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24" activeTab="36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16"/>
  <c r="P16" s="1"/>
  <c r="N36"/>
  <c r="P36" s="1"/>
  <c r="N52"/>
  <c r="P52" s="1"/>
  <c r="N64"/>
  <c r="P64" s="1"/>
  <c r="N76"/>
  <c r="P76" s="1"/>
  <c r="N88"/>
  <c r="P88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12"/>
  <c r="P12" s="1"/>
  <c r="N20"/>
  <c r="P20" s="1"/>
  <c r="N32"/>
  <c r="P32" s="1"/>
  <c r="N44"/>
  <c r="P44" s="1"/>
  <c r="N56"/>
  <c r="P56" s="1"/>
  <c r="N68"/>
  <c r="P68" s="1"/>
  <c r="N80"/>
  <c r="P80" s="1"/>
  <c r="N96"/>
  <c r="P96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8"/>
  <c r="P8" s="1"/>
  <c r="N24"/>
  <c r="P24" s="1"/>
  <c r="N28"/>
  <c r="P28" s="1"/>
  <c r="N40"/>
  <c r="P40" s="1"/>
  <c r="N48"/>
  <c r="P48" s="1"/>
  <c r="N60"/>
  <c r="P60" s="1"/>
  <c r="N72"/>
  <c r="P72" s="1"/>
  <c r="N84"/>
  <c r="P84" s="1"/>
  <c r="N92"/>
  <c r="P92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21"/>
  <c r="M21" s="1"/>
  <c r="K33"/>
  <c r="M33" s="1"/>
  <c r="K49"/>
  <c r="M49" s="1"/>
  <c r="K61"/>
  <c r="M61" s="1"/>
  <c r="K65"/>
  <c r="M65" s="1"/>
  <c r="K85"/>
  <c r="M85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9"/>
  <c r="M9" s="1"/>
  <c r="K25"/>
  <c r="M25" s="1"/>
  <c r="K37"/>
  <c r="M37" s="1"/>
  <c r="K45"/>
  <c r="M45" s="1"/>
  <c r="K53"/>
  <c r="M53" s="1"/>
  <c r="K73"/>
  <c r="M73" s="1"/>
  <c r="K77"/>
  <c r="M77" s="1"/>
  <c r="K93"/>
  <c r="M93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13"/>
  <c r="M13" s="1"/>
  <c r="K17"/>
  <c r="M17" s="1"/>
  <c r="K29"/>
  <c r="M29" s="1"/>
  <c r="K41"/>
  <c r="M41" s="1"/>
  <c r="K57"/>
  <c r="M57" s="1"/>
  <c r="K69"/>
  <c r="M69" s="1"/>
  <c r="K81"/>
  <c r="M81" s="1"/>
  <c r="K89"/>
  <c r="M89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B12"/>
  <c r="D12" s="1"/>
  <c r="B16"/>
  <c r="D16" s="1"/>
  <c r="B20"/>
  <c r="D20" s="1"/>
  <c r="B24"/>
  <c r="D24" s="1"/>
  <c r="B28"/>
  <c r="D28" s="1"/>
  <c r="B32"/>
  <c r="D32" s="1"/>
  <c r="B36"/>
  <c r="D36" s="1"/>
  <c r="B40"/>
  <c r="D40" s="1"/>
  <c r="B44"/>
  <c r="D44" s="1"/>
  <c r="B48"/>
  <c r="D48" s="1"/>
  <c r="Q48" s="1"/>
  <c r="B52"/>
  <c r="D52" s="1"/>
  <c r="B56"/>
  <c r="D56" s="1"/>
  <c r="B60"/>
  <c r="D60" s="1"/>
  <c r="B64"/>
  <c r="D64" s="1"/>
  <c r="B68"/>
  <c r="D68" s="1"/>
  <c r="B72"/>
  <c r="D72" s="1"/>
  <c r="B76"/>
  <c r="D76" s="1"/>
  <c r="B80"/>
  <c r="D80" s="1"/>
  <c r="B84"/>
  <c r="D84" s="1"/>
  <c r="B88"/>
  <c r="D88" s="1"/>
  <c r="B92"/>
  <c r="D92" s="1"/>
  <c r="B96"/>
  <c r="D96" s="1"/>
  <c r="Q96" s="1"/>
  <c r="B3"/>
  <c r="D3" s="1"/>
  <c r="B7"/>
  <c r="D7" s="1"/>
  <c r="B11"/>
  <c r="D11" s="1"/>
  <c r="B15"/>
  <c r="D15" s="1"/>
  <c r="B19"/>
  <c r="D19" s="1"/>
  <c r="B23"/>
  <c r="D23" s="1"/>
  <c r="B27"/>
  <c r="D27" s="1"/>
  <c r="Q27" s="1"/>
  <c r="B31"/>
  <c r="D31" s="1"/>
  <c r="B35"/>
  <c r="D35" s="1"/>
  <c r="Q35" s="1"/>
  <c r="B39"/>
  <c r="D39" s="1"/>
  <c r="B43"/>
  <c r="D43" s="1"/>
  <c r="Q43" s="1"/>
  <c r="B47"/>
  <c r="D47" s="1"/>
  <c r="B51"/>
  <c r="D51" s="1"/>
  <c r="B55"/>
  <c r="D55" s="1"/>
  <c r="B59"/>
  <c r="D59" s="1"/>
  <c r="B63"/>
  <c r="D63" s="1"/>
  <c r="B67"/>
  <c r="D67" s="1"/>
  <c r="B71"/>
  <c r="D71" s="1"/>
  <c r="B75"/>
  <c r="D75" s="1"/>
  <c r="B79"/>
  <c r="D79" s="1"/>
  <c r="B83"/>
  <c r="D83" s="1"/>
  <c r="B87"/>
  <c r="D87" s="1"/>
  <c r="B91"/>
  <c r="D91" s="1"/>
  <c r="B95"/>
  <c r="D95" s="1"/>
  <c r="B6"/>
  <c r="D6" s="1"/>
  <c r="B10"/>
  <c r="D10" s="1"/>
  <c r="B14"/>
  <c r="D14" s="1"/>
  <c r="B18"/>
  <c r="D18" s="1"/>
  <c r="B22"/>
  <c r="D22" s="1"/>
  <c r="B26"/>
  <c r="D26" s="1"/>
  <c r="B30"/>
  <c r="D30" s="1"/>
  <c r="B34"/>
  <c r="D34" s="1"/>
  <c r="B38"/>
  <c r="D38" s="1"/>
  <c r="B42"/>
  <c r="D42" s="1"/>
  <c r="B46"/>
  <c r="D46" s="1"/>
  <c r="B50"/>
  <c r="D50" s="1"/>
  <c r="B54"/>
  <c r="D54" s="1"/>
  <c r="B58"/>
  <c r="D58" s="1"/>
  <c r="B62"/>
  <c r="D62" s="1"/>
  <c r="B66"/>
  <c r="D66" s="1"/>
  <c r="Q66" s="1"/>
  <c r="B70"/>
  <c r="D70" s="1"/>
  <c r="B74"/>
  <c r="D74" s="1"/>
  <c r="B78"/>
  <c r="D78" s="1"/>
  <c r="B82"/>
  <c r="D82" s="1"/>
  <c r="Q82" s="1"/>
  <c r="B86"/>
  <c r="D86" s="1"/>
  <c r="B90"/>
  <c r="D90" s="1"/>
  <c r="B94"/>
  <c r="D94" s="1"/>
  <c r="B98"/>
  <c r="D98" s="1"/>
  <c r="Q98" s="1"/>
  <c r="B5"/>
  <c r="D5" s="1"/>
  <c r="Q5" s="1"/>
  <c r="B9"/>
  <c r="D9" s="1"/>
  <c r="B13"/>
  <c r="D13" s="1"/>
  <c r="B17"/>
  <c r="D17" s="1"/>
  <c r="B21"/>
  <c r="D21" s="1"/>
  <c r="B25"/>
  <c r="D25" s="1"/>
  <c r="Q25" s="1"/>
  <c r="B29"/>
  <c r="D29" s="1"/>
  <c r="Q29" s="1"/>
  <c r="B33"/>
  <c r="D33" s="1"/>
  <c r="B37"/>
  <c r="D37" s="1"/>
  <c r="B41"/>
  <c r="D41" s="1"/>
  <c r="B45"/>
  <c r="D45" s="1"/>
  <c r="B49"/>
  <c r="D49" s="1"/>
  <c r="Q49" s="1"/>
  <c r="B53"/>
  <c r="D53" s="1"/>
  <c r="Q53" s="1"/>
  <c r="B57"/>
  <c r="D57" s="1"/>
  <c r="B61"/>
  <c r="D61" s="1"/>
  <c r="B65"/>
  <c r="D65" s="1"/>
  <c r="B69"/>
  <c r="D69" s="1"/>
  <c r="B73"/>
  <c r="D73" s="1"/>
  <c r="Q73" s="1"/>
  <c r="B77"/>
  <c r="D77" s="1"/>
  <c r="Q77" s="1"/>
  <c r="B81"/>
  <c r="D81" s="1"/>
  <c r="B85"/>
  <c r="D85" s="1"/>
  <c r="B89"/>
  <c r="D89" s="1"/>
  <c r="B93"/>
  <c r="D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70" i="81" l="1"/>
  <c r="Q11"/>
  <c r="Q85"/>
  <c r="Q32"/>
  <c r="Q67"/>
  <c r="Q3"/>
  <c r="Q40"/>
  <c r="Q22"/>
  <c r="Q93"/>
  <c r="Q76"/>
  <c r="Q54"/>
  <c r="Q20"/>
  <c r="Q16"/>
  <c r="Q34"/>
  <c r="Q21"/>
  <c r="Q17"/>
  <c r="Q72"/>
  <c r="Q86"/>
  <c r="Q14"/>
  <c r="Q50"/>
  <c r="Q83"/>
  <c r="Q31"/>
  <c r="Q18"/>
  <c r="Q95"/>
  <c r="Q63"/>
  <c r="Q51"/>
  <c r="Q6"/>
  <c r="Q44"/>
  <c r="Q15"/>
  <c r="Q19"/>
  <c r="Q81"/>
  <c r="T2" i="82"/>
  <c r="T2" i="79"/>
  <c r="DM99" i="11"/>
  <c r="Q92" i="81"/>
  <c r="Q84"/>
  <c r="Q36"/>
  <c r="Q80"/>
  <c r="Q75"/>
  <c r="Q47"/>
  <c r="Q46"/>
  <c r="Q52"/>
  <c r="Q38"/>
  <c r="Q12"/>
  <c r="Q37"/>
  <c r="Q8"/>
  <c r="Q33"/>
  <c r="Q56"/>
  <c r="Q69"/>
  <c r="Q65"/>
  <c r="Q68"/>
  <c r="Q88"/>
  <c r="Q79"/>
  <c r="Q91"/>
  <c r="Q59"/>
  <c r="Q30"/>
  <c r="Q45"/>
  <c r="Q4"/>
  <c r="Q94"/>
  <c r="Q78"/>
  <c r="Q62"/>
  <c r="Q28"/>
  <c r="Q90"/>
  <c r="Q74"/>
  <c r="Q58"/>
  <c r="Q42"/>
  <c r="Q26"/>
  <c r="Q10"/>
  <c r="Q87"/>
  <c r="Q71"/>
  <c r="Q55"/>
  <c r="Q39"/>
  <c r="Q23"/>
  <c r="Q7"/>
  <c r="Q24"/>
  <c r="Q60"/>
  <c r="Q64"/>
  <c r="Q89"/>
  <c r="Q57"/>
  <c r="Q41"/>
  <c r="Q9"/>
  <c r="Q61"/>
  <c r="Q13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J32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J48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I60"/>
  <c r="AJ60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B69" i="62" s="1"/>
  <c r="AH69" i="14"/>
  <c r="AI69"/>
  <c r="AJ69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F73"/>
  <c r="AG73"/>
  <c r="AB73" i="62" s="1"/>
  <c r="AH73" i="14"/>
  <c r="AI73"/>
  <c r="AJ73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J76"/>
  <c r="AE77"/>
  <c r="AF77"/>
  <c r="AG77"/>
  <c r="AB77" i="62" s="1"/>
  <c r="AH77" i="14"/>
  <c r="AI77"/>
  <c r="AJ77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J80"/>
  <c r="AE81"/>
  <c r="AF81"/>
  <c r="AG81"/>
  <c r="AH81"/>
  <c r="AI81"/>
  <c r="AJ81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J84"/>
  <c r="AE85"/>
  <c r="AF85"/>
  <c r="AG85"/>
  <c r="AH85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F89"/>
  <c r="AG89"/>
  <c r="AH89"/>
  <c r="AI89"/>
  <c r="AJ89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B93" i="61" s="1"/>
  <c r="AF93" i="14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H97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AA24" i="61" s="1"/>
  <c r="Y24" i="1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A36" i="63" s="1"/>
  <c r="AC36" i="14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A68" i="63" s="1"/>
  <c r="AC68" i="14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AA88" i="61" s="1"/>
  <c r="Y88" i="14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L99" i="27"/>
  <c r="AL99" i="24"/>
  <c r="AK99" i="29"/>
  <c r="AB84" i="63"/>
  <c r="AB80"/>
  <c r="AB76"/>
  <c r="AB60"/>
  <c r="AB48"/>
  <c r="AB32"/>
  <c r="AB97"/>
  <c r="AB89"/>
  <c r="AB85"/>
  <c r="AB81"/>
  <c r="AB77"/>
  <c r="AB73"/>
  <c r="AB69"/>
  <c r="AB97" i="62"/>
  <c r="AB93"/>
  <c r="AB89"/>
  <c r="AB85"/>
  <c r="AB81"/>
  <c r="AB57"/>
  <c r="AB53"/>
  <c r="AB29"/>
  <c r="AB60"/>
  <c r="AB89" i="61"/>
  <c r="AB81"/>
  <c r="AB77"/>
  <c r="AB73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F4" s="1"/>
  <c r="C4"/>
  <c r="B5"/>
  <c r="C5"/>
  <c r="B6"/>
  <c r="F6" s="1"/>
  <c r="C6"/>
  <c r="B7"/>
  <c r="C7"/>
  <c r="B8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C18"/>
  <c r="B19"/>
  <c r="C19"/>
  <c r="B20"/>
  <c r="C20"/>
  <c r="B21"/>
  <c r="C21"/>
  <c r="B22"/>
  <c r="F22" s="1"/>
  <c r="C22"/>
  <c r="B23"/>
  <c r="C23"/>
  <c r="B24"/>
  <c r="F24" s="1"/>
  <c r="C24"/>
  <c r="B25"/>
  <c r="C25"/>
  <c r="B26"/>
  <c r="C26"/>
  <c r="B27"/>
  <c r="C27"/>
  <c r="B28"/>
  <c r="F28" s="1"/>
  <c r="C28"/>
  <c r="B29"/>
  <c r="C29"/>
  <c r="B30"/>
  <c r="C30"/>
  <c r="B31"/>
  <c r="C31"/>
  <c r="B32"/>
  <c r="F32" s="1"/>
  <c r="C32"/>
  <c r="B33"/>
  <c r="C33"/>
  <c r="B34"/>
  <c r="C34"/>
  <c r="B35"/>
  <c r="C35"/>
  <c r="B36"/>
  <c r="F36" s="1"/>
  <c r="C36"/>
  <c r="B37"/>
  <c r="C37"/>
  <c r="B38"/>
  <c r="F38" s="1"/>
  <c r="C38"/>
  <c r="B39"/>
  <c r="C39"/>
  <c r="B40"/>
  <c r="C40"/>
  <c r="B41"/>
  <c r="C41"/>
  <c r="B42"/>
  <c r="C42"/>
  <c r="B43"/>
  <c r="C43"/>
  <c r="B44"/>
  <c r="F44" s="1"/>
  <c r="C44"/>
  <c r="B45"/>
  <c r="C45"/>
  <c r="B46"/>
  <c r="C46"/>
  <c r="B47"/>
  <c r="C47"/>
  <c r="B48"/>
  <c r="F48" s="1"/>
  <c r="C48"/>
  <c r="B49"/>
  <c r="C49"/>
  <c r="B50"/>
  <c r="F50" s="1"/>
  <c r="C50"/>
  <c r="B51"/>
  <c r="C51"/>
  <c r="B52"/>
  <c r="C52"/>
  <c r="B53"/>
  <c r="C53"/>
  <c r="B54"/>
  <c r="F54" s="1"/>
  <c r="C54"/>
  <c r="B55"/>
  <c r="C55"/>
  <c r="B56"/>
  <c r="F56" s="1"/>
  <c r="C56"/>
  <c r="B57"/>
  <c r="C57"/>
  <c r="B58"/>
  <c r="C58"/>
  <c r="B59"/>
  <c r="C59"/>
  <c r="B60"/>
  <c r="F60" s="1"/>
  <c r="C60"/>
  <c r="B61"/>
  <c r="C61"/>
  <c r="B62"/>
  <c r="C62"/>
  <c r="B63"/>
  <c r="C63"/>
  <c r="B64"/>
  <c r="F64" s="1"/>
  <c r="C64"/>
  <c r="B65"/>
  <c r="C65"/>
  <c r="B66"/>
  <c r="F66" s="1"/>
  <c r="C66"/>
  <c r="B67"/>
  <c r="C67"/>
  <c r="B68"/>
  <c r="C68"/>
  <c r="B69"/>
  <c r="C69"/>
  <c r="B70"/>
  <c r="F70" s="1"/>
  <c r="C70"/>
  <c r="B71"/>
  <c r="C71"/>
  <c r="B72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C82"/>
  <c r="B83"/>
  <c r="C83"/>
  <c r="B84"/>
  <c r="C84"/>
  <c r="B85"/>
  <c r="C85"/>
  <c r="B86"/>
  <c r="C86"/>
  <c r="B87"/>
  <c r="C87"/>
  <c r="B88"/>
  <c r="F88" s="1"/>
  <c r="C88"/>
  <c r="B89"/>
  <c r="C89"/>
  <c r="B90"/>
  <c r="F90" s="1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C18"/>
  <c r="B19"/>
  <c r="C19"/>
  <c r="B20"/>
  <c r="F20" s="1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C92"/>
  <c r="B93"/>
  <c r="C93"/>
  <c r="B94"/>
  <c r="F94" s="1"/>
  <c r="C94"/>
  <c r="B95"/>
  <c r="C95"/>
  <c r="B96"/>
  <c r="C96"/>
  <c r="B97"/>
  <c r="C97"/>
  <c r="B98"/>
  <c r="F98" s="1"/>
  <c r="C98"/>
  <c r="C3"/>
  <c r="B3"/>
  <c r="B4" i="6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C48"/>
  <c r="B49"/>
  <c r="C49"/>
  <c r="B50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C58"/>
  <c r="B59"/>
  <c r="C59"/>
  <c r="B60"/>
  <c r="F60" s="1"/>
  <c r="C60"/>
  <c r="B61"/>
  <c r="C61"/>
  <c r="B62"/>
  <c r="F62" s="1"/>
  <c r="C62"/>
  <c r="B63"/>
  <c r="C63"/>
  <c r="B64"/>
  <c r="C64"/>
  <c r="B65"/>
  <c r="C65"/>
  <c r="B66"/>
  <c r="F66" s="1"/>
  <c r="C66"/>
  <c r="B67"/>
  <c r="C67"/>
  <c r="B68"/>
  <c r="C68"/>
  <c r="B69"/>
  <c r="C69"/>
  <c r="B70"/>
  <c r="C70"/>
  <c r="B71"/>
  <c r="C71"/>
  <c r="B72"/>
  <c r="C72"/>
  <c r="B73"/>
  <c r="C73"/>
  <c r="B74"/>
  <c r="F74" s="1"/>
  <c r="C74"/>
  <c r="B75"/>
  <c r="C75"/>
  <c r="B76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F92" s="1"/>
  <c r="C92"/>
  <c r="B93"/>
  <c r="C93"/>
  <c r="B94"/>
  <c r="F94" s="1"/>
  <c r="C94"/>
  <c r="B95"/>
  <c r="C95"/>
  <c r="B96"/>
  <c r="C96"/>
  <c r="B97"/>
  <c r="C97"/>
  <c r="B98"/>
  <c r="C98"/>
  <c r="C3"/>
  <c r="B3"/>
  <c r="B4" i="58"/>
  <c r="F4" s="1"/>
  <c r="C4"/>
  <c r="B5"/>
  <c r="C5"/>
  <c r="B6"/>
  <c r="F6" s="1"/>
  <c r="C6"/>
  <c r="B7"/>
  <c r="C7"/>
  <c r="B8"/>
  <c r="C8"/>
  <c r="B9"/>
  <c r="C9"/>
  <c r="B10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C18"/>
  <c r="B19"/>
  <c r="C19"/>
  <c r="B20"/>
  <c r="C20"/>
  <c r="B21"/>
  <c r="C21"/>
  <c r="B22"/>
  <c r="F22" s="1"/>
  <c r="C22"/>
  <c r="B23"/>
  <c r="C23"/>
  <c r="B24"/>
  <c r="F24" s="1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F56" s="1"/>
  <c r="C56"/>
  <c r="B57"/>
  <c r="C57"/>
  <c r="B58"/>
  <c r="F58" s="1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F68" s="1"/>
  <c r="C68"/>
  <c r="B69"/>
  <c r="C69"/>
  <c r="B70"/>
  <c r="C70"/>
  <c r="B71"/>
  <c r="C71"/>
  <c r="B72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F4" s="1"/>
  <c r="C4"/>
  <c r="B5"/>
  <c r="C5"/>
  <c r="B6"/>
  <c r="F6" s="1"/>
  <c r="C6"/>
  <c r="B7"/>
  <c r="C7"/>
  <c r="B8"/>
  <c r="C8"/>
  <c r="B9"/>
  <c r="C9"/>
  <c r="B10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C26"/>
  <c r="B27"/>
  <c r="C27"/>
  <c r="B28"/>
  <c r="C28"/>
  <c r="B29"/>
  <c r="C29"/>
  <c r="B30"/>
  <c r="F30" s="1"/>
  <c r="C30"/>
  <c r="B31"/>
  <c r="C31"/>
  <c r="B32"/>
  <c r="C32"/>
  <c r="B33"/>
  <c r="C33"/>
  <c r="B34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C66"/>
  <c r="B67"/>
  <c r="C67"/>
  <c r="B68"/>
  <c r="C68"/>
  <c r="B69"/>
  <c r="C69"/>
  <c r="B70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C80"/>
  <c r="B81"/>
  <c r="C81"/>
  <c r="B82"/>
  <c r="F82" s="1"/>
  <c r="C82"/>
  <c r="B83"/>
  <c r="C83"/>
  <c r="B84"/>
  <c r="C84"/>
  <c r="B85"/>
  <c r="C85"/>
  <c r="B86"/>
  <c r="F86" s="1"/>
  <c r="C86"/>
  <c r="B87"/>
  <c r="C87"/>
  <c r="B88"/>
  <c r="F88" s="1"/>
  <c r="C88"/>
  <c r="B89"/>
  <c r="C89"/>
  <c r="B90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C20"/>
  <c r="B21"/>
  <c r="C21"/>
  <c r="B22"/>
  <c r="F22" s="1"/>
  <c r="C22"/>
  <c r="B23"/>
  <c r="C23"/>
  <c r="B24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C34"/>
  <c r="B35"/>
  <c r="C35"/>
  <c r="B36"/>
  <c r="F36" s="1"/>
  <c r="C36"/>
  <c r="B37"/>
  <c r="C37"/>
  <c r="B38"/>
  <c r="F38" s="1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F52" s="1"/>
  <c r="C52"/>
  <c r="B53"/>
  <c r="C53"/>
  <c r="B54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C62"/>
  <c r="B63"/>
  <c r="C63"/>
  <c r="B64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C96"/>
  <c r="B97"/>
  <c r="C97"/>
  <c r="B98"/>
  <c r="F98" s="1"/>
  <c r="C98"/>
  <c r="C3"/>
  <c r="B3"/>
  <c r="B4" i="55"/>
  <c r="F4" s="1"/>
  <c r="C4"/>
  <c r="B5"/>
  <c r="C5"/>
  <c r="B6"/>
  <c r="F6" s="1"/>
  <c r="C6"/>
  <c r="B7"/>
  <c r="C7"/>
  <c r="B8"/>
  <c r="F8" s="1"/>
  <c r="C8"/>
  <c r="B9"/>
  <c r="C9"/>
  <c r="B10"/>
  <c r="C10"/>
  <c r="B11"/>
  <c r="C11"/>
  <c r="B12"/>
  <c r="F12" s="1"/>
  <c r="C12"/>
  <c r="B13"/>
  <c r="C13"/>
  <c r="B14"/>
  <c r="F14" s="1"/>
  <c r="C14"/>
  <c r="B15"/>
  <c r="C15"/>
  <c r="B16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C68"/>
  <c r="B69"/>
  <c r="C69"/>
  <c r="B70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C90"/>
  <c r="B91"/>
  <c r="C91"/>
  <c r="B92"/>
  <c r="C92"/>
  <c r="B93"/>
  <c r="C93"/>
  <c r="B94"/>
  <c r="C94"/>
  <c r="B95"/>
  <c r="C95"/>
  <c r="B96"/>
  <c r="F96" s="1"/>
  <c r="C96"/>
  <c r="B97"/>
  <c r="C97"/>
  <c r="B98"/>
  <c r="F98" s="1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F96"/>
  <c r="U95"/>
  <c r="F95"/>
  <c r="U94"/>
  <c r="F94"/>
  <c r="U93"/>
  <c r="F93"/>
  <c r="U92"/>
  <c r="N92"/>
  <c r="U91"/>
  <c r="F91"/>
  <c r="U90"/>
  <c r="N90"/>
  <c r="U89"/>
  <c r="N89"/>
  <c r="F89"/>
  <c r="U88"/>
  <c r="N88"/>
  <c r="U87"/>
  <c r="F87"/>
  <c r="U86"/>
  <c r="N86"/>
  <c r="U85"/>
  <c r="N85"/>
  <c r="F85"/>
  <c r="U84"/>
  <c r="N84"/>
  <c r="U83"/>
  <c r="F83"/>
  <c r="U82"/>
  <c r="N82"/>
  <c r="U81"/>
  <c r="N81"/>
  <c r="F81"/>
  <c r="U80"/>
  <c r="N80"/>
  <c r="U79"/>
  <c r="F79"/>
  <c r="U78"/>
  <c r="U77"/>
  <c r="N77"/>
  <c r="F77"/>
  <c r="U76"/>
  <c r="N76"/>
  <c r="U75"/>
  <c r="F75"/>
  <c r="U74"/>
  <c r="N74"/>
  <c r="U73"/>
  <c r="N73"/>
  <c r="F73"/>
  <c r="U72"/>
  <c r="N72"/>
  <c r="F72"/>
  <c r="U71"/>
  <c r="F71"/>
  <c r="U70"/>
  <c r="N70"/>
  <c r="U69"/>
  <c r="N69"/>
  <c r="F69"/>
  <c r="U68"/>
  <c r="N68"/>
  <c r="U67"/>
  <c r="F67"/>
  <c r="U66"/>
  <c r="N66"/>
  <c r="U65"/>
  <c r="N65"/>
  <c r="F65"/>
  <c r="U64"/>
  <c r="N64"/>
  <c r="U63"/>
  <c r="F63"/>
  <c r="U62"/>
  <c r="N62"/>
  <c r="U61"/>
  <c r="N61"/>
  <c r="F61"/>
  <c r="U60"/>
  <c r="N60"/>
  <c r="U59"/>
  <c r="F59"/>
  <c r="U58"/>
  <c r="N58"/>
  <c r="F58"/>
  <c r="U57"/>
  <c r="N57"/>
  <c r="F57"/>
  <c r="U56"/>
  <c r="N56"/>
  <c r="U55"/>
  <c r="F55"/>
  <c r="U54"/>
  <c r="N54"/>
  <c r="U53"/>
  <c r="N53"/>
  <c r="F53"/>
  <c r="U52"/>
  <c r="N52"/>
  <c r="U51"/>
  <c r="F51"/>
  <c r="U50"/>
  <c r="N50"/>
  <c r="U49"/>
  <c r="N49"/>
  <c r="F49"/>
  <c r="U48"/>
  <c r="N48"/>
  <c r="U47"/>
  <c r="F47"/>
  <c r="U46"/>
  <c r="N46"/>
  <c r="F46"/>
  <c r="U45"/>
  <c r="N45"/>
  <c r="F45"/>
  <c r="U44"/>
  <c r="N44"/>
  <c r="U43"/>
  <c r="F43"/>
  <c r="U42"/>
  <c r="N42"/>
  <c r="U41"/>
  <c r="N41"/>
  <c r="F41"/>
  <c r="U40"/>
  <c r="N40"/>
  <c r="F40"/>
  <c r="U39"/>
  <c r="F39"/>
  <c r="U38"/>
  <c r="N38"/>
  <c r="U37"/>
  <c r="N37"/>
  <c r="F37"/>
  <c r="U36"/>
  <c r="N36"/>
  <c r="U35"/>
  <c r="F35"/>
  <c r="U34"/>
  <c r="N34"/>
  <c r="U33"/>
  <c r="N33"/>
  <c r="F33"/>
  <c r="U32"/>
  <c r="N32"/>
  <c r="U31"/>
  <c r="F31"/>
  <c r="U30"/>
  <c r="N30"/>
  <c r="U29"/>
  <c r="N29"/>
  <c r="F29"/>
  <c r="U28"/>
  <c r="U27"/>
  <c r="N27"/>
  <c r="F27"/>
  <c r="U26"/>
  <c r="N26"/>
  <c r="F26"/>
  <c r="U25"/>
  <c r="N25"/>
  <c r="F25"/>
  <c r="U24"/>
  <c r="N24"/>
  <c r="U23"/>
  <c r="F23"/>
  <c r="U22"/>
  <c r="N22"/>
  <c r="U21"/>
  <c r="N21"/>
  <c r="F21"/>
  <c r="U20"/>
  <c r="N20"/>
  <c r="U19"/>
  <c r="F19"/>
  <c r="U18"/>
  <c r="N18"/>
  <c r="U17"/>
  <c r="N17"/>
  <c r="F17"/>
  <c r="U16"/>
  <c r="N16"/>
  <c r="U15"/>
  <c r="F15"/>
  <c r="U14"/>
  <c r="N14"/>
  <c r="U13"/>
  <c r="N13"/>
  <c r="F13"/>
  <c r="U12"/>
  <c r="N12"/>
  <c r="U11"/>
  <c r="F11"/>
  <c r="U10"/>
  <c r="N10"/>
  <c r="U9"/>
  <c r="N9"/>
  <c r="F9"/>
  <c r="U8"/>
  <c r="N8"/>
  <c r="F8"/>
  <c r="U7"/>
  <c r="F7"/>
  <c r="U6"/>
  <c r="N6"/>
  <c r="U5"/>
  <c r="N5"/>
  <c r="F5"/>
  <c r="U4"/>
  <c r="N4"/>
  <c r="U3"/>
  <c r="M99"/>
  <c r="L99"/>
  <c r="K99"/>
  <c r="J99"/>
  <c r="I99"/>
  <c r="A1"/>
  <c r="T99" i="62"/>
  <c r="S99"/>
  <c r="R99"/>
  <c r="Q99"/>
  <c r="P99"/>
  <c r="U98"/>
  <c r="N98"/>
  <c r="U97"/>
  <c r="N97"/>
  <c r="F97"/>
  <c r="U96"/>
  <c r="N96"/>
  <c r="F96"/>
  <c r="U95"/>
  <c r="N95"/>
  <c r="F95"/>
  <c r="U94"/>
  <c r="N94"/>
  <c r="AD93"/>
  <c r="U93"/>
  <c r="N93"/>
  <c r="F93"/>
  <c r="AD92"/>
  <c r="U92"/>
  <c r="N92"/>
  <c r="U91"/>
  <c r="N91"/>
  <c r="F91"/>
  <c r="U90"/>
  <c r="N90"/>
  <c r="AD89"/>
  <c r="U89"/>
  <c r="N89"/>
  <c r="F89"/>
  <c r="AD88"/>
  <c r="U88"/>
  <c r="N88"/>
  <c r="U87"/>
  <c r="N87"/>
  <c r="F87"/>
  <c r="U86"/>
  <c r="N86"/>
  <c r="AD85"/>
  <c r="U85"/>
  <c r="N85"/>
  <c r="F85"/>
  <c r="U84"/>
  <c r="U83"/>
  <c r="N83"/>
  <c r="F83"/>
  <c r="U82"/>
  <c r="N82"/>
  <c r="U81"/>
  <c r="N81"/>
  <c r="F81"/>
  <c r="U80"/>
  <c r="U79"/>
  <c r="N79"/>
  <c r="F79"/>
  <c r="AC78"/>
  <c r="U78"/>
  <c r="N78"/>
  <c r="U77"/>
  <c r="N77"/>
  <c r="F77"/>
  <c r="U76"/>
  <c r="U75"/>
  <c r="N75"/>
  <c r="F75"/>
  <c r="U74"/>
  <c r="N74"/>
  <c r="F74"/>
  <c r="U73"/>
  <c r="N73"/>
  <c r="F73"/>
  <c r="U72"/>
  <c r="U71"/>
  <c r="N71"/>
  <c r="F71"/>
  <c r="U70"/>
  <c r="N70"/>
  <c r="AD69"/>
  <c r="U69"/>
  <c r="N69"/>
  <c r="F69"/>
  <c r="U68"/>
  <c r="U67"/>
  <c r="N67"/>
  <c r="F67"/>
  <c r="AD66"/>
  <c r="U66"/>
  <c r="N66"/>
  <c r="F66"/>
  <c r="AD65"/>
  <c r="U65"/>
  <c r="N65"/>
  <c r="F65"/>
  <c r="U64"/>
  <c r="U63"/>
  <c r="N63"/>
  <c r="F63"/>
  <c r="AC62"/>
  <c r="U62"/>
  <c r="N62"/>
  <c r="U61"/>
  <c r="N61"/>
  <c r="F61"/>
  <c r="U60"/>
  <c r="U59"/>
  <c r="N59"/>
  <c r="F59"/>
  <c r="U58"/>
  <c r="N58"/>
  <c r="F58"/>
  <c r="U57"/>
  <c r="N57"/>
  <c r="F57"/>
  <c r="U56"/>
  <c r="U55"/>
  <c r="N55"/>
  <c r="F55"/>
  <c r="U54"/>
  <c r="N54"/>
  <c r="AD53"/>
  <c r="U53"/>
  <c r="N53"/>
  <c r="F53"/>
  <c r="U52"/>
  <c r="U51"/>
  <c r="N51"/>
  <c r="F51"/>
  <c r="AD50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AD33"/>
  <c r="U33"/>
  <c r="F33"/>
  <c r="U32"/>
  <c r="U31"/>
  <c r="F31"/>
  <c r="U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U19"/>
  <c r="F19"/>
  <c r="U18"/>
  <c r="AD17"/>
  <c r="U17"/>
  <c r="F17"/>
  <c r="U16"/>
  <c r="U15"/>
  <c r="F15"/>
  <c r="U14"/>
  <c r="AD13"/>
  <c r="U13"/>
  <c r="F13"/>
  <c r="U12"/>
  <c r="U11"/>
  <c r="F11"/>
  <c r="U10"/>
  <c r="AD9"/>
  <c r="U9"/>
  <c r="F9"/>
  <c r="U8"/>
  <c r="U7"/>
  <c r="F7"/>
  <c r="U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U93"/>
  <c r="F93"/>
  <c r="U92"/>
  <c r="U91"/>
  <c r="F91"/>
  <c r="U90"/>
  <c r="N90"/>
  <c r="U89"/>
  <c r="F89"/>
  <c r="U88"/>
  <c r="U87"/>
  <c r="F87"/>
  <c r="U86"/>
  <c r="N86"/>
  <c r="U85"/>
  <c r="F85"/>
  <c r="U84"/>
  <c r="F84"/>
  <c r="U83"/>
  <c r="F83"/>
  <c r="U82"/>
  <c r="N82"/>
  <c r="U81"/>
  <c r="F81"/>
  <c r="U80"/>
  <c r="U79"/>
  <c r="F79"/>
  <c r="U78"/>
  <c r="N78"/>
  <c r="U77"/>
  <c r="F77"/>
  <c r="U76"/>
  <c r="N76"/>
  <c r="U75"/>
  <c r="F75"/>
  <c r="U74"/>
  <c r="N74"/>
  <c r="U73"/>
  <c r="F73"/>
  <c r="U72"/>
  <c r="N72"/>
  <c r="U71"/>
  <c r="F71"/>
  <c r="U70"/>
  <c r="N70"/>
  <c r="F70"/>
  <c r="U69"/>
  <c r="U68"/>
  <c r="N68"/>
  <c r="F68"/>
  <c r="U67"/>
  <c r="F67"/>
  <c r="U66"/>
  <c r="N66"/>
  <c r="U65"/>
  <c r="F65"/>
  <c r="U64"/>
  <c r="N64"/>
  <c r="U63"/>
  <c r="F63"/>
  <c r="U62"/>
  <c r="N62"/>
  <c r="U61"/>
  <c r="F61"/>
  <c r="U60"/>
  <c r="N60"/>
  <c r="U59"/>
  <c r="F59"/>
  <c r="U58"/>
  <c r="N58"/>
  <c r="F58"/>
  <c r="U57"/>
  <c r="F57"/>
  <c r="U56"/>
  <c r="N56"/>
  <c r="U55"/>
  <c r="F55"/>
  <c r="U54"/>
  <c r="N54"/>
  <c r="U53"/>
  <c r="F53"/>
  <c r="U52"/>
  <c r="N52"/>
  <c r="U51"/>
  <c r="F51"/>
  <c r="U50"/>
  <c r="N50"/>
  <c r="F50"/>
  <c r="U49"/>
  <c r="F49"/>
  <c r="U48"/>
  <c r="N48"/>
  <c r="U47"/>
  <c r="F47"/>
  <c r="U46"/>
  <c r="N46"/>
  <c r="U45"/>
  <c r="F45"/>
  <c r="U44"/>
  <c r="N44"/>
  <c r="U43"/>
  <c r="F43"/>
  <c r="U42"/>
  <c r="N42"/>
  <c r="U41"/>
  <c r="F41"/>
  <c r="U40"/>
  <c r="N40"/>
  <c r="F40"/>
  <c r="U39"/>
  <c r="U38"/>
  <c r="U37"/>
  <c r="F37"/>
  <c r="U36"/>
  <c r="U35"/>
  <c r="F35"/>
  <c r="U34"/>
  <c r="U33"/>
  <c r="U32"/>
  <c r="U31"/>
  <c r="N31"/>
  <c r="F31"/>
  <c r="U30"/>
  <c r="U29"/>
  <c r="N29"/>
  <c r="F29"/>
  <c r="U28"/>
  <c r="N28"/>
  <c r="U27"/>
  <c r="N27"/>
  <c r="F27"/>
  <c r="U26"/>
  <c r="U25"/>
  <c r="U24"/>
  <c r="N24"/>
  <c r="U23"/>
  <c r="F23"/>
  <c r="U22"/>
  <c r="N22"/>
  <c r="U21"/>
  <c r="F21"/>
  <c r="U20"/>
  <c r="U19"/>
  <c r="F19"/>
  <c r="U18"/>
  <c r="U17"/>
  <c r="N17"/>
  <c r="U16"/>
  <c r="U15"/>
  <c r="F15"/>
  <c r="U14"/>
  <c r="U13"/>
  <c r="F13"/>
  <c r="U12"/>
  <c r="U11"/>
  <c r="F11"/>
  <c r="U10"/>
  <c r="U9"/>
  <c r="U8"/>
  <c r="U7"/>
  <c r="N7"/>
  <c r="F7"/>
  <c r="U6"/>
  <c r="U5"/>
  <c r="F5"/>
  <c r="U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F77"/>
  <c r="U76"/>
  <c r="U75"/>
  <c r="F75"/>
  <c r="U74"/>
  <c r="U73"/>
  <c r="F73"/>
  <c r="U72"/>
  <c r="U71"/>
  <c r="F71"/>
  <c r="U70"/>
  <c r="U69"/>
  <c r="F69"/>
  <c r="U68"/>
  <c r="U67"/>
  <c r="F67"/>
  <c r="U66"/>
  <c r="U65"/>
  <c r="F65"/>
  <c r="U64"/>
  <c r="F64"/>
  <c r="U63"/>
  <c r="F63"/>
  <c r="U62"/>
  <c r="U61"/>
  <c r="F61"/>
  <c r="U60"/>
  <c r="U59"/>
  <c r="F59"/>
  <c r="U58"/>
  <c r="U57"/>
  <c r="F57"/>
  <c r="U56"/>
  <c r="U55"/>
  <c r="F55"/>
  <c r="U54"/>
  <c r="U53"/>
  <c r="F53"/>
  <c r="U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U23"/>
  <c r="F23"/>
  <c r="U22"/>
  <c r="U21"/>
  <c r="U20"/>
  <c r="F20"/>
  <c r="U19"/>
  <c r="F19"/>
  <c r="U18"/>
  <c r="F18"/>
  <c r="U17"/>
  <c r="U16"/>
  <c r="U15"/>
  <c r="F15"/>
  <c r="U14"/>
  <c r="U13"/>
  <c r="U12"/>
  <c r="U11"/>
  <c r="F11"/>
  <c r="U10"/>
  <c r="U9"/>
  <c r="U8"/>
  <c r="F8"/>
  <c r="U7"/>
  <c r="N7"/>
  <c r="F7"/>
  <c r="U6"/>
  <c r="U5"/>
  <c r="N5"/>
  <c r="U4"/>
  <c r="U3"/>
  <c r="A1"/>
  <c r="T99" i="57"/>
  <c r="S99"/>
  <c r="R99"/>
  <c r="Q99"/>
  <c r="P99"/>
  <c r="U98"/>
  <c r="U97"/>
  <c r="U96"/>
  <c r="U95"/>
  <c r="F95"/>
  <c r="U94"/>
  <c r="U93"/>
  <c r="F93"/>
  <c r="U92"/>
  <c r="U91"/>
  <c r="U90"/>
  <c r="F90"/>
  <c r="U89"/>
  <c r="N89"/>
  <c r="F89"/>
  <c r="U88"/>
  <c r="U87"/>
  <c r="F87"/>
  <c r="U86"/>
  <c r="N86"/>
  <c r="U85"/>
  <c r="F85"/>
  <c r="U84"/>
  <c r="U83"/>
  <c r="N83"/>
  <c r="U82"/>
  <c r="U81"/>
  <c r="F81"/>
  <c r="U80"/>
  <c r="U79"/>
  <c r="U78"/>
  <c r="U77"/>
  <c r="N77"/>
  <c r="F77"/>
  <c r="U76"/>
  <c r="N76"/>
  <c r="U75"/>
  <c r="N75"/>
  <c r="F75"/>
  <c r="U74"/>
  <c r="U73"/>
  <c r="N73"/>
  <c r="F73"/>
  <c r="U72"/>
  <c r="U71"/>
  <c r="N71"/>
  <c r="F71"/>
  <c r="U70"/>
  <c r="U69"/>
  <c r="N69"/>
  <c r="F69"/>
  <c r="U68"/>
  <c r="U67"/>
  <c r="N67"/>
  <c r="F67"/>
  <c r="U66"/>
  <c r="F66"/>
  <c r="U65"/>
  <c r="N65"/>
  <c r="F65"/>
  <c r="U64"/>
  <c r="U63"/>
  <c r="N63"/>
  <c r="F63"/>
  <c r="U62"/>
  <c r="U61"/>
  <c r="N61"/>
  <c r="F61"/>
  <c r="U60"/>
  <c r="U59"/>
  <c r="N59"/>
  <c r="F59"/>
  <c r="U58"/>
  <c r="F58"/>
  <c r="U57"/>
  <c r="N57"/>
  <c r="F57"/>
  <c r="U56"/>
  <c r="U55"/>
  <c r="N55"/>
  <c r="F55"/>
  <c r="U54"/>
  <c r="U53"/>
  <c r="N53"/>
  <c r="F53"/>
  <c r="U52"/>
  <c r="U51"/>
  <c r="N51"/>
  <c r="F51"/>
  <c r="U50"/>
  <c r="F50"/>
  <c r="U49"/>
  <c r="N49"/>
  <c r="F49"/>
  <c r="U48"/>
  <c r="U47"/>
  <c r="N47"/>
  <c r="F47"/>
  <c r="U46"/>
  <c r="U45"/>
  <c r="N45"/>
  <c r="F45"/>
  <c r="U44"/>
  <c r="U43"/>
  <c r="N43"/>
  <c r="F43"/>
  <c r="U42"/>
  <c r="F42"/>
  <c r="U41"/>
  <c r="N41"/>
  <c r="F41"/>
  <c r="U40"/>
  <c r="U39"/>
  <c r="N39"/>
  <c r="F39"/>
  <c r="U38"/>
  <c r="U37"/>
  <c r="N37"/>
  <c r="F37"/>
  <c r="U36"/>
  <c r="U35"/>
  <c r="N35"/>
  <c r="F35"/>
  <c r="U34"/>
  <c r="U33"/>
  <c r="N33"/>
  <c r="F33"/>
  <c r="U32"/>
  <c r="F32"/>
  <c r="U31"/>
  <c r="N31"/>
  <c r="F31"/>
  <c r="U30"/>
  <c r="N30"/>
  <c r="U29"/>
  <c r="F29"/>
  <c r="U28"/>
  <c r="N28"/>
  <c r="U27"/>
  <c r="N27"/>
  <c r="F27"/>
  <c r="U26"/>
  <c r="N26"/>
  <c r="F26"/>
  <c r="U25"/>
  <c r="F25"/>
  <c r="U24"/>
  <c r="N24"/>
  <c r="U23"/>
  <c r="F23"/>
  <c r="U22"/>
  <c r="N22"/>
  <c r="U21"/>
  <c r="F21"/>
  <c r="U20"/>
  <c r="N20"/>
  <c r="U19"/>
  <c r="F19"/>
  <c r="U18"/>
  <c r="N18"/>
  <c r="F18"/>
  <c r="U17"/>
  <c r="F17"/>
  <c r="U16"/>
  <c r="N16"/>
  <c r="U15"/>
  <c r="F15"/>
  <c r="U14"/>
  <c r="N14"/>
  <c r="U13"/>
  <c r="F13"/>
  <c r="U12"/>
  <c r="N12"/>
  <c r="U11"/>
  <c r="F11"/>
  <c r="U10"/>
  <c r="N10"/>
  <c r="F10"/>
  <c r="U9"/>
  <c r="F9"/>
  <c r="U8"/>
  <c r="N8"/>
  <c r="U7"/>
  <c r="F7"/>
  <c r="U6"/>
  <c r="N6"/>
  <c r="U5"/>
  <c r="F5"/>
  <c r="U4"/>
  <c r="N4"/>
  <c r="U3"/>
  <c r="M99"/>
  <c r="J99"/>
  <c r="I99"/>
  <c r="A1"/>
  <c r="T99" i="56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N77"/>
  <c r="F77"/>
  <c r="U76"/>
  <c r="U75"/>
  <c r="F75"/>
  <c r="U74"/>
  <c r="U73"/>
  <c r="F73"/>
  <c r="U72"/>
  <c r="U71"/>
  <c r="F71"/>
  <c r="U70"/>
  <c r="U69"/>
  <c r="N69"/>
  <c r="F69"/>
  <c r="U68"/>
  <c r="U67"/>
  <c r="F67"/>
  <c r="U66"/>
  <c r="U65"/>
  <c r="F65"/>
  <c r="U64"/>
  <c r="U63"/>
  <c r="F63"/>
  <c r="U62"/>
  <c r="U61"/>
  <c r="N61"/>
  <c r="F61"/>
  <c r="U60"/>
  <c r="U59"/>
  <c r="F59"/>
  <c r="U58"/>
  <c r="U57"/>
  <c r="F57"/>
  <c r="U56"/>
  <c r="U55"/>
  <c r="F55"/>
  <c r="U54"/>
  <c r="U53"/>
  <c r="N53"/>
  <c r="F53"/>
  <c r="U52"/>
  <c r="U51"/>
  <c r="N51"/>
  <c r="F51"/>
  <c r="U50"/>
  <c r="N50"/>
  <c r="U49"/>
  <c r="N49"/>
  <c r="F49"/>
  <c r="U48"/>
  <c r="F48"/>
  <c r="U47"/>
  <c r="N47"/>
  <c r="F47"/>
  <c r="U46"/>
  <c r="U45"/>
  <c r="F45"/>
  <c r="U44"/>
  <c r="U43"/>
  <c r="N43"/>
  <c r="F43"/>
  <c r="U42"/>
  <c r="F42"/>
  <c r="U41"/>
  <c r="F41"/>
  <c r="U40"/>
  <c r="F40"/>
  <c r="U39"/>
  <c r="N39"/>
  <c r="F39"/>
  <c r="U38"/>
  <c r="U37"/>
  <c r="N37"/>
  <c r="F37"/>
  <c r="U36"/>
  <c r="U35"/>
  <c r="N35"/>
  <c r="F35"/>
  <c r="U34"/>
  <c r="N34"/>
  <c r="F34"/>
  <c r="U33"/>
  <c r="N33"/>
  <c r="F33"/>
  <c r="U32"/>
  <c r="U31"/>
  <c r="N31"/>
  <c r="F31"/>
  <c r="U30"/>
  <c r="U29"/>
  <c r="F29"/>
  <c r="U28"/>
  <c r="U27"/>
  <c r="N27"/>
  <c r="F27"/>
  <c r="U26"/>
  <c r="U25"/>
  <c r="F25"/>
  <c r="U24"/>
  <c r="U23"/>
  <c r="N23"/>
  <c r="F23"/>
  <c r="U22"/>
  <c r="U21"/>
  <c r="N21"/>
  <c r="F21"/>
  <c r="U20"/>
  <c r="U19"/>
  <c r="N19"/>
  <c r="F19"/>
  <c r="U18"/>
  <c r="N18"/>
  <c r="U17"/>
  <c r="N17"/>
  <c r="F17"/>
  <c r="U16"/>
  <c r="U15"/>
  <c r="N15"/>
  <c r="F15"/>
  <c r="U14"/>
  <c r="U13"/>
  <c r="F13"/>
  <c r="U12"/>
  <c r="U11"/>
  <c r="N11"/>
  <c r="F11"/>
  <c r="U10"/>
  <c r="F10"/>
  <c r="U9"/>
  <c r="F9"/>
  <c r="U8"/>
  <c r="U7"/>
  <c r="N7"/>
  <c r="F7"/>
  <c r="U6"/>
  <c r="F6"/>
  <c r="U5"/>
  <c r="N5"/>
  <c r="F5"/>
  <c r="U4"/>
  <c r="U3"/>
  <c r="M99"/>
  <c r="L99"/>
  <c r="K99"/>
  <c r="J99"/>
  <c r="A1"/>
  <c r="T99" i="55"/>
  <c r="S99"/>
  <c r="R99"/>
  <c r="Q99"/>
  <c r="P99"/>
  <c r="U98"/>
  <c r="N98"/>
  <c r="U97"/>
  <c r="N97"/>
  <c r="F97"/>
  <c r="U96"/>
  <c r="N96"/>
  <c r="U95"/>
  <c r="F95"/>
  <c r="U94"/>
  <c r="N94"/>
  <c r="U93"/>
  <c r="N93"/>
  <c r="F93"/>
  <c r="U92"/>
  <c r="N92"/>
  <c r="F92"/>
  <c r="U91"/>
  <c r="F91"/>
  <c r="U90"/>
  <c r="U89"/>
  <c r="N89"/>
  <c r="F89"/>
  <c r="U88"/>
  <c r="N88"/>
  <c r="U87"/>
  <c r="F87"/>
  <c r="U86"/>
  <c r="U85"/>
  <c r="N85"/>
  <c r="F85"/>
  <c r="U84"/>
  <c r="N84"/>
  <c r="U83"/>
  <c r="F83"/>
  <c r="U82"/>
  <c r="U81"/>
  <c r="N81"/>
  <c r="F81"/>
  <c r="U80"/>
  <c r="N80"/>
  <c r="U79"/>
  <c r="F79"/>
  <c r="U78"/>
  <c r="U77"/>
  <c r="N77"/>
  <c r="F77"/>
  <c r="U76"/>
  <c r="N76"/>
  <c r="U75"/>
  <c r="F75"/>
  <c r="U74"/>
  <c r="U73"/>
  <c r="N73"/>
  <c r="F73"/>
  <c r="U72"/>
  <c r="N72"/>
  <c r="U71"/>
  <c r="F71"/>
  <c r="U70"/>
  <c r="U69"/>
  <c r="N69"/>
  <c r="F69"/>
  <c r="U68"/>
  <c r="N68"/>
  <c r="U67"/>
  <c r="F67"/>
  <c r="U66"/>
  <c r="U65"/>
  <c r="N65"/>
  <c r="F65"/>
  <c r="U64"/>
  <c r="N64"/>
  <c r="U63"/>
  <c r="F63"/>
  <c r="U62"/>
  <c r="U61"/>
  <c r="N61"/>
  <c r="U60"/>
  <c r="U59"/>
  <c r="F59"/>
  <c r="U58"/>
  <c r="U57"/>
  <c r="F57"/>
  <c r="U56"/>
  <c r="U55"/>
  <c r="F55"/>
  <c r="U54"/>
  <c r="U53"/>
  <c r="U52"/>
  <c r="U51"/>
  <c r="N51"/>
  <c r="F51"/>
  <c r="U50"/>
  <c r="U49"/>
  <c r="F49"/>
  <c r="U48"/>
  <c r="N48"/>
  <c r="U47"/>
  <c r="F47"/>
  <c r="U46"/>
  <c r="U45"/>
  <c r="N45"/>
  <c r="U44"/>
  <c r="U43"/>
  <c r="F43"/>
  <c r="U42"/>
  <c r="U41"/>
  <c r="F41"/>
  <c r="U40"/>
  <c r="U39"/>
  <c r="F39"/>
  <c r="U38"/>
  <c r="U37"/>
  <c r="U36"/>
  <c r="U35"/>
  <c r="N35"/>
  <c r="F35"/>
  <c r="U34"/>
  <c r="U33"/>
  <c r="F33"/>
  <c r="U32"/>
  <c r="N32"/>
  <c r="U31"/>
  <c r="F31"/>
  <c r="U30"/>
  <c r="U29"/>
  <c r="N29"/>
  <c r="U28"/>
  <c r="U27"/>
  <c r="F27"/>
  <c r="U26"/>
  <c r="U25"/>
  <c r="F25"/>
  <c r="U24"/>
  <c r="U23"/>
  <c r="F23"/>
  <c r="U22"/>
  <c r="U21"/>
  <c r="U20"/>
  <c r="U19"/>
  <c r="N19"/>
  <c r="F19"/>
  <c r="U18"/>
  <c r="U17"/>
  <c r="F17"/>
  <c r="U16"/>
  <c r="N16"/>
  <c r="U15"/>
  <c r="F15"/>
  <c r="U14"/>
  <c r="U13"/>
  <c r="N13"/>
  <c r="U12"/>
  <c r="U11"/>
  <c r="F11"/>
  <c r="U10"/>
  <c r="U9"/>
  <c r="U8"/>
  <c r="U7"/>
  <c r="N7"/>
  <c r="F7"/>
  <c r="U6"/>
  <c r="N6"/>
  <c r="U5"/>
  <c r="N5"/>
  <c r="U4"/>
  <c r="U3"/>
  <c r="L99"/>
  <c r="A1"/>
  <c r="F82" i="63" l="1"/>
  <c r="B99" i="56"/>
  <c r="F4"/>
  <c r="F94" i="55"/>
  <c r="F90"/>
  <c r="F82"/>
  <c r="F70"/>
  <c r="F68"/>
  <c r="F56"/>
  <c r="F16"/>
  <c r="F10"/>
  <c r="F96" i="56"/>
  <c r="F64"/>
  <c r="F62"/>
  <c r="F54"/>
  <c r="F50"/>
  <c r="F46"/>
  <c r="F44"/>
  <c r="F24"/>
  <c r="F20"/>
  <c r="F8"/>
  <c r="F84" i="57"/>
  <c r="F80"/>
  <c r="F70"/>
  <c r="F68"/>
  <c r="F34"/>
  <c r="F28"/>
  <c r="F8"/>
  <c r="F92" i="58"/>
  <c r="F72"/>
  <c r="F70"/>
  <c r="F66"/>
  <c r="F62"/>
  <c r="F60"/>
  <c r="F54"/>
  <c r="F10"/>
  <c r="F90" i="61"/>
  <c r="F88"/>
  <c r="F86"/>
  <c r="F76"/>
  <c r="F72"/>
  <c r="F64"/>
  <c r="F48"/>
  <c r="F20"/>
  <c r="F4"/>
  <c r="F18" i="62"/>
  <c r="F98" i="63"/>
  <c r="F92"/>
  <c r="F86"/>
  <c r="F84"/>
  <c r="F68"/>
  <c r="F62"/>
  <c r="F52"/>
  <c r="F42"/>
  <c r="F34"/>
  <c r="F30"/>
  <c r="F20"/>
  <c r="F18"/>
  <c r="F92" i="62"/>
  <c r="L99" i="81"/>
  <c r="O99"/>
  <c r="I99"/>
  <c r="F99"/>
  <c r="C99"/>
  <c r="C99" i="63"/>
  <c r="B99"/>
  <c r="F69" i="61"/>
  <c r="C99" i="56"/>
  <c r="C99" i="55"/>
  <c r="F52" i="58"/>
  <c r="B99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V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V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V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V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V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O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V59" s="1"/>
  <c r="O60" i="65"/>
  <c r="D60" i="56" s="1"/>
  <c r="G60" s="1"/>
  <c r="O61" i="65"/>
  <c r="D61" i="56" s="1"/>
  <c r="G61" s="1"/>
  <c r="V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V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V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V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G42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O84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O14" s="1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O28" s="1"/>
  <c r="N32"/>
  <c r="O32" s="1"/>
  <c r="N36"/>
  <c r="O36" s="1"/>
  <c r="N40"/>
  <c r="N44"/>
  <c r="N48"/>
  <c r="N52"/>
  <c r="N55"/>
  <c r="N56"/>
  <c r="O56" s="1"/>
  <c r="N59"/>
  <c r="N60"/>
  <c r="N63"/>
  <c r="N64"/>
  <c r="N67"/>
  <c r="N68"/>
  <c r="O68" s="1"/>
  <c r="N71"/>
  <c r="N72"/>
  <c r="N75"/>
  <c r="N76"/>
  <c r="O76" s="1"/>
  <c r="N79"/>
  <c r="N80"/>
  <c r="O80" s="1"/>
  <c r="N83"/>
  <c r="N84"/>
  <c r="N87"/>
  <c r="N88"/>
  <c r="N91"/>
  <c r="N92"/>
  <c r="N95"/>
  <c r="N96"/>
  <c r="O96" s="1"/>
  <c r="I99"/>
  <c r="N81"/>
  <c r="O81" s="1"/>
  <c r="N82"/>
  <c r="N85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O27"/>
  <c r="V48"/>
  <c r="O48"/>
  <c r="V56"/>
  <c r="V4"/>
  <c r="V9"/>
  <c r="V32"/>
  <c r="O32"/>
  <c r="V40"/>
  <c r="V24"/>
  <c r="O98"/>
  <c r="V24" i="56"/>
  <c r="V26"/>
  <c r="V40"/>
  <c r="V42"/>
  <c r="N8" i="55"/>
  <c r="F9"/>
  <c r="I99"/>
  <c r="M99"/>
  <c r="G10"/>
  <c r="N12"/>
  <c r="F13"/>
  <c r="G26"/>
  <c r="N28"/>
  <c r="O28" s="1"/>
  <c r="F29"/>
  <c r="N44"/>
  <c r="O44" s="1"/>
  <c r="F45"/>
  <c r="N60"/>
  <c r="O60" s="1"/>
  <c r="F61"/>
  <c r="O64"/>
  <c r="O72"/>
  <c r="O80"/>
  <c r="O92"/>
  <c r="V66"/>
  <c r="V82"/>
  <c r="V36" i="56"/>
  <c r="O70"/>
  <c r="V12" i="55"/>
  <c r="V28"/>
  <c r="V44"/>
  <c r="V60"/>
  <c r="V18" i="56"/>
  <c r="V32"/>
  <c r="V48"/>
  <c r="V50"/>
  <c r="B99" i="55"/>
  <c r="F3"/>
  <c r="K99"/>
  <c r="F5"/>
  <c r="O19"/>
  <c r="N20"/>
  <c r="F21"/>
  <c r="N36"/>
  <c r="F37"/>
  <c r="N52"/>
  <c r="O52" s="1"/>
  <c r="F53"/>
  <c r="O68"/>
  <c r="O76"/>
  <c r="O77" i="56"/>
  <c r="V28"/>
  <c r="V39"/>
  <c r="V44"/>
  <c r="J99" i="55"/>
  <c r="N24"/>
  <c r="O24" s="1"/>
  <c r="N40"/>
  <c r="O40" s="1"/>
  <c r="N56"/>
  <c r="O56" s="1"/>
  <c r="O96"/>
  <c r="V38" i="58"/>
  <c r="V56" i="56"/>
  <c r="V60"/>
  <c r="V64"/>
  <c r="V68"/>
  <c r="B99" i="57"/>
  <c r="F3"/>
  <c r="K99"/>
  <c r="N82"/>
  <c r="F83"/>
  <c r="F97"/>
  <c r="C99" i="58"/>
  <c r="I99"/>
  <c r="M99"/>
  <c r="N4"/>
  <c r="F5"/>
  <c r="N12"/>
  <c r="F13"/>
  <c r="N20"/>
  <c r="F21"/>
  <c r="V64" i="55"/>
  <c r="V68"/>
  <c r="V72"/>
  <c r="V76"/>
  <c r="V80"/>
  <c r="V92"/>
  <c r="V96"/>
  <c r="F3" i="56"/>
  <c r="F99" s="1"/>
  <c r="V57"/>
  <c r="V93"/>
  <c r="N3" i="57"/>
  <c r="N3" i="56"/>
  <c r="N90" i="57"/>
  <c r="F91"/>
  <c r="K99" i="58"/>
  <c r="U99"/>
  <c r="F9"/>
  <c r="F17"/>
  <c r="V42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47" i="56" l="1"/>
  <c r="O23"/>
  <c r="O51"/>
  <c r="V11"/>
  <c r="O15"/>
  <c r="O35"/>
  <c r="F99" i="63"/>
  <c r="O38" i="55"/>
  <c r="O86" i="56"/>
  <c r="O86" i="55"/>
  <c r="V17" i="56"/>
  <c r="O12" i="55"/>
  <c r="V16"/>
  <c r="V21" i="56"/>
  <c r="O93"/>
  <c r="O61"/>
  <c r="O65"/>
  <c r="O93" i="58"/>
  <c r="G3" i="56"/>
  <c r="O3" s="1"/>
  <c r="N99" i="81"/>
  <c r="P99" s="1"/>
  <c r="K99"/>
  <c r="M99" s="1"/>
  <c r="H99"/>
  <c r="J99" s="1"/>
  <c r="O26" i="58"/>
  <c r="O48" i="57"/>
  <c r="O64"/>
  <c r="E99" i="81"/>
  <c r="G99" s="1"/>
  <c r="O78" i="56"/>
  <c r="O66"/>
  <c r="O62"/>
  <c r="O46"/>
  <c r="O26"/>
  <c r="O9"/>
  <c r="O54"/>
  <c r="O30"/>
  <c r="O10"/>
  <c r="B99" i="81"/>
  <c r="D99" s="1"/>
  <c r="O74" i="55"/>
  <c r="O66"/>
  <c r="O88" i="56"/>
  <c r="O72"/>
  <c r="O64"/>
  <c r="O44"/>
  <c r="V27"/>
  <c r="O24"/>
  <c r="V9"/>
  <c r="O5"/>
  <c r="O92"/>
  <c r="O69"/>
  <c r="O60"/>
  <c r="V53"/>
  <c r="O52"/>
  <c r="O48"/>
  <c r="V33"/>
  <c r="O25"/>
  <c r="O13"/>
  <c r="O20" i="55"/>
  <c r="O70"/>
  <c r="G58"/>
  <c r="O85" i="56"/>
  <c r="O84"/>
  <c r="O57"/>
  <c r="V49"/>
  <c r="O45"/>
  <c r="O40"/>
  <c r="O37"/>
  <c r="O29"/>
  <c r="O94"/>
  <c r="O7"/>
  <c r="G94" i="55"/>
  <c r="O94" s="1"/>
  <c r="G90"/>
  <c r="V90" s="1"/>
  <c r="G78"/>
  <c r="O78" s="1"/>
  <c r="G50"/>
  <c r="O50" s="1"/>
  <c r="O46"/>
  <c r="O36"/>
  <c r="O30"/>
  <c r="G22"/>
  <c r="V22" s="1"/>
  <c r="G17"/>
  <c r="V17" s="1"/>
  <c r="V88"/>
  <c r="V84"/>
  <c r="O71"/>
  <c r="O62"/>
  <c r="V51"/>
  <c r="V25" i="58"/>
  <c r="O74"/>
  <c r="V65"/>
  <c r="V26"/>
  <c r="O22"/>
  <c r="O57"/>
  <c r="O45"/>
  <c r="O6"/>
  <c r="G94" i="57"/>
  <c r="V94" s="1"/>
  <c r="G62"/>
  <c r="V62" s="1"/>
  <c r="O44"/>
  <c r="O53" i="58"/>
  <c r="V66" i="56"/>
  <c r="V46"/>
  <c r="V30"/>
  <c r="V34"/>
  <c r="O4" i="57"/>
  <c r="V78" i="56"/>
  <c r="V62"/>
  <c r="V10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82" i="55"/>
  <c r="O42" i="56"/>
  <c r="O22"/>
  <c r="E99" i="58"/>
  <c r="O11" i="55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O42" i="55"/>
  <c r="V42"/>
  <c r="N99" i="58"/>
  <c r="N99" i="57"/>
  <c r="O8" i="55"/>
  <c r="V34"/>
  <c r="O34"/>
  <c r="V18"/>
  <c r="O18"/>
  <c r="O58"/>
  <c r="V58"/>
  <c r="N99" i="61"/>
  <c r="O10" i="55"/>
  <c r="V10"/>
  <c r="F99" i="57"/>
  <c r="O80"/>
  <c r="V80"/>
  <c r="O6" i="55"/>
  <c r="V6"/>
  <c r="V26"/>
  <c r="O26"/>
  <c r="V3" i="56" l="1"/>
  <c r="O5" i="57"/>
  <c r="O94"/>
  <c r="O43" i="58"/>
  <c r="Q99" i="81"/>
  <c r="O90" i="55"/>
  <c r="O22"/>
  <c r="O4" i="56"/>
  <c r="V94" i="55"/>
  <c r="V78"/>
  <c r="V50"/>
  <c r="O17"/>
  <c r="O11" i="58"/>
  <c r="O9" i="57"/>
  <c r="O25"/>
  <c r="V13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Q46" i="78"/>
  <c r="G82"/>
  <c r="I56"/>
  <c r="L21"/>
  <c r="H8"/>
  <c r="H24"/>
  <c r="N40"/>
  <c r="P47"/>
  <c r="L22"/>
  <c r="N31"/>
  <c r="P34"/>
  <c r="P29"/>
  <c r="I57"/>
  <c r="B38"/>
  <c r="O71"/>
  <c r="L84"/>
  <c r="Q45"/>
  <c r="Q48"/>
  <c r="G73"/>
  <c r="G40"/>
  <c r="J10"/>
  <c r="G50"/>
  <c r="O18"/>
  <c r="P57"/>
  <c r="I69"/>
  <c r="Q66"/>
  <c r="N50"/>
  <c r="L72"/>
  <c r="N43"/>
  <c r="G61"/>
  <c r="I11"/>
  <c r="I79"/>
  <c r="H82"/>
  <c r="N38"/>
  <c r="B27"/>
  <c r="B37"/>
  <c r="H57"/>
  <c r="G11"/>
  <c r="K36"/>
  <c r="B21"/>
  <c r="B49"/>
  <c r="P37"/>
  <c r="G41"/>
  <c r="H56"/>
  <c r="H28"/>
  <c r="O88"/>
  <c r="N58"/>
  <c r="H66"/>
  <c r="H70"/>
  <c r="Q17"/>
  <c r="B12"/>
  <c r="H89"/>
  <c r="N25"/>
  <c r="N37"/>
  <c r="K10"/>
  <c r="J39"/>
  <c r="K91"/>
  <c r="G57"/>
  <c r="L23"/>
  <c r="Q60"/>
  <c r="L71"/>
  <c r="K82"/>
  <c r="B79"/>
  <c r="H26"/>
  <c r="P56"/>
  <c r="L65"/>
  <c r="P54"/>
  <c r="J49"/>
  <c r="H20"/>
  <c r="H16"/>
  <c r="B83"/>
  <c r="I74"/>
  <c r="O68"/>
  <c r="B36"/>
  <c r="Q79"/>
  <c r="O80"/>
  <c r="G36"/>
  <c r="K41"/>
  <c r="N53"/>
  <c r="J86"/>
  <c r="L45"/>
  <c r="O76"/>
  <c r="L51"/>
  <c r="I16"/>
  <c r="O82"/>
  <c r="P50"/>
  <c r="Q35"/>
  <c r="L14"/>
  <c r="H52"/>
  <c r="L29"/>
  <c r="K35"/>
  <c r="O8"/>
  <c r="B32"/>
  <c r="Q51"/>
  <c r="O7"/>
  <c r="O74"/>
  <c r="P12"/>
  <c r="O25"/>
  <c r="O41"/>
  <c r="B15"/>
  <c r="H48"/>
  <c r="N88"/>
  <c r="H49"/>
  <c r="B14"/>
  <c r="G22"/>
  <c r="B68"/>
  <c r="J19"/>
  <c r="N28"/>
  <c r="J32"/>
  <c r="B59"/>
  <c r="L53"/>
  <c r="K20"/>
  <c r="I26"/>
  <c r="O50"/>
  <c r="O22"/>
  <c r="H53"/>
  <c r="N34"/>
  <c r="H59"/>
  <c r="L8"/>
  <c r="G96"/>
  <c r="H39"/>
  <c r="J14"/>
  <c r="P73"/>
  <c r="G66"/>
  <c r="N15"/>
  <c r="L91"/>
  <c r="J6"/>
  <c r="P90"/>
  <c r="H12"/>
  <c r="Q19"/>
  <c r="B5"/>
  <c r="O32"/>
  <c r="G93"/>
  <c r="H17"/>
  <c r="G64"/>
  <c r="K24"/>
  <c r="N6"/>
  <c r="N10"/>
  <c r="K47"/>
  <c r="H3"/>
  <c r="L32"/>
  <c r="B45"/>
  <c r="H7"/>
  <c r="Q85"/>
  <c r="B88"/>
  <c r="K62"/>
  <c r="L93"/>
  <c r="L25"/>
  <c r="Q20"/>
  <c r="Q11"/>
  <c r="H79"/>
  <c r="O92"/>
  <c r="K18"/>
  <c r="B54"/>
  <c r="B39"/>
  <c r="N84"/>
  <c r="I35"/>
  <c r="I21"/>
  <c r="L64"/>
  <c r="I65"/>
  <c r="G89"/>
  <c r="L41"/>
  <c r="G37"/>
  <c r="Q54"/>
  <c r="P92"/>
  <c r="B58"/>
  <c r="P79"/>
  <c r="B87"/>
  <c r="H58"/>
  <c r="L27"/>
  <c r="L78"/>
  <c r="H14"/>
  <c r="K27"/>
  <c r="I82"/>
  <c r="H75"/>
  <c r="H94"/>
  <c r="K25"/>
  <c r="N82"/>
  <c r="N41"/>
  <c r="H19"/>
  <c r="I28"/>
  <c r="Q73"/>
  <c r="I66"/>
  <c r="P44"/>
  <c r="O59"/>
  <c r="J23"/>
  <c r="H84"/>
  <c r="H44"/>
  <c r="K85"/>
  <c r="I4"/>
  <c r="L40"/>
  <c r="O21"/>
  <c r="O69"/>
  <c r="J43"/>
  <c r="I53"/>
  <c r="H85"/>
  <c r="L48"/>
  <c r="Q21"/>
  <c r="I91"/>
  <c r="I24"/>
  <c r="Q24"/>
  <c r="L60"/>
  <c r="J53"/>
  <c r="I97"/>
  <c r="Q47"/>
  <c r="B65"/>
  <c r="P15"/>
  <c r="B89"/>
  <c r="I23"/>
  <c r="Q42"/>
  <c r="K6"/>
  <c r="O61"/>
  <c r="N94"/>
  <c r="H38"/>
  <c r="N35"/>
  <c r="H87"/>
  <c r="L43"/>
  <c r="B70"/>
  <c r="P82"/>
  <c r="K88"/>
  <c r="H91"/>
  <c r="J26"/>
  <c r="I5"/>
  <c r="O36"/>
  <c r="K58"/>
  <c r="G80"/>
  <c r="J64"/>
  <c r="L18"/>
  <c r="G23"/>
  <c r="L62"/>
  <c r="J29"/>
  <c r="K42"/>
  <c r="J61"/>
  <c r="B44"/>
  <c r="B24"/>
  <c r="J67"/>
  <c r="H29"/>
  <c r="H93"/>
  <c r="P17"/>
  <c r="I52"/>
  <c r="Q12"/>
  <c r="K87"/>
  <c r="Q69"/>
  <c r="N66"/>
  <c r="B18"/>
  <c r="J47"/>
  <c r="K53"/>
  <c r="J20"/>
  <c r="H46"/>
  <c r="K8"/>
  <c r="B86"/>
  <c r="N8"/>
  <c r="Q76"/>
  <c r="Q61"/>
  <c r="Q57"/>
  <c r="N48"/>
  <c r="P69"/>
  <c r="O58"/>
  <c r="G4"/>
  <c r="O23"/>
  <c r="K96"/>
  <c r="B29"/>
  <c r="H10"/>
  <c r="B71"/>
  <c r="P36"/>
  <c r="J4"/>
  <c r="L92"/>
  <c r="H33"/>
  <c r="I81"/>
  <c r="K43"/>
  <c r="I25"/>
  <c r="O65"/>
  <c r="L11"/>
  <c r="Q65"/>
  <c r="P18"/>
  <c r="L16"/>
  <c r="K76"/>
  <c r="L67"/>
  <c r="O57"/>
  <c r="J31"/>
  <c r="P14"/>
  <c r="P96"/>
  <c r="B56"/>
  <c r="K34"/>
  <c r="P89"/>
  <c r="I19"/>
  <c r="O37"/>
  <c r="N36"/>
  <c r="N52"/>
  <c r="I76"/>
  <c r="O96"/>
  <c r="P39"/>
  <c r="P40"/>
  <c r="Q29"/>
  <c r="J54"/>
  <c r="H2"/>
  <c r="P74"/>
  <c r="O15"/>
  <c r="G98"/>
  <c r="O43"/>
  <c r="Q15"/>
  <c r="J27"/>
  <c r="B61"/>
  <c r="J78"/>
  <c r="H68"/>
  <c r="K78"/>
  <c r="J79"/>
  <c r="G39"/>
  <c r="H65"/>
  <c r="L15"/>
  <c r="G3"/>
  <c r="J41"/>
  <c r="I14"/>
  <c r="O49"/>
  <c r="I55"/>
  <c r="O67"/>
  <c r="I47"/>
  <c r="B95"/>
  <c r="G68"/>
  <c r="N98"/>
  <c r="L74"/>
  <c r="I27"/>
  <c r="I78"/>
  <c r="I43"/>
  <c r="Q50"/>
  <c r="L79"/>
  <c r="G44"/>
  <c r="O98"/>
  <c r="P58"/>
  <c r="O46"/>
  <c r="N95"/>
  <c r="G25"/>
  <c r="B77"/>
  <c r="H98"/>
  <c r="O14"/>
  <c r="K60"/>
  <c r="B93"/>
  <c r="N83"/>
  <c r="P93"/>
  <c r="B80"/>
  <c r="K52"/>
  <c r="N68"/>
  <c r="O5"/>
  <c r="J72"/>
  <c r="B30"/>
  <c r="I84"/>
  <c r="P9"/>
  <c r="J42"/>
  <c r="J66"/>
  <c r="L95"/>
  <c r="O75"/>
  <c r="G13"/>
  <c r="L68"/>
  <c r="O60"/>
  <c r="I13"/>
  <c r="I45"/>
  <c r="I75"/>
  <c r="K31"/>
  <c r="B17"/>
  <c r="G97"/>
  <c r="I88"/>
  <c r="J57"/>
  <c r="K81"/>
  <c r="B11"/>
  <c r="G45"/>
  <c r="P94"/>
  <c r="H36"/>
  <c r="L34"/>
  <c r="J77"/>
  <c r="G92"/>
  <c r="J73"/>
  <c r="Q64"/>
  <c r="Q8"/>
  <c r="G34"/>
  <c r="P85"/>
  <c r="J3"/>
  <c r="Q96"/>
  <c r="P16"/>
  <c r="K74"/>
  <c r="I83"/>
  <c r="O16"/>
  <c r="L3"/>
  <c r="G18"/>
  <c r="H21"/>
  <c r="P71"/>
  <c r="L7"/>
  <c r="B26"/>
  <c r="H86"/>
  <c r="K7"/>
  <c r="I92"/>
  <c r="J94"/>
  <c r="H34"/>
  <c r="O45"/>
  <c r="K70"/>
  <c r="G10"/>
  <c r="Q83"/>
  <c r="L50"/>
  <c r="Q10"/>
  <c r="P66"/>
  <c r="H88"/>
  <c r="J28"/>
  <c r="H61"/>
  <c r="L75"/>
  <c r="J58"/>
  <c r="H15"/>
  <c r="N71"/>
  <c r="J5"/>
  <c r="L76"/>
  <c r="P10"/>
  <c r="N24"/>
  <c r="I18"/>
  <c r="K13"/>
  <c r="O6"/>
  <c r="H63"/>
  <c r="G24"/>
  <c r="I48"/>
  <c r="P86"/>
  <c r="N33"/>
  <c r="L87"/>
  <c r="Q43"/>
  <c r="O30"/>
  <c r="G56"/>
  <c r="H30"/>
  <c r="B85"/>
  <c r="I37"/>
  <c r="G47"/>
  <c r="Q9"/>
  <c r="I96"/>
  <c r="N86"/>
  <c r="B35"/>
  <c r="H4"/>
  <c r="H83"/>
  <c r="K71"/>
  <c r="I20"/>
  <c r="I86"/>
  <c r="J76"/>
  <c r="I8"/>
  <c r="O90"/>
  <c r="O78"/>
  <c r="J13"/>
  <c r="H11"/>
  <c r="K57"/>
  <c r="B19"/>
  <c r="L5"/>
  <c r="B10"/>
  <c r="I62"/>
  <c r="B41"/>
  <c r="L55"/>
  <c r="H47"/>
  <c r="L35"/>
  <c r="I3"/>
  <c r="I34"/>
  <c r="P38"/>
  <c r="B51"/>
  <c r="G49"/>
  <c r="J75"/>
  <c r="G32"/>
  <c r="J16"/>
  <c r="N79"/>
  <c r="K49"/>
  <c r="P27"/>
  <c r="O95"/>
  <c r="Q30"/>
  <c r="L63"/>
  <c r="H25"/>
  <c r="B72"/>
  <c r="B69"/>
  <c r="O27"/>
  <c r="P63"/>
  <c r="I10"/>
  <c r="Q13"/>
  <c r="J96"/>
  <c r="Q22"/>
  <c r="G28"/>
  <c r="G43"/>
  <c r="Q84"/>
  <c r="O77"/>
  <c r="O17"/>
  <c r="N13"/>
  <c r="J98"/>
  <c r="B16"/>
  <c r="H31"/>
  <c r="P52"/>
  <c r="Q72"/>
  <c r="N20"/>
  <c r="G79"/>
  <c r="Q77"/>
  <c r="L61"/>
  <c r="Q53"/>
  <c r="O84"/>
  <c r="B43"/>
  <c r="P87"/>
  <c r="I39"/>
  <c r="P77"/>
  <c r="Q56"/>
  <c r="J90"/>
  <c r="Q27"/>
  <c r="L66"/>
  <c r="K3"/>
  <c r="G81"/>
  <c r="G38"/>
  <c r="Q75"/>
  <c r="Q91"/>
  <c r="K89"/>
  <c r="L10"/>
  <c r="I68"/>
  <c r="B63"/>
  <c r="L38"/>
  <c r="K50"/>
  <c r="Q41"/>
  <c r="I98"/>
  <c r="I90"/>
  <c r="I58"/>
  <c r="I64"/>
  <c r="L39"/>
  <c r="K30"/>
  <c r="N49"/>
  <c r="Q39"/>
  <c r="B9"/>
  <c r="L36"/>
  <c r="N22"/>
  <c r="G63"/>
  <c r="I87"/>
  <c r="I17"/>
  <c r="H32"/>
  <c r="K5"/>
  <c r="P68"/>
  <c r="I70"/>
  <c r="B31"/>
  <c r="P5"/>
  <c r="P24"/>
  <c r="K33"/>
  <c r="L86"/>
  <c r="G31"/>
  <c r="B73"/>
  <c r="K90"/>
  <c r="G62"/>
  <c r="N32"/>
  <c r="L58"/>
  <c r="J17"/>
  <c r="O63"/>
  <c r="L94"/>
  <c r="L96"/>
  <c r="F1"/>
  <c r="L46"/>
  <c r="G84"/>
  <c r="K4"/>
  <c r="K95"/>
  <c r="B66"/>
  <c r="J93"/>
  <c r="N56"/>
  <c r="G6"/>
  <c r="O70"/>
  <c r="H45"/>
  <c r="P72"/>
  <c r="J74"/>
  <c r="K38"/>
  <c r="H96"/>
  <c r="J22"/>
  <c r="G16"/>
  <c r="H67"/>
  <c r="P33"/>
  <c r="K55"/>
  <c r="O12"/>
  <c r="N77"/>
  <c r="K75"/>
  <c r="P21"/>
  <c r="K61"/>
  <c r="K79"/>
  <c r="P11"/>
  <c r="K98"/>
  <c r="H54"/>
  <c r="Q4"/>
  <c r="K92"/>
  <c r="K39"/>
  <c r="P80"/>
  <c r="B91"/>
  <c r="H97"/>
  <c r="I61"/>
  <c r="O48"/>
  <c r="N67"/>
  <c r="P65"/>
  <c r="J95"/>
  <c r="H35"/>
  <c r="N29"/>
  <c r="B67"/>
  <c r="O56"/>
  <c r="J81"/>
  <c r="B2"/>
  <c r="O79"/>
  <c r="G9"/>
  <c r="O51"/>
  <c r="J91"/>
  <c r="N78"/>
  <c r="J7"/>
  <c r="L47"/>
  <c r="I9"/>
  <c r="N23"/>
  <c r="G7"/>
  <c r="B94"/>
  <c r="K93"/>
  <c r="Q26"/>
  <c r="B22"/>
  <c r="J52"/>
  <c r="L77"/>
  <c r="Q94"/>
  <c r="L9"/>
  <c r="Q18"/>
  <c r="N61"/>
  <c r="O29"/>
  <c r="B50"/>
  <c r="H74"/>
  <c r="I51"/>
  <c r="L82"/>
  <c r="G17"/>
  <c r="K68"/>
  <c r="N11"/>
  <c r="N92"/>
  <c r="P43"/>
  <c r="H42"/>
  <c r="P97"/>
  <c r="L30"/>
  <c r="Q88"/>
  <c r="J46"/>
  <c r="P62"/>
  <c r="G26"/>
  <c r="N59"/>
  <c r="J82"/>
  <c r="Q82"/>
  <c r="L37"/>
  <c r="O54"/>
  <c r="C1"/>
  <c r="P35"/>
  <c r="Q25"/>
  <c r="P20"/>
  <c r="G14"/>
  <c r="Q5"/>
  <c r="Q3"/>
  <c r="J60"/>
  <c r="B25"/>
  <c r="G83"/>
  <c r="J45"/>
  <c r="G20"/>
  <c r="O38"/>
  <c r="H40"/>
  <c r="Q23"/>
  <c r="P91"/>
  <c r="L17"/>
  <c r="N72"/>
  <c r="H69"/>
  <c r="J15"/>
  <c r="I15"/>
  <c r="G65"/>
  <c r="H64"/>
  <c r="L28"/>
  <c r="I93"/>
  <c r="B82"/>
  <c r="I42"/>
  <c r="K84"/>
  <c r="L12"/>
  <c r="N89"/>
  <c r="H60"/>
  <c r="L13"/>
  <c r="J56"/>
  <c r="L54"/>
  <c r="K15"/>
  <c r="G42"/>
  <c r="P61"/>
  <c r="K73"/>
  <c r="Q44"/>
  <c r="G71"/>
  <c r="O62"/>
  <c r="J34"/>
  <c r="I67"/>
  <c r="P8"/>
  <c r="G70"/>
  <c r="P25"/>
  <c r="N75"/>
  <c r="O86"/>
  <c r="N17"/>
  <c r="I50"/>
  <c r="J44"/>
  <c r="H23"/>
  <c r="J87"/>
  <c r="I7"/>
  <c r="I36"/>
  <c r="Q95"/>
  <c r="N30"/>
  <c r="B76"/>
  <c r="O66"/>
  <c r="P53"/>
  <c r="H92"/>
  <c r="K56"/>
  <c r="P51"/>
  <c r="G94"/>
  <c r="K63"/>
  <c r="O31"/>
  <c r="K22"/>
  <c r="J63"/>
  <c r="J80"/>
  <c r="P41"/>
  <c r="O24"/>
  <c r="P26"/>
  <c r="N73"/>
  <c r="K48"/>
  <c r="O91"/>
  <c r="P64"/>
  <c r="G74"/>
  <c r="G35"/>
  <c r="N12"/>
  <c r="P88"/>
  <c r="I60"/>
  <c r="N70"/>
  <c r="P23"/>
  <c r="H9"/>
  <c r="H50"/>
  <c r="L70"/>
  <c r="N85"/>
  <c r="B53"/>
  <c r="I95"/>
  <c r="B33"/>
  <c r="J65"/>
  <c r="Q67"/>
  <c r="K86"/>
  <c r="H77"/>
  <c r="Q38"/>
  <c r="I94"/>
  <c r="G12"/>
  <c r="P84"/>
  <c r="Q78"/>
  <c r="Q14"/>
  <c r="B13"/>
  <c r="P31"/>
  <c r="N64"/>
  <c r="O87"/>
  <c r="I44"/>
  <c r="H78"/>
  <c r="K65"/>
  <c r="P3"/>
  <c r="E1"/>
  <c r="G69"/>
  <c r="B78"/>
  <c r="G8"/>
  <c r="L4"/>
  <c r="I12"/>
  <c r="Q7"/>
  <c r="N14"/>
  <c r="B90"/>
  <c r="O93"/>
  <c r="G95"/>
  <c r="B60"/>
  <c r="H90"/>
  <c r="J48"/>
  <c r="K64"/>
  <c r="G30"/>
  <c r="K54"/>
  <c r="J83"/>
  <c r="L26"/>
  <c r="O85"/>
  <c r="B55"/>
  <c r="J40"/>
  <c r="N57"/>
  <c r="P60"/>
  <c r="N3"/>
  <c r="K23"/>
  <c r="J50"/>
  <c r="P7"/>
  <c r="N54"/>
  <c r="K51"/>
  <c r="N26"/>
  <c r="B52"/>
  <c r="P22"/>
  <c r="L85"/>
  <c r="K37"/>
  <c r="L98"/>
  <c r="N96"/>
  <c r="Q93"/>
  <c r="B48"/>
  <c r="J68"/>
  <c r="L6"/>
  <c r="I54"/>
  <c r="H76"/>
  <c r="J71"/>
  <c r="K77"/>
  <c r="H27"/>
  <c r="N47"/>
  <c r="B64"/>
  <c r="J25"/>
  <c r="Q80"/>
  <c r="Q81"/>
  <c r="I6"/>
  <c r="P95"/>
  <c r="J12"/>
  <c r="J62"/>
  <c r="P46"/>
  <c r="N45"/>
  <c r="G76"/>
  <c r="J89"/>
  <c r="G19"/>
  <c r="Q40"/>
  <c r="N42"/>
  <c r="B4"/>
  <c r="K40"/>
  <c r="Q31"/>
  <c r="K9"/>
  <c r="K67"/>
  <c r="P83"/>
  <c r="I38"/>
  <c r="G72"/>
  <c r="Q32"/>
  <c r="J30"/>
  <c r="O94"/>
  <c r="I49"/>
  <c r="G90"/>
  <c r="P30"/>
  <c r="N91"/>
  <c r="P28"/>
  <c r="Q55"/>
  <c r="K16"/>
  <c r="I89"/>
  <c r="O34"/>
  <c r="J85"/>
  <c r="J92"/>
  <c r="O40"/>
  <c r="I30"/>
  <c r="O52"/>
  <c r="P55"/>
  <c r="G77"/>
  <c r="Q89"/>
  <c r="P75"/>
  <c r="I63"/>
  <c r="O28"/>
  <c r="G52"/>
  <c r="P4"/>
  <c r="N9"/>
  <c r="L89"/>
  <c r="N5"/>
  <c r="L88"/>
  <c r="L83"/>
  <c r="Q90"/>
  <c r="O42"/>
  <c r="K28"/>
  <c r="B81"/>
  <c r="O13"/>
  <c r="P81"/>
  <c r="Q58"/>
  <c r="B75"/>
  <c r="I41"/>
  <c r="Q28"/>
  <c r="H22"/>
  <c r="H95"/>
  <c r="B46"/>
  <c r="G29"/>
  <c r="J59"/>
  <c r="L49"/>
  <c r="L42"/>
  <c r="Q63"/>
  <c r="I80"/>
  <c r="P42"/>
  <c r="L31"/>
  <c r="B92"/>
  <c r="Q92"/>
  <c r="O9"/>
  <c r="K45"/>
  <c r="N87"/>
  <c r="N55"/>
  <c r="N65"/>
  <c r="P49"/>
  <c r="K21"/>
  <c r="Q62"/>
  <c r="G85"/>
  <c r="K59"/>
  <c r="G75"/>
  <c r="N27"/>
  <c r="K46"/>
  <c r="B84"/>
  <c r="G46"/>
  <c r="P13"/>
  <c r="H18"/>
  <c r="O89"/>
  <c r="H80"/>
  <c r="H55"/>
  <c r="I71"/>
  <c r="G91"/>
  <c r="L24"/>
  <c r="J24"/>
  <c r="K26"/>
  <c r="Q34"/>
  <c r="L97"/>
  <c r="I46"/>
  <c r="O44"/>
  <c r="H72"/>
  <c r="N63"/>
  <c r="H6"/>
  <c r="N19"/>
  <c r="Q36"/>
  <c r="J51"/>
  <c r="H73"/>
  <c r="N7"/>
  <c r="L69"/>
  <c r="L59"/>
  <c r="Q98"/>
  <c r="P98"/>
  <c r="Q86"/>
  <c r="N51"/>
  <c r="G27"/>
  <c r="I40"/>
  <c r="J97"/>
  <c r="Q33"/>
  <c r="G54"/>
  <c r="Q87"/>
  <c r="O83"/>
  <c r="N4"/>
  <c r="D1"/>
  <c r="J11"/>
  <c r="G87"/>
  <c r="O73"/>
  <c r="N21"/>
  <c r="K29"/>
  <c r="J36"/>
  <c r="I72"/>
  <c r="O72"/>
  <c r="G78"/>
  <c r="P19"/>
  <c r="G55"/>
  <c r="B96"/>
  <c r="G88"/>
  <c r="L56"/>
  <c r="K66"/>
  <c r="B34"/>
  <c r="P48"/>
  <c r="J35"/>
  <c r="B42"/>
  <c r="N18"/>
  <c r="J8"/>
  <c r="G59"/>
  <c r="H51"/>
  <c r="K11"/>
  <c r="I22"/>
  <c r="Q70"/>
  <c r="L81"/>
  <c r="I31"/>
  <c r="J38"/>
  <c r="O26"/>
  <c r="H71"/>
  <c r="H43"/>
  <c r="B98"/>
  <c r="O35"/>
  <c r="G67"/>
  <c r="N46"/>
  <c r="B20"/>
  <c r="B97"/>
  <c r="Q68"/>
  <c r="H62"/>
  <c r="L57"/>
  <c r="I77"/>
  <c r="G51"/>
  <c r="J84"/>
  <c r="I59"/>
  <c r="N74"/>
  <c r="Q71"/>
  <c r="P59"/>
  <c r="O53"/>
  <c r="P78"/>
  <c r="L73"/>
  <c r="B40"/>
  <c r="O55"/>
  <c r="J21"/>
  <c r="K44"/>
  <c r="J18"/>
  <c r="N39"/>
  <c r="G5"/>
  <c r="Q97"/>
  <c r="J70"/>
  <c r="K94"/>
  <c r="Q6"/>
  <c r="N76"/>
  <c r="B7"/>
  <c r="O81"/>
  <c r="H37"/>
  <c r="N69"/>
  <c r="P6"/>
  <c r="O19"/>
  <c r="N81"/>
  <c r="Q16"/>
  <c r="L80"/>
  <c r="B47"/>
  <c r="G2"/>
  <c r="L44"/>
  <c r="K12"/>
  <c r="G58"/>
  <c r="N93"/>
  <c r="J88"/>
  <c r="B57"/>
  <c r="G15"/>
  <c r="I85"/>
  <c r="P76"/>
  <c r="O3"/>
  <c r="H13"/>
  <c r="B3"/>
  <c r="J37"/>
  <c r="O39"/>
  <c r="H81"/>
  <c r="O4"/>
  <c r="O64"/>
  <c r="P67"/>
  <c r="J55"/>
  <c r="O20"/>
  <c r="J9"/>
  <c r="B62"/>
  <c r="I32"/>
  <c r="Q52"/>
  <c r="I73"/>
  <c r="O10"/>
  <c r="K80"/>
  <c r="N16"/>
  <c r="K32"/>
  <c r="O33"/>
  <c r="I33"/>
  <c r="G21"/>
  <c r="O47"/>
  <c r="P45"/>
  <c r="L33"/>
  <c r="B8"/>
  <c r="G86"/>
  <c r="O11"/>
  <c r="L20"/>
  <c r="N60"/>
  <c r="Q59"/>
  <c r="Q37"/>
  <c r="K17"/>
  <c r="G33"/>
  <c r="N90"/>
  <c r="N97"/>
  <c r="G48"/>
  <c r="I29"/>
  <c r="B74"/>
  <c r="K97"/>
  <c r="Q74"/>
  <c r="L90"/>
  <c r="O97"/>
  <c r="L52"/>
  <c r="B6"/>
  <c r="K72"/>
  <c r="J33"/>
  <c r="N80"/>
  <c r="G53"/>
  <c r="L19"/>
  <c r="P32"/>
  <c r="G60"/>
  <c r="B23"/>
  <c r="B28"/>
  <c r="J69"/>
  <c r="K19"/>
  <c r="K83"/>
  <c r="K69"/>
  <c r="P70"/>
  <c r="N44"/>
  <c r="K14"/>
  <c r="H41"/>
  <c r="H5"/>
  <c r="Q49"/>
  <c r="N62"/>
  <c r="R62" l="1"/>
  <c r="R44"/>
  <c r="D28"/>
  <c r="E28"/>
  <c r="F28"/>
  <c r="C28"/>
  <c r="D23"/>
  <c r="F23"/>
  <c r="C23"/>
  <c r="E23"/>
  <c r="R80"/>
  <c r="E6"/>
  <c r="F6"/>
  <c r="D6"/>
  <c r="C6"/>
  <c r="E74"/>
  <c r="D74"/>
  <c r="F74"/>
  <c r="C74"/>
  <c r="M29"/>
  <c r="R97"/>
  <c r="R90"/>
  <c r="R60"/>
  <c r="F8"/>
  <c r="D8"/>
  <c r="E8"/>
  <c r="C8"/>
  <c r="M33"/>
  <c r="R16"/>
  <c r="M73"/>
  <c r="M32"/>
  <c r="F62"/>
  <c r="E62"/>
  <c r="D62"/>
  <c r="C62"/>
  <c r="D3"/>
  <c r="B99"/>
  <c r="F3"/>
  <c r="C3"/>
  <c r="E3"/>
  <c r="O99"/>
  <c r="M85"/>
  <c r="C57"/>
  <c r="D57"/>
  <c r="E57"/>
  <c r="F57"/>
  <c r="R93"/>
  <c r="F47"/>
  <c r="D47"/>
  <c r="C47"/>
  <c r="E47"/>
  <c r="R81"/>
  <c r="R69"/>
  <c r="D7"/>
  <c r="E7"/>
  <c r="C7"/>
  <c r="F7"/>
  <c r="R76"/>
  <c r="R39"/>
  <c r="F40"/>
  <c r="C40"/>
  <c r="E40"/>
  <c r="D40"/>
  <c r="R74"/>
  <c r="M59"/>
  <c r="M77"/>
  <c r="F97"/>
  <c r="E97"/>
  <c r="D97"/>
  <c r="C97"/>
  <c r="F20"/>
  <c r="D20"/>
  <c r="E20"/>
  <c r="C20"/>
  <c r="R46"/>
  <c r="D98"/>
  <c r="F98"/>
  <c r="C98"/>
  <c r="E98"/>
  <c r="M31"/>
  <c r="M22"/>
  <c r="R18"/>
  <c r="C42"/>
  <c r="F42"/>
  <c r="D42"/>
  <c r="E42"/>
  <c r="C34"/>
  <c r="D34"/>
  <c r="F34"/>
  <c r="E34"/>
  <c r="D96"/>
  <c r="C96"/>
  <c r="F96"/>
  <c r="E96"/>
  <c r="M72"/>
  <c r="R21"/>
  <c r="R4"/>
  <c r="M40"/>
  <c r="R51"/>
  <c r="R7"/>
  <c r="R19"/>
  <c r="R63"/>
  <c r="M46"/>
  <c r="M71"/>
  <c r="F84"/>
  <c r="C84"/>
  <c r="E84"/>
  <c r="D84"/>
  <c r="R27"/>
  <c r="R65"/>
  <c r="R55"/>
  <c r="R87"/>
  <c r="F92"/>
  <c r="C92"/>
  <c r="E92"/>
  <c r="D92"/>
  <c r="M80"/>
  <c r="E46"/>
  <c r="C46"/>
  <c r="F46"/>
  <c r="D46"/>
  <c r="M41"/>
  <c r="F75"/>
  <c r="D75"/>
  <c r="E75"/>
  <c r="C75"/>
  <c r="F81"/>
  <c r="D81"/>
  <c r="E81"/>
  <c r="C81"/>
  <c r="R5"/>
  <c r="R9"/>
  <c r="M63"/>
  <c r="M30"/>
  <c r="M89"/>
  <c r="R91"/>
  <c r="M49"/>
  <c r="M38"/>
  <c r="F4"/>
  <c r="C4"/>
  <c r="E4"/>
  <c r="D4"/>
  <c r="R42"/>
  <c r="R45"/>
  <c r="M6"/>
  <c r="C64"/>
  <c r="F64"/>
  <c r="E64"/>
  <c r="D64"/>
  <c r="R47"/>
  <c r="M54"/>
  <c r="F48"/>
  <c r="D48"/>
  <c r="C48"/>
  <c r="E48"/>
  <c r="R96"/>
  <c r="E52"/>
  <c r="F52"/>
  <c r="C52"/>
  <c r="D52"/>
  <c r="R26"/>
  <c r="R54"/>
  <c r="N99"/>
  <c r="R3"/>
  <c r="R57"/>
  <c r="E55"/>
  <c r="D55"/>
  <c r="F55"/>
  <c r="C55"/>
  <c r="E60"/>
  <c r="C60"/>
  <c r="F60"/>
  <c r="D60"/>
  <c r="F90"/>
  <c r="E90"/>
  <c r="C90"/>
  <c r="D90"/>
  <c r="R14"/>
  <c r="M12"/>
  <c r="C78"/>
  <c r="D78"/>
  <c r="E78"/>
  <c r="F78"/>
  <c r="P99"/>
  <c r="M44"/>
  <c r="R64"/>
  <c r="F13"/>
  <c r="D13"/>
  <c r="E13"/>
  <c r="C13"/>
  <c r="M94"/>
  <c r="C33"/>
  <c r="D33"/>
  <c r="F33"/>
  <c r="E33"/>
  <c r="M95"/>
  <c r="E53"/>
  <c r="D53"/>
  <c r="C53"/>
  <c r="F53"/>
  <c r="R85"/>
  <c r="R70"/>
  <c r="M60"/>
  <c r="R12"/>
  <c r="R73"/>
  <c r="F76"/>
  <c r="E76"/>
  <c r="D76"/>
  <c r="C76"/>
  <c r="R30"/>
  <c r="M36"/>
  <c r="M7"/>
  <c r="M50"/>
  <c r="R17"/>
  <c r="R75"/>
  <c r="M67"/>
  <c r="R89"/>
  <c r="M42"/>
  <c r="D82"/>
  <c r="F82"/>
  <c r="E82"/>
  <c r="C82"/>
  <c r="M93"/>
  <c r="M15"/>
  <c r="R72"/>
  <c r="C25"/>
  <c r="D25"/>
  <c r="F25"/>
  <c r="E25"/>
  <c r="Q99"/>
  <c r="R59"/>
  <c r="R92"/>
  <c r="R11"/>
  <c r="M51"/>
  <c r="F50"/>
  <c r="D50"/>
  <c r="C50"/>
  <c r="E50"/>
  <c r="R61"/>
  <c r="E22"/>
  <c r="D22"/>
  <c r="F22"/>
  <c r="C22"/>
  <c r="F94"/>
  <c r="C94"/>
  <c r="E94"/>
  <c r="D94"/>
  <c r="R23"/>
  <c r="M9"/>
  <c r="R78"/>
  <c r="E67"/>
  <c r="F67"/>
  <c r="C67"/>
  <c r="D67"/>
  <c r="R29"/>
  <c r="R67"/>
  <c r="M61"/>
  <c r="C91"/>
  <c r="F91"/>
  <c r="E91"/>
  <c r="D91"/>
  <c r="R77"/>
  <c r="R56"/>
  <c r="E66"/>
  <c r="D66"/>
  <c r="C66"/>
  <c r="F66"/>
  <c r="R32"/>
  <c r="E73"/>
  <c r="D73"/>
  <c r="C73"/>
  <c r="F73"/>
  <c r="D31"/>
  <c r="F31"/>
  <c r="C31"/>
  <c r="E31"/>
  <c r="M70"/>
  <c r="M17"/>
  <c r="M87"/>
  <c r="R22"/>
  <c r="F9"/>
  <c r="D9"/>
  <c r="C9"/>
  <c r="E9"/>
  <c r="R49"/>
  <c r="M64"/>
  <c r="M58"/>
  <c r="M90"/>
  <c r="M98"/>
  <c r="C63"/>
  <c r="D63"/>
  <c r="F63"/>
  <c r="E63"/>
  <c r="M68"/>
  <c r="K99"/>
  <c r="M39"/>
  <c r="E43"/>
  <c r="D43"/>
  <c r="F43"/>
  <c r="C43"/>
  <c r="R20"/>
  <c r="F16"/>
  <c r="D16"/>
  <c r="C16"/>
  <c r="E16"/>
  <c r="R13"/>
  <c r="M10"/>
  <c r="C69"/>
  <c r="E69"/>
  <c r="F69"/>
  <c r="D69"/>
  <c r="D72"/>
  <c r="E72"/>
  <c r="F72"/>
  <c r="C72"/>
  <c r="R79"/>
  <c r="D51"/>
  <c r="F51"/>
  <c r="C51"/>
  <c r="E51"/>
  <c r="M34"/>
  <c r="M3"/>
  <c r="I99"/>
  <c r="E41"/>
  <c r="C41"/>
  <c r="D41"/>
  <c r="F41"/>
  <c r="M62"/>
  <c r="C10"/>
  <c r="D10"/>
  <c r="E10"/>
  <c r="F10"/>
  <c r="D19"/>
  <c r="F19"/>
  <c r="E19"/>
  <c r="C19"/>
  <c r="M8"/>
  <c r="M86"/>
  <c r="M20"/>
  <c r="D35"/>
  <c r="E35"/>
  <c r="C35"/>
  <c r="F35"/>
  <c r="R86"/>
  <c r="M96"/>
  <c r="M37"/>
  <c r="C85"/>
  <c r="E85"/>
  <c r="F85"/>
  <c r="D85"/>
  <c r="R33"/>
  <c r="M48"/>
  <c r="M18"/>
  <c r="R24"/>
  <c r="R71"/>
  <c r="M92"/>
  <c r="F26"/>
  <c r="C26"/>
  <c r="E26"/>
  <c r="D26"/>
  <c r="L99"/>
  <c r="M83"/>
  <c r="J99"/>
  <c r="F11"/>
  <c r="D11"/>
  <c r="E11"/>
  <c r="C11"/>
  <c r="M88"/>
  <c r="D17"/>
  <c r="C17"/>
  <c r="E17"/>
  <c r="F17"/>
  <c r="M75"/>
  <c r="M45"/>
  <c r="M13"/>
  <c r="M84"/>
  <c r="E30"/>
  <c r="C30"/>
  <c r="F30"/>
  <c r="D30"/>
  <c r="R68"/>
  <c r="F80"/>
  <c r="E80"/>
  <c r="D80"/>
  <c r="C80"/>
  <c r="R83"/>
  <c r="D93"/>
  <c r="E93"/>
  <c r="C93"/>
  <c r="F93"/>
  <c r="F77"/>
  <c r="D77"/>
  <c r="E77"/>
  <c r="C77"/>
  <c r="R95"/>
  <c r="M43"/>
  <c r="M78"/>
  <c r="M27"/>
  <c r="R98"/>
  <c r="D95"/>
  <c r="C95"/>
  <c r="F95"/>
  <c r="E95"/>
  <c r="M47"/>
  <c r="M55"/>
  <c r="M14"/>
  <c r="G99"/>
  <c r="E61"/>
  <c r="F61"/>
  <c r="D61"/>
  <c r="C61"/>
  <c r="M76"/>
  <c r="R52"/>
  <c r="R36"/>
  <c r="M19"/>
  <c r="D56"/>
  <c r="E56"/>
  <c r="C56"/>
  <c r="F56"/>
  <c r="M25"/>
  <c r="M81"/>
  <c r="F71"/>
  <c r="D71"/>
  <c r="C71"/>
  <c r="E71"/>
  <c r="F29"/>
  <c r="D29"/>
  <c r="E29"/>
  <c r="C29"/>
  <c r="R48"/>
  <c r="R8"/>
  <c r="D86"/>
  <c r="C86"/>
  <c r="E86"/>
  <c r="F86"/>
  <c r="E18"/>
  <c r="F18"/>
  <c r="D18"/>
  <c r="C18"/>
  <c r="R66"/>
  <c r="M52"/>
  <c r="D24"/>
  <c r="C24"/>
  <c r="E24"/>
  <c r="F24"/>
  <c r="F44"/>
  <c r="C44"/>
  <c r="E44"/>
  <c r="D44"/>
  <c r="M5"/>
  <c r="E70"/>
  <c r="C70"/>
  <c r="F70"/>
  <c r="D70"/>
  <c r="R35"/>
  <c r="R94"/>
  <c r="M23"/>
  <c r="C89"/>
  <c r="E89"/>
  <c r="D89"/>
  <c r="F89"/>
  <c r="F65"/>
  <c r="E65"/>
  <c r="D65"/>
  <c r="C65"/>
  <c r="M97"/>
  <c r="M24"/>
  <c r="M91"/>
  <c r="M53"/>
  <c r="M4"/>
  <c r="M66"/>
  <c r="M28"/>
  <c r="R41"/>
  <c r="R82"/>
  <c r="M82"/>
  <c r="F87"/>
  <c r="D87"/>
  <c r="C87"/>
  <c r="E87"/>
  <c r="D58"/>
  <c r="F58"/>
  <c r="E58"/>
  <c r="C58"/>
  <c r="M65"/>
  <c r="M21"/>
  <c r="M35"/>
  <c r="R84"/>
  <c r="D39"/>
  <c r="C39"/>
  <c r="F39"/>
  <c r="E39"/>
  <c r="E54"/>
  <c r="D54"/>
  <c r="C54"/>
  <c r="F54"/>
  <c r="F88"/>
  <c r="C88"/>
  <c r="E88"/>
  <c r="D88"/>
  <c r="C45"/>
  <c r="F45"/>
  <c r="D45"/>
  <c r="E45"/>
  <c r="H99"/>
  <c r="R10"/>
  <c r="R6"/>
  <c r="F5"/>
  <c r="E5"/>
  <c r="D5"/>
  <c r="C5"/>
  <c r="R15"/>
  <c r="R34"/>
  <c r="M26"/>
  <c r="C59"/>
  <c r="D59"/>
  <c r="F59"/>
  <c r="E59"/>
  <c r="R28"/>
  <c r="F68"/>
  <c r="E68"/>
  <c r="D68"/>
  <c r="C68"/>
  <c r="D14"/>
  <c r="E14"/>
  <c r="F14"/>
  <c r="C14"/>
  <c r="R88"/>
  <c r="C15"/>
  <c r="F15"/>
  <c r="E15"/>
  <c r="D15"/>
  <c r="F32"/>
  <c r="C32"/>
  <c r="D32"/>
  <c r="E32"/>
  <c r="M16"/>
  <c r="R53"/>
  <c r="D36"/>
  <c r="F36"/>
  <c r="C36"/>
  <c r="E36"/>
  <c r="M74"/>
  <c r="F83"/>
  <c r="D83"/>
  <c r="E83"/>
  <c r="C83"/>
  <c r="D79"/>
  <c r="F79"/>
  <c r="C79"/>
  <c r="E79"/>
  <c r="R37"/>
  <c r="R25"/>
  <c r="C12"/>
  <c r="F12"/>
  <c r="E12"/>
  <c r="D12"/>
  <c r="R58"/>
  <c r="C49"/>
  <c r="D49"/>
  <c r="E49"/>
  <c r="F49"/>
  <c r="E21"/>
  <c r="C21"/>
  <c r="D21"/>
  <c r="F21"/>
  <c r="C37"/>
  <c r="D37"/>
  <c r="E37"/>
  <c r="F37"/>
  <c r="D27"/>
  <c r="F27"/>
  <c r="C27"/>
  <c r="E27"/>
  <c r="R38"/>
  <c r="M79"/>
  <c r="M11"/>
  <c r="R43"/>
  <c r="R50"/>
  <c r="M69"/>
  <c r="F38"/>
  <c r="E38"/>
  <c r="C38"/>
  <c r="D38"/>
  <c r="M57"/>
  <c r="R31"/>
  <c r="R40"/>
  <c r="M56"/>
  <c r="T21" i="73"/>
  <c r="S22"/>
  <c r="D22" i="28" s="1"/>
  <c r="R22" i="73"/>
  <c r="D22" i="29" s="1"/>
  <c r="P22" i="73"/>
  <c r="D22" i="24" s="1"/>
  <c r="Q22" i="73"/>
  <c r="D22" i="26" s="1"/>
  <c r="K20" i="65"/>
  <c r="F21"/>
  <c r="C99" i="78" l="1"/>
  <c r="D99"/>
  <c r="M99"/>
  <c r="F99"/>
  <c r="R99"/>
  <c r="E99"/>
  <c r="T22" i="73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47" i="54" l="1"/>
  <c r="DB67"/>
  <c r="DB63"/>
  <c r="DB37"/>
  <c r="DB33"/>
  <c r="DB29"/>
  <c r="DB25"/>
  <c r="BM62"/>
  <c r="DI62" s="1"/>
  <c r="E62" i="40" s="1"/>
  <c r="AY70" i="54"/>
  <c r="DG70" s="1"/>
  <c r="CA91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BT32"/>
  <c r="BM40"/>
  <c r="DI40" s="1"/>
  <c r="E40" i="40" s="1"/>
  <c r="BF56" i="54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H7" s="1"/>
  <c r="D7" i="40" s="1"/>
  <c r="DB9" i="54"/>
  <c r="DC10"/>
  <c r="BF12"/>
  <c r="DH12" s="1"/>
  <c r="D12" i="40" s="1"/>
  <c r="CU12" i="54"/>
  <c r="BX18"/>
  <c r="BF18"/>
  <c r="DH18" s="1"/>
  <c r="D18" i="40" s="1"/>
  <c r="CZ18" i="54"/>
  <c r="BF20"/>
  <c r="DH20" s="1"/>
  <c r="D20" i="40" s="1"/>
  <c r="BM20" i="54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DH36" s="1"/>
  <c r="D36" i="40" s="1"/>
  <c r="AR39" i="54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DG30" s="1"/>
  <c r="C30" i="40" s="1"/>
  <c r="BM30" i="54"/>
  <c r="AR34"/>
  <c r="AY34"/>
  <c r="DG34" s="1"/>
  <c r="BF34"/>
  <c r="BM34"/>
  <c r="DI34" s="1"/>
  <c r="E34" i="40" s="1"/>
  <c r="AY35" i="54"/>
  <c r="DG35" s="1"/>
  <c r="C35" i="40" s="1"/>
  <c r="BF35" i="54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DJ82" s="1"/>
  <c r="F82" i="40" s="1"/>
  <c r="CH82" i="54"/>
  <c r="AY85"/>
  <c r="DG85" s="1"/>
  <c r="C85" i="40" s="1"/>
  <c r="CH86" i="54"/>
  <c r="AR5"/>
  <c r="DF5" s="1"/>
  <c r="B5" i="40" s="1"/>
  <c r="AY5" i="54"/>
  <c r="DG5" s="1"/>
  <c r="C5" i="40" s="1"/>
  <c r="BF5" i="54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DH94" s="1"/>
  <c r="D94" i="40" s="1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BT35"/>
  <c r="DA36"/>
  <c r="BT38"/>
  <c r="DJ38" s="1"/>
  <c r="F38" i="40" s="1"/>
  <c r="DH41" i="54"/>
  <c r="D41" i="40" s="1"/>
  <c r="BT41" i="54"/>
  <c r="BT43"/>
  <c r="DJ43" s="1"/>
  <c r="F43" i="40" s="1"/>
  <c r="DA44" i="54"/>
  <c r="BT48"/>
  <c r="DJ48" s="1"/>
  <c r="F48" i="40" s="1"/>
  <c r="BT51" i="54"/>
  <c r="DJ51" s="1"/>
  <c r="F51" i="40" s="1"/>
  <c r="BT52" i="54"/>
  <c r="CZ53"/>
  <c r="DB55"/>
  <c r="BT58"/>
  <c r="DJ58" s="1"/>
  <c r="F58" i="40" s="1"/>
  <c r="DB59" i="54"/>
  <c r="BT60"/>
  <c r="DJ60" s="1"/>
  <c r="F60" i="40" s="1"/>
  <c r="CZ61" i="54"/>
  <c r="BT63"/>
  <c r="BT66"/>
  <c r="DJ66" s="1"/>
  <c r="F66" i="40" s="1"/>
  <c r="DA68" i="54"/>
  <c r="DB71"/>
  <c r="BT74"/>
  <c r="BT75"/>
  <c r="DJ75" s="1"/>
  <c r="F75" i="40" s="1"/>
  <c r="BT79" i="54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DJ97" s="1"/>
  <c r="F97" i="40" s="1"/>
  <c r="BT12" i="54"/>
  <c r="BT15"/>
  <c r="DJ15" s="1"/>
  <c r="F15" i="40" s="1"/>
  <c r="DB18" i="54"/>
  <c r="DB22"/>
  <c r="BT25"/>
  <c r="DJ25" s="1"/>
  <c r="F25" i="40" s="1"/>
  <c r="DB26" i="54"/>
  <c r="BT29"/>
  <c r="DB30"/>
  <c r="BT33"/>
  <c r="DJ33" s="1"/>
  <c r="F33" i="40" s="1"/>
  <c r="DB34" i="54"/>
  <c r="DB35"/>
  <c r="DB38"/>
  <c r="BT40"/>
  <c r="DJ40" s="1"/>
  <c r="F40" i="40" s="1"/>
  <c r="DB41" i="54"/>
  <c r="BT42"/>
  <c r="DB43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BT78"/>
  <c r="CZ78"/>
  <c r="BT81"/>
  <c r="BT83"/>
  <c r="BT86"/>
  <c r="DJ86" s="1"/>
  <c r="F86" i="40" s="1"/>
  <c r="BT89" i="54"/>
  <c r="BT93"/>
  <c r="DJ93" s="1"/>
  <c r="F93" i="40" s="1"/>
  <c r="BT95" i="54"/>
  <c r="BT4"/>
  <c r="DJ4" s="1"/>
  <c r="F4" i="40" s="1"/>
  <c r="BT7" i="54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J31" s="1"/>
  <c r="F31" i="40" s="1"/>
  <c r="DA32" i="54"/>
  <c r="BT36"/>
  <c r="BT44"/>
  <c r="BT49"/>
  <c r="DJ49" s="1"/>
  <c r="F49" i="40" s="1"/>
  <c r="BT53" i="54"/>
  <c r="DJ53" s="1"/>
  <c r="F53" i="40" s="1"/>
  <c r="BT55" i="54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DI36" s="1"/>
  <c r="E36" i="40" s="1"/>
  <c r="BM44" i="54"/>
  <c r="BM49"/>
  <c r="DI49" s="1"/>
  <c r="E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BM97"/>
  <c r="BM35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DI73" s="1"/>
  <c r="E73" i="40" s="1"/>
  <c r="BM76" i="54"/>
  <c r="BM87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DI29" s="1"/>
  <c r="E29" i="40" s="1"/>
  <c r="BM33" i="54"/>
  <c r="BM81"/>
  <c r="DI81" s="1"/>
  <c r="E81" i="40" s="1"/>
  <c r="BM83" i="54"/>
  <c r="BM86"/>
  <c r="DI86" s="1"/>
  <c r="E86" i="40" s="1"/>
  <c r="BM93" i="54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DI32" s="1"/>
  <c r="E32" i="40" s="1"/>
  <c r="BM37" i="54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DI92" s="1"/>
  <c r="E92" i="40" s="1"/>
  <c r="BM98" i="54"/>
  <c r="BF9"/>
  <c r="BF23"/>
  <c r="DH23" s="1"/>
  <c r="D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BF81"/>
  <c r="DH81" s="1"/>
  <c r="D81" i="40" s="1"/>
  <c r="BF83" i="54"/>
  <c r="BF86"/>
  <c r="DH86" s="1"/>
  <c r="D86" i="40" s="1"/>
  <c r="BF88" i="54"/>
  <c r="BF91"/>
  <c r="BF92"/>
  <c r="BF97"/>
  <c r="DH97" s="1"/>
  <c r="D97" i="40" s="1"/>
  <c r="BF17" i="54"/>
  <c r="DH17" s="1"/>
  <c r="D17" i="40" s="1"/>
  <c r="BF30" i="54"/>
  <c r="DJ34"/>
  <c r="F34" i="40" s="1"/>
  <c r="BF49" i="54"/>
  <c r="BF4"/>
  <c r="BF6"/>
  <c r="DH6" s="1"/>
  <c r="D6" i="40" s="1"/>
  <c r="DI6" i="54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DH33" s="1"/>
  <c r="D33" i="40" s="1"/>
  <c r="BF37" i="54"/>
  <c r="BF48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BF95"/>
  <c r="DH95" s="1"/>
  <c r="D95" i="40" s="1"/>
  <c r="BF98" i="54"/>
  <c r="DH98" s="1"/>
  <c r="D98" i="40" s="1"/>
  <c r="AY4" i="54"/>
  <c r="AY6"/>
  <c r="DG6" s="1"/>
  <c r="C6" i="40" s="1"/>
  <c r="AY8" i="54"/>
  <c r="AY9"/>
  <c r="DG9" s="1"/>
  <c r="C9" i="40" s="1"/>
  <c r="AY15" i="54"/>
  <c r="DG15" s="1"/>
  <c r="C15" i="40" s="1"/>
  <c r="AY17" i="54"/>
  <c r="DG17" s="1"/>
  <c r="C17" i="40" s="1"/>
  <c r="AY19" i="54"/>
  <c r="DG19" s="1"/>
  <c r="C19" i="40" s="1"/>
  <c r="DJ19" i="54"/>
  <c r="F19" i="40" s="1"/>
  <c r="AY29" i="54"/>
  <c r="DG29" s="1"/>
  <c r="C29" i="40" s="1"/>
  <c r="AY32" i="54"/>
  <c r="DH32"/>
  <c r="D32" i="40" s="1"/>
  <c r="AY40" i="54"/>
  <c r="CE40"/>
  <c r="AY45"/>
  <c r="DG45" s="1"/>
  <c r="C45" i="40" s="1"/>
  <c r="AY47" i="54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G62" s="1"/>
  <c r="C62" i="40" s="1"/>
  <c r="DH62" i="54"/>
  <c r="D62" i="40" s="1"/>
  <c r="DJ62" i="54"/>
  <c r="F62" i="40" s="1"/>
  <c r="AY72" i="54"/>
  <c r="DG72" s="1"/>
  <c r="C72" i="40" s="1"/>
  <c r="DJ72" i="54"/>
  <c r="F72" i="40" s="1"/>
  <c r="AY79" i="54"/>
  <c r="DG79" s="1"/>
  <c r="C79" i="40" s="1"/>
  <c r="DJ79" i="54"/>
  <c r="F79" i="40" s="1"/>
  <c r="AY81" i="54"/>
  <c r="DG81" s="1"/>
  <c r="C81" i="40" s="1"/>
  <c r="DJ81" i="54"/>
  <c r="F81" i="40" s="1"/>
  <c r="AY83" i="54"/>
  <c r="AY86"/>
  <c r="AY95"/>
  <c r="DG95" s="1"/>
  <c r="C95" i="40" s="1"/>
  <c r="AY97" i="54"/>
  <c r="DG97" s="1"/>
  <c r="C97" i="40" s="1"/>
  <c r="AY22" i="54"/>
  <c r="AY25"/>
  <c r="DG25" s="1"/>
  <c r="C25" i="40" s="1"/>
  <c r="AY28" i="54"/>
  <c r="DG28" s="1"/>
  <c r="C28" i="40" s="1"/>
  <c r="DJ28" i="54"/>
  <c r="F28" i="40" s="1"/>
  <c r="AY31" i="54"/>
  <c r="DG31" s="1"/>
  <c r="C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CE53"/>
  <c r="AY59"/>
  <c r="DG59" s="1"/>
  <c r="C59" i="40" s="1"/>
  <c r="AY61" i="54"/>
  <c r="DJ61"/>
  <c r="F61" i="40" s="1"/>
  <c r="DJ70" i="54"/>
  <c r="F70" i="40" s="1"/>
  <c r="CE77" i="54"/>
  <c r="CE93"/>
  <c r="AY10"/>
  <c r="DG10" s="1"/>
  <c r="C10" i="40" s="1"/>
  <c r="DF34" i="54"/>
  <c r="B34" i="40" s="1"/>
  <c r="AY56" i="54"/>
  <c r="DG56" s="1"/>
  <c r="C56" i="40" s="1"/>
  <c r="DH78" i="54"/>
  <c r="D78" i="40" s="1"/>
  <c r="AY89" i="54"/>
  <c r="CE89"/>
  <c r="AY91"/>
  <c r="DG91" s="1"/>
  <c r="C91" i="40" s="1"/>
  <c r="AY92" i="54"/>
  <c r="DG92" s="1"/>
  <c r="C92" i="40" s="1"/>
  <c r="AY94" i="54"/>
  <c r="AV99"/>
  <c r="DH4"/>
  <c r="D4" i="40" s="1"/>
  <c r="AY18" i="54"/>
  <c r="DG18" s="1"/>
  <c r="C18" i="40" s="1"/>
  <c r="AY3" i="54"/>
  <c r="CF8"/>
  <c r="AY11"/>
  <c r="DG11" s="1"/>
  <c r="C11" i="40" s="1"/>
  <c r="AY13" i="54"/>
  <c r="DG13" s="1"/>
  <c r="C13" i="40" s="1"/>
  <c r="DH16" i="54"/>
  <c r="D16" i="40" s="1"/>
  <c r="DI16" i="54"/>
  <c r="E16" i="40" s="1"/>
  <c r="AY21" i="54"/>
  <c r="AY23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I55"/>
  <c r="E55" i="40" s="1"/>
  <c r="AY64" i="54"/>
  <c r="DG64" s="1"/>
  <c r="C64" i="40" s="1"/>
  <c r="AY68" i="54"/>
  <c r="DG68" s="1"/>
  <c r="C68" i="40" s="1"/>
  <c r="AY71" i="54"/>
  <c r="DG71" s="1"/>
  <c r="C71" i="40" s="1"/>
  <c r="AY82" i="54"/>
  <c r="DG82" s="1"/>
  <c r="C82" i="40" s="1"/>
  <c r="AY84" i="54"/>
  <c r="AY88"/>
  <c r="DG88" s="1"/>
  <c r="C88" i="40" s="1"/>
  <c r="DH88" i="54"/>
  <c r="D88" i="40" s="1"/>
  <c r="AY90" i="54"/>
  <c r="DG90" s="1"/>
  <c r="C90" i="40" s="1"/>
  <c r="AY98" i="54"/>
  <c r="DH5"/>
  <c r="D5" i="40" s="1"/>
  <c r="DG7" i="54"/>
  <c r="C7" i="40" s="1"/>
  <c r="DG8" i="54"/>
  <c r="C8" i="40" s="1"/>
  <c r="DI8" i="54"/>
  <c r="E8" i="40" s="1"/>
  <c r="DI9" i="54"/>
  <c r="E9" i="40" s="1"/>
  <c r="DI11" i="54"/>
  <c r="E11" i="40" s="1"/>
  <c r="AR17" i="54"/>
  <c r="DF17" s="1"/>
  <c r="B17" i="40" s="1"/>
  <c r="AR20" i="54"/>
  <c r="DF20" s="1"/>
  <c r="B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G53" i="54"/>
  <c r="C53" i="40" s="1"/>
  <c r="AR56" i="54"/>
  <c r="DF56" s="1"/>
  <c r="B56" i="40" s="1"/>
  <c r="DH56" i="54"/>
  <c r="D56" i="40" s="1"/>
  <c r="DJ56" i="54"/>
  <c r="F56" i="40" s="1"/>
  <c r="AR75" i="54"/>
  <c r="DF75" s="1"/>
  <c r="B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J95" i="54"/>
  <c r="F95" i="40" s="1"/>
  <c r="AR97" i="54"/>
  <c r="DF97" s="1"/>
  <c r="B97" i="40" s="1"/>
  <c r="DI97" i="54"/>
  <c r="E97" i="40" s="1"/>
  <c r="DJ6" i="54"/>
  <c r="F6" i="40" s="1"/>
  <c r="AR23" i="54"/>
  <c r="DF23" s="1"/>
  <c r="B23" i="40" s="1"/>
  <c r="DI23" i="54"/>
  <c r="E23" i="40" s="1"/>
  <c r="DJ29" i="54"/>
  <c r="F29" i="40" s="1"/>
  <c r="DG32" i="54"/>
  <c r="C32" i="40" s="1"/>
  <c r="DJ32" i="54"/>
  <c r="F32" i="40" s="1"/>
  <c r="AR36" i="54"/>
  <c r="DF36" s="1"/>
  <c r="B36" i="40" s="1"/>
  <c r="DJ36" i="54"/>
  <c r="F36" i="40" s="1"/>
  <c r="DG51" i="54"/>
  <c r="C51" i="40" s="1"/>
  <c r="DG52" i="54"/>
  <c r="DG54"/>
  <c r="BX54"/>
  <c r="DG55"/>
  <c r="C55" i="40" s="1"/>
  <c r="BX62" i="54"/>
  <c r="DG66"/>
  <c r="BX70"/>
  <c r="DG96"/>
  <c r="C96" i="40" s="1"/>
  <c r="DJ96" i="54"/>
  <c r="F96" i="40" s="1"/>
  <c r="DG4" i="54"/>
  <c r="C4" i="40" s="1"/>
  <c r="DI4" i="54"/>
  <c r="E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AR21" i="54"/>
  <c r="DF21" s="1"/>
  <c r="B21" i="40" s="1"/>
  <c r="DG21" i="54"/>
  <c r="C21" i="40" s="1"/>
  <c r="DH21" i="54"/>
  <c r="D21" i="40" s="1"/>
  <c r="AR35" i="54"/>
  <c r="DF35" s="1"/>
  <c r="B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AR93" i="54"/>
  <c r="DF93" s="1"/>
  <c r="B93" i="40" s="1"/>
  <c r="DH93" i="54"/>
  <c r="D93" i="40" s="1"/>
  <c r="DG22" i="54"/>
  <c r="C22" i="40" s="1"/>
  <c r="DI25" i="54"/>
  <c r="E25" i="40" s="1"/>
  <c r="DI28" i="54"/>
  <c r="E28" i="40" s="1"/>
  <c r="AR30" i="54"/>
  <c r="DF30" s="1"/>
  <c r="B30" i="40" s="1"/>
  <c r="DH30" i="54"/>
  <c r="D30" i="40" s="1"/>
  <c r="DI30" i="54"/>
  <c r="E30" i="40" s="1"/>
  <c r="AR33" i="54"/>
  <c r="DF33" s="1"/>
  <c r="B33" i="40" s="1"/>
  <c r="AR38" i="54"/>
  <c r="DF38" s="1"/>
  <c r="B38" i="40" s="1"/>
  <c r="AR40" i="54"/>
  <c r="DF40" s="1"/>
  <c r="B40" i="40" s="1"/>
  <c r="DG40" i="54"/>
  <c r="C40" i="40" s="1"/>
  <c r="AR43" i="54"/>
  <c r="DF43" s="1"/>
  <c r="B43" i="40" s="1"/>
  <c r="DH43" i="54"/>
  <c r="D43" i="40" s="1"/>
  <c r="DI43" i="54"/>
  <c r="E43" i="40" s="1"/>
  <c r="AR46" i="54"/>
  <c r="DF46" s="1"/>
  <c r="B46" i="40" s="1"/>
  <c r="DH46" i="54"/>
  <c r="D46" i="40" s="1"/>
  <c r="DH49" i="54"/>
  <c r="D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H68" i="54"/>
  <c r="D68" i="40" s="1"/>
  <c r="DI68" i="54"/>
  <c r="E68" i="40" s="1"/>
  <c r="DJ68" i="54"/>
  <c r="F68" i="40" s="1"/>
  <c r="AR72" i="54"/>
  <c r="DF72" s="1"/>
  <c r="B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I84" i="54"/>
  <c r="E84" i="40" s="1"/>
  <c r="AR86" i="54"/>
  <c r="DF86" s="1"/>
  <c r="B86" i="40" s="1"/>
  <c r="DG86" i="54"/>
  <c r="C86" i="40" s="1"/>
  <c r="AR91" i="54"/>
  <c r="DF91" s="1"/>
  <c r="B91" i="40" s="1"/>
  <c r="DH91" i="54"/>
  <c r="D91" i="40" s="1"/>
  <c r="DI91" i="54"/>
  <c r="E91" i="40" s="1"/>
  <c r="AR92" i="54"/>
  <c r="DF92" s="1"/>
  <c r="B92" i="40" s="1"/>
  <c r="DH92" i="54"/>
  <c r="D92" i="40" s="1"/>
  <c r="AR94" i="54"/>
  <c r="DF94" s="1"/>
  <c r="B94" i="40" s="1"/>
  <c r="DG94" i="54"/>
  <c r="C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BT73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34" i="54" l="1"/>
  <c r="DD33"/>
  <c r="DD29"/>
  <c r="DD7"/>
  <c r="DD17"/>
  <c r="CW38"/>
  <c r="CW16"/>
  <c r="CP91"/>
  <c r="CP83"/>
  <c r="CP44"/>
  <c r="CP26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E52" i="26" s="1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AE17" i="29" s="1"/>
  <c r="DK70" i="54"/>
  <c r="C70" i="40"/>
  <c r="AE70" i="26" s="1"/>
  <c r="DK54" i="54"/>
  <c r="C54" i="40"/>
  <c r="AE54" i="26" s="1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3"/>
  <c r="AE55"/>
  <c r="AE56"/>
  <c r="AE57"/>
  <c r="AE58"/>
  <c r="AE59"/>
  <c r="AE60"/>
  <c r="AE61"/>
  <c r="AE62"/>
  <c r="AE63"/>
  <c r="AE64"/>
  <c r="AE65"/>
  <c r="AE66"/>
  <c r="AE67"/>
  <c r="AE68"/>
  <c r="AE69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E99" i="40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69"/>
  <c r="G68"/>
  <c r="G67"/>
  <c r="G65"/>
  <c r="G64"/>
  <c r="G63"/>
  <c r="G62"/>
  <c r="G61"/>
  <c r="G60"/>
  <c r="G59"/>
  <c r="G58"/>
  <c r="G57"/>
  <c r="G56"/>
  <c r="G55"/>
  <c r="G53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G70" i="40" l="1"/>
  <c r="F99"/>
  <c r="G7"/>
  <c r="G54"/>
  <c r="G52"/>
  <c r="AE99" i="29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4" i="28" l="1"/>
  <c r="AG4" s="1"/>
  <c r="AD3" i="24"/>
  <c r="AG3" s="1"/>
  <c r="AD3" i="28"/>
  <c r="AG3" s="1"/>
  <c r="AD5"/>
  <c r="AG5" s="1"/>
  <c r="AD4" i="24"/>
  <c r="AG4" s="1"/>
  <c r="AC6" i="28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8" l="1"/>
  <c r="AG12" s="1"/>
  <c r="AD12" i="24"/>
  <c r="AG12" s="1"/>
  <c r="AC13" i="28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8" l="1"/>
  <c r="AG15" s="1"/>
  <c r="AD15" i="24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O17" i="63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8" l="1"/>
  <c r="AG21" s="1"/>
  <c r="AD21" i="24"/>
  <c r="AG21" s="1"/>
  <c r="AC22" i="28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8" l="1"/>
  <c r="AG25" s="1"/>
  <c r="AD25" i="24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4" l="1"/>
  <c r="AG35" s="1"/>
  <c r="AD35" i="28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D38" i="28" l="1"/>
  <c r="AG38" s="1"/>
  <c r="AD38" i="24"/>
  <c r="AG38" s="1"/>
  <c r="G35" i="61"/>
  <c r="V35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4" l="1"/>
  <c r="AG39" s="1"/>
  <c r="AD39" i="28"/>
  <c r="AG39" s="1"/>
  <c r="O35" i="6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8" l="1"/>
  <c r="AG46" s="1"/>
  <c r="AD46" i="24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8" l="1"/>
  <c r="AG57" s="1"/>
  <c r="AD57" i="24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8" l="1"/>
  <c r="AG59" s="1"/>
  <c r="AD59" i="24"/>
  <c r="AG59" s="1"/>
  <c r="AC60" i="28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4" l="1"/>
  <c r="AG63" s="1"/>
  <c r="AD63" i="28"/>
  <c r="AG63" s="1"/>
  <c r="AC64" i="24"/>
  <c r="AC64" i="27"/>
  <c r="AD64" s="1"/>
  <c r="G61" i="61"/>
  <c r="O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V61" i="61" l="1"/>
  <c r="O60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8" l="1"/>
  <c r="AG66" s="1"/>
  <c r="AD66" i="24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4" l="1"/>
  <c r="AG67" s="1"/>
  <c r="AD67" i="28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V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O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8" l="1"/>
  <c r="AG81" s="1"/>
  <c r="AD81" i="24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D83" i="28"/>
  <c r="AG83" s="1"/>
  <c r="AD83" i="24"/>
  <c r="AG83" s="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8" l="1"/>
  <c r="AG84" s="1"/>
  <c r="AD84" i="24"/>
  <c r="AG84" s="1"/>
  <c r="AC85" i="28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8" l="1"/>
  <c r="AG85" s="1"/>
  <c r="AD85" i="24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8" l="1"/>
  <c r="AG93" s="1"/>
  <c r="AD93" i="24"/>
  <c r="AG93" s="1"/>
  <c r="AC94" i="28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4" l="1"/>
  <c r="AG94" s="1"/>
  <c r="AD94" i="28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8" l="1"/>
  <c r="AG96" s="1"/>
  <c r="AD96" i="24"/>
  <c r="AG96" s="1"/>
  <c r="V92" i="63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<sst xmlns="http://schemas.openxmlformats.org/spreadsheetml/2006/main" count="9532" uniqueCount="638">
  <si>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</si>
  <si>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</si>
  <si>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</si>
  <si>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</si>
  <si>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</si>
  <si>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</si>
  <si>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</si>
  <si>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</si>
  <si>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</si>
  <si>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</si>
  <si>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</si>
  <si>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</si>
  <si>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</si>
  <si>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</si>
  <si>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</si>
  <si>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</si>
  <si>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</si>
  <si>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</si>
  <si>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</si>
  <si>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</si>
  <si>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</si>
  <si>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</si>
  <si>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</si>
  <si>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</si>
  <si>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</si>
  <si>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</si>
  <si>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</si>
  <si>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</si>
  <si>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</si>
  <si>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</si>
  <si>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</si>
  <si>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</si>
  <si>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</si>
  <si>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</si>
  <si>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</si>
  <si>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</si>
  <si>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</si>
  <si>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</si>
  <si>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</si>
  <si>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</si>
  <si>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</si>
  <si>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</si>
  <si>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</si>
  <si>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</si>
  <si>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</si>
  <si>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</si>
  <si>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</si>
  <si>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</si>
  <si>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</si>
  <si>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</si>
  <si>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</si>
  <si>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</si>
  <si>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</si>
  <si>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</si>
  <si>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</si>
  <si>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</si>
  <si>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</si>
  <si>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</si>
  <si>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</si>
  <si>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</si>
  <si>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</si>
  <si>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</si>
  <si>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</si>
  <si>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</si>
  <si>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</si>
  <si>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</si>
  <si>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</si>
  <si>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</si>
  <si>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</si>
  <si>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</si>
  <si>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</si>
  <si>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</si>
  <si>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</si>
  <si>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</si>
  <si>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</si>
  <si>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</si>
  <si>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</si>
  <si>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</si>
  <si>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</si>
  <si>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</si>
  <si>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</si>
  <si>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</si>
  <si>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</si>
  <si>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</si>
  <si>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</si>
  <si>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</si>
  <si>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</si>
  <si>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</si>
  <si>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</si>
  <si>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</si>
  <si>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</si>
  <si>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</si>
  <si>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</si>
  <si>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</si>
  <si>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</si>
  <si>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</si>
  <si>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</si>
  <si>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</si>
  <si>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</si>
  <si>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</si>
  <si>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</si>
  <si>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</si>
  <si>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</si>
  <si>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</si>
  <si>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</si>
  <si>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</si>
  <si>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</si>
  <si>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</si>
  <si>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</si>
  <si>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</si>
  <si>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</si>
  <si>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</si>
  <si>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</si>
  <si>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</si>
  <si>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</si>
  <si>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</si>
  <si>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</si>
  <si>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</si>
  <si>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</si>
  <si>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</si>
  <si>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</si>
  <si>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</si>
  <si>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</si>
  <si>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</si>
  <si>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</si>
  <si>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</si>
  <si>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</si>
  <si>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</si>
  <si>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</si>
  <si>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</si>
  <si>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</si>
  <si>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</si>
  <si>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</si>
  <si>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</si>
  <si>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</si>
  <si>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</si>
  <si>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</si>
  <si>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</si>
  <si>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</si>
  <si>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</si>
  <si>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</si>
  <si>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</si>
  <si>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</si>
  <si>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</si>
  <si>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</si>
  <si>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</si>
  <si>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</si>
  <si>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</si>
  <si>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</si>
  <si>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</si>
  <si>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</si>
  <si>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</si>
  <si>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</si>
  <si>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</si>
  <si>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</si>
  <si>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</si>
  <si>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</si>
  <si>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</si>
  <si>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</si>
  <si>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</si>
  <si>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</si>
  <si>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</si>
  <si>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</si>
  <si>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</si>
  <si>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</si>
  <si>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</si>
  <si>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</si>
  <si>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</si>
  <si>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</si>
  <si>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</si>
  <si>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</si>
  <si>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</si>
  <si>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</si>
  <si>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</si>
  <si>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</si>
  <si>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</si>
  <si>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</si>
  <si>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</si>
  <si>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</si>
  <si>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</si>
  <si>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</si>
  <si>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</si>
  <si>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</si>
  <si>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</si>
  <si>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</si>
  <si>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</si>
  <si>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</si>
  <si>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</si>
  <si>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</si>
  <si>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</si>
  <si>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</si>
  <si>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</si>
  <si>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</si>
  <si>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</si>
  <si>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</si>
  <si>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</si>
  <si>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</si>
  <si>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</si>
  <si>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</si>
  <si>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</si>
  <si>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</si>
  <si>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</si>
  <si>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</si>
  <si>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</si>
  <si>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</si>
  <si>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</si>
  <si>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</si>
  <si>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</si>
  <si>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</si>
  <si>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</si>
  <si>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</si>
  <si>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</si>
  <si>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</si>
  <si>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</si>
  <si>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</si>
  <si>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</si>
  <si>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</si>
  <si>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</si>
  <si>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</si>
  <si>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</si>
  <si>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</si>
  <si>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</si>
  <si>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</si>
  <si>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</si>
  <si>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</si>
  <si>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</si>
  <si>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</si>
  <si>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</si>
  <si>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</si>
  <si>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</si>
  <si>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</si>
  <si>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</si>
  <si>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</si>
  <si>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</si>
  <si>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</si>
  <si>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</si>
  <si>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</si>
  <si>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</si>
  <si>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</si>
  <si>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</si>
  <si>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</si>
  <si>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</si>
  <si>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</si>
  <si>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</si>
  <si>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</si>
  <si>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</si>
  <si>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</si>
  <si>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</si>
  <si>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</si>
  <si>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</si>
  <si>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</si>
  <si>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</si>
  <si>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</si>
  <si>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</si>
  <si>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</si>
  <si>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</si>
  <si>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</si>
  <si>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</si>
  <si>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</si>
  <si>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</si>
  <si>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</si>
  <si>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</si>
  <si>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</si>
  <si>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</si>
  <si>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</si>
  <si>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</si>
  <si>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</si>
  <si>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</si>
  <si>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</si>
  <si>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</si>
  <si>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</si>
  <si>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</si>
  <si>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</si>
  <si>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</si>
  <si>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</si>
  <si>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</si>
  <si>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</si>
  <si>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</si>
  <si>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</si>
  <si>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</si>
  <si>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</si>
  <si>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</si>
  <si>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</si>
  <si>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</si>
  <si>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</si>
  <si>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</si>
  <si>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</si>
  <si>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</si>
  <si>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</si>
  <si>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</si>
  <si>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</si>
  <si>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</si>
  <si>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</si>
  <si>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</si>
  <si>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</si>
  <si>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</si>
  <si>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</si>
  <si>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</si>
  <si>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</si>
  <si>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</si>
  <si>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</si>
  <si>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</si>
  <si>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</si>
  <si>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</si>
  <si>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</si>
  <si>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</si>
  <si>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</si>
  <si>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</si>
  <si>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</si>
  <si>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</si>
  <si>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</si>
  <si>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</si>
  <si>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</si>
  <si>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</si>
  <si>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</si>
  <si>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</si>
  <si>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</si>
  <si>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</si>
  <si>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</si>
  <si>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</si>
  <si>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</si>
  <si>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</si>
  <si>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</si>
  <si>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</si>
  <si>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</si>
  <si>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</si>
  <si>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</si>
  <si>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</si>
  <si>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</si>
  <si>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</si>
  <si>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</si>
  <si>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</si>
  <si>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</si>
  <si>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</si>
  <si>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</si>
  <si>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</si>
  <si>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</si>
  <si>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</si>
  <si>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</si>
  <si>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</si>
  <si>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</si>
  <si>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</si>
  <si>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</si>
  <si>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</si>
  <si>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</si>
  <si>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</si>
  <si>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</si>
  <si>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</si>
  <si>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</si>
  <si>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</si>
  <si>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</si>
  <si>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</si>
  <si>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</si>
  <si>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</si>
  <si>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</si>
  <si>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</si>
  <si>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</si>
  <si>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</si>
  <si>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</si>
  <si>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</si>
  <si>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</si>
  <si>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</si>
  <si>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</si>
  <si>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</si>
  <si>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</si>
  <si>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</si>
  <si>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</si>
  <si>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</si>
  <si>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</si>
  <si>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</si>
  <si>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</si>
  <si>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</si>
  <si>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</si>
  <si>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</si>
  <si>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</si>
  <si>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</si>
  <si>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</si>
  <si>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</si>
  <si>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</si>
  <si>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</si>
  <si>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</si>
  <si>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</si>
  <si>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</si>
  <si>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</si>
  <si>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</si>
  <si>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</si>
  <si>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</si>
  <si>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</si>
  <si>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</si>
  <si>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</si>
  <si>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</si>
  <si>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</si>
  <si>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</si>
  <si>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</si>
  <si>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</si>
  <si>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</si>
  <si>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</si>
  <si>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</si>
  <si>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</si>
  <si>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</si>
  <si>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</si>
  <si>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</si>
  <si>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</si>
  <si>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</si>
  <si>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</si>
  <si>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</si>
  <si>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</si>
  <si>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</si>
  <si>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</si>
  <si>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</si>
  <si>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</si>
  <si>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</si>
  <si>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</si>
  <si>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</si>
  <si>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</si>
  <si>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</si>
  <si>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</si>
  <si>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</si>
  <si>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</si>
  <si>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</si>
  <si>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</si>
  <si>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</si>
  <si>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</si>
  <si>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</si>
  <si>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</si>
  <si>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</si>
  <si>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</si>
  <si>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</si>
  <si>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</si>
  <si>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</si>
  <si>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</si>
  <si>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</si>
  <si>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</si>
  <si>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</si>
  <si>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</si>
  <si>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</si>
  <si>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</si>
  <si>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</si>
  <si>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</si>
  <si>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</si>
  <si>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</si>
  <si>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</si>
  <si>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</si>
  <si>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</si>
  <si>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</si>
  <si>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</si>
  <si>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</si>
  <si>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</si>
  <si>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</si>
  <si>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</si>
  <si>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</si>
  <si>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</si>
  <si>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</si>
  <si>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</si>
  <si>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</si>
  <si>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</si>
  <si>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</si>
  <si>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</si>
  <si>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</si>
  <si>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</si>
  <si>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</si>
  <si>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</si>
  <si>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</si>
  <si>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</si>
  <si>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</si>
  <si>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</si>
  <si>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</si>
  <si>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</si>
  <si>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</si>
  <si>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</si>
  <si>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</si>
  <si>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</si>
  <si>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</si>
  <si>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</si>
  <si>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</si>
  <si>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</si>
  <si>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</si>
  <si>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</si>
  <si>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</si>
  <si>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</si>
  <si>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</si>
  <si>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</si>
  <si>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</si>
  <si>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</si>
  <si>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</si>
  <si>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</si>
  <si>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</si>
  <si>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</si>
  <si>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</si>
  <si>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</si>
  <si>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</si>
  <si>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</si>
  <si>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</si>
  <si>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</si>
  <si>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</si>
  <si>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</si>
  <si>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</si>
  <si>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</si>
  <si>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</si>
  <si>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</si>
  <si>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</si>
  <si>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</si>
  <si>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</si>
  <si>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</si>
  <si>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</si>
  <si>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</si>
  <si>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</si>
  <si>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</si>
  <si>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</si>
  <si>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</si>
  <si>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</si>
  <si>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</si>
  <si>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</si>
  <si>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</si>
  <si>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</si>
  <si>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</si>
  <si>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</si>
  <si>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</si>
  <si>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</si>
  <si>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</si>
  <si>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</si>
  <si>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</si>
  <si>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</si>
  <si>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</si>
  <si>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</si>
  <si>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</si>
  <si>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</si>
  <si>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</si>
  <si>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</si>
  <si>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w.e.f 01.04.2024</t>
  </si>
  <si>
    <t>Meja TPS</t>
  </si>
  <si>
    <t>NR/01042024/31072024/LT_MEJA_DELHI</t>
  </si>
  <si>
    <t>NR/01042024/23072042/NR/01102023/23072042/L_NR_2012_04</t>
  </si>
  <si>
    <t>BAWANA_RLNG</t>
  </si>
  <si>
    <t>VAE_NR</t>
  </si>
  <si>
    <t>IPGCL</t>
  </si>
  <si>
    <t>PPCL_CCPP</t>
  </si>
  <si>
    <t>62IS2024/05/26</t>
  </si>
  <si>
    <t>KSEB</t>
  </si>
  <si>
    <t>NR/2024/19846/C</t>
  </si>
  <si>
    <t>VSL</t>
  </si>
  <si>
    <t>NR/2024/19075/A/16853</t>
  </si>
  <si>
    <t>SEIL</t>
  </si>
  <si>
    <t>NR/2024/19727/A/17568</t>
  </si>
  <si>
    <t>NR/2024/19839/C</t>
  </si>
  <si>
    <t>RKM_POWER</t>
  </si>
  <si>
    <t>NR/2024/19484/A/17473</t>
  </si>
  <si>
    <t>SEILP2</t>
  </si>
  <si>
    <t>NR/2024/19835/C</t>
  </si>
  <si>
    <t>Nagaland_Ben</t>
  </si>
  <si>
    <t>NR/2024/18919/A/17462</t>
  </si>
  <si>
    <t>KAMENG</t>
  </si>
  <si>
    <t>NR/2024/19795/C</t>
  </si>
  <si>
    <t>JHABUA_IPP</t>
  </si>
  <si>
    <t>NR/2024/19030/A/16867</t>
  </si>
  <si>
    <t>SAKTHISUGARSLTD</t>
  </si>
  <si>
    <t>NR/2024/18936/A/16818</t>
  </si>
  <si>
    <t>DBPL</t>
  </si>
  <si>
    <t>NR/2024/19825/C</t>
  </si>
  <si>
    <t>GBHHPL</t>
  </si>
  <si>
    <t>NR/2024/19656/A/17173</t>
  </si>
  <si>
    <t>EDWPCL12</t>
  </si>
  <si>
    <t>UPPCL</t>
  </si>
  <si>
    <t>NR/2024/19143/A/16849</t>
  </si>
  <si>
    <t>NAVABHARATVL</t>
  </si>
  <si>
    <t>NR/2024/19796/C</t>
  </si>
  <si>
    <t>SAKTHISUGARS_ELMTN</t>
  </si>
  <si>
    <t>NR/2024/18935/A/16817</t>
  </si>
  <si>
    <t>NR/2024/19738/C</t>
  </si>
  <si>
    <t>MBMP</t>
  </si>
  <si>
    <t>NR/2024/19043/A/16861</t>
  </si>
  <si>
    <t>FACORPOWER</t>
  </si>
  <si>
    <t>NR/2024/18976/A/16827</t>
  </si>
  <si>
    <t>JPL_DHULE</t>
  </si>
  <si>
    <t>NR/2024/18996/A/17409</t>
  </si>
  <si>
    <t>SAKTHISUGRAR_TN</t>
  </si>
  <si>
    <t>NR/2024/18934/A/16816</t>
  </si>
  <si>
    <t>HP-GOVT</t>
  </si>
  <si>
    <t>NR/2024/19726/A/17574</t>
  </si>
  <si>
    <t>NR/2024/19337/A/16959</t>
  </si>
  <si>
    <t>KWHEP</t>
  </si>
  <si>
    <t>NR/2024/19848/C</t>
  </si>
  <si>
    <t>PCKL</t>
  </si>
  <si>
    <t>NR/2024/19827/C</t>
  </si>
  <si>
    <t>ITCWIND</t>
  </si>
  <si>
    <t>NR/2024/18986/A/16882</t>
  </si>
  <si>
    <t>NR/2024/19290/A/17582</t>
  </si>
  <si>
    <t>BIRLACARBONTN</t>
  </si>
  <si>
    <t>NR/2024/18978/A/16829</t>
  </si>
  <si>
    <t>NR/2024/19679/A/17287</t>
  </si>
  <si>
    <t>NR/2024/19762/C</t>
  </si>
  <si>
    <t>SWPL</t>
  </si>
  <si>
    <t>NR/2024/19115/A/16851</t>
  </si>
  <si>
    <t>HP</t>
  </si>
  <si>
    <t>NR/2024/19677/A/17282</t>
  </si>
  <si>
    <t>NR/2024/19469/A/16958</t>
  </si>
  <si>
    <t>NR/2024/19024/A/16961</t>
  </si>
  <si>
    <t>MEENAKSHI</t>
  </si>
  <si>
    <t>NR/2024/18977/A/16828</t>
  </si>
  <si>
    <t>SORANG_HEP</t>
  </si>
  <si>
    <t>NR/2024/19792/C</t>
  </si>
  <si>
    <t>SKS Raigarh</t>
  </si>
  <si>
    <t>NR/2024/19483/A/17474</t>
  </si>
  <si>
    <t>RUVNL</t>
  </si>
  <si>
    <t>NR/2024/19121/A/16962</t>
  </si>
  <si>
    <t>NR/2024/19485/A/17472</t>
  </si>
  <si>
    <t>NR/2024/19245/A/16960</t>
  </si>
  <si>
    <t>NR/2024/19609/A/17426</t>
  </si>
  <si>
    <t>NR/2024/18855/A/16963</t>
  </si>
  <si>
    <t>NR/2024/19172/A/17583</t>
  </si>
  <si>
    <t>SOLAPUR_SOLAR</t>
  </si>
  <si>
    <t>NR/2024/19793/C</t>
  </si>
  <si>
    <t>NR/2024/19622/A/16945</t>
  </si>
  <si>
    <t>NR/01052024/31052024/2-R1</t>
  </si>
  <si>
    <t>NR/01052024/31052024/IEX_240416_00120_1</t>
  </si>
  <si>
    <t>NR/01052024/31052024/DC20240501NR23728</t>
  </si>
  <si>
    <t>DELHI</t>
  </si>
  <si>
    <t>NR/01102023/25122043/GNA_MEJA_DELHI</t>
  </si>
  <si>
    <t>NR/01052024/31052024/DC20240501NR23726</t>
  </si>
  <si>
    <t>NR/01052024/31052024/MC120240501NR23436</t>
  </si>
  <si>
    <t>NR/01052024/31052024/IEX_240415_00115_1</t>
  </si>
  <si>
    <t>NR/01052024/31052024/IEX-240324-06625_1</t>
  </si>
  <si>
    <t>NR/16042024/31052024/IEX_240323_06618</t>
  </si>
  <si>
    <t>NR/01052024/31052024/DC20240501NR23735</t>
  </si>
  <si>
    <t>NR/01052024/31052024/IEX-240323-06617_1</t>
  </si>
  <si>
    <t>MPL</t>
  </si>
  <si>
    <t>NR/01102023/23072042/L_NR_2012_04</t>
  </si>
  <si>
    <t>SBSRPC11PL_BKN</t>
  </si>
  <si>
    <t>NR/01102023/02012046/L_NR_2021_17</t>
  </si>
  <si>
    <t>JITPL</t>
  </si>
  <si>
    <t>NR/01052024/31052024/NDMC/D-37/EE(Power)/2024</t>
  </si>
  <si>
    <t>CHANJUII</t>
  </si>
  <si>
    <t>NR/01042024/30062024/NOC/HPSLDC/NR/2024/41758</t>
  </si>
  <si>
    <t>NR/01052024/31052024/DC20240501NR23727</t>
  </si>
  <si>
    <t>NR/01052024/31052024/M20240501NR23406</t>
  </si>
  <si>
    <t>UPPCL-EDWPCL12</t>
  </si>
  <si>
    <t>DELHI-MEJA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</si>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</sst>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B5">
            <v>278</v>
          </cell>
          <cell r="C5">
            <v>0</v>
          </cell>
          <cell r="D5">
            <v>0</v>
          </cell>
          <cell r="E5">
            <v>0</v>
          </cell>
          <cell r="H5">
            <v>278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278</v>
          </cell>
          <cell r="C6">
            <v>0</v>
          </cell>
          <cell r="D6">
            <v>0</v>
          </cell>
          <cell r="E6">
            <v>0</v>
          </cell>
          <cell r="H6">
            <v>278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278</v>
          </cell>
          <cell r="C7">
            <v>0</v>
          </cell>
          <cell r="D7">
            <v>0</v>
          </cell>
          <cell r="E7">
            <v>0</v>
          </cell>
          <cell r="H7">
            <v>278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278</v>
          </cell>
          <cell r="C8">
            <v>0</v>
          </cell>
          <cell r="D8">
            <v>0</v>
          </cell>
          <cell r="E8">
            <v>0</v>
          </cell>
          <cell r="H8">
            <v>278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278</v>
          </cell>
          <cell r="C9">
            <v>0</v>
          </cell>
          <cell r="D9">
            <v>0</v>
          </cell>
          <cell r="E9">
            <v>0</v>
          </cell>
          <cell r="H9">
            <v>278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278</v>
          </cell>
          <cell r="C10">
            <v>0</v>
          </cell>
          <cell r="D10">
            <v>0</v>
          </cell>
          <cell r="E10">
            <v>0</v>
          </cell>
          <cell r="H10">
            <v>278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278</v>
          </cell>
          <cell r="C11">
            <v>0</v>
          </cell>
          <cell r="D11">
            <v>0</v>
          </cell>
          <cell r="E11">
            <v>0</v>
          </cell>
          <cell r="H11">
            <v>278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278</v>
          </cell>
          <cell r="C12">
            <v>0</v>
          </cell>
          <cell r="D12">
            <v>0</v>
          </cell>
          <cell r="E12">
            <v>0</v>
          </cell>
          <cell r="H12">
            <v>278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278</v>
          </cell>
          <cell r="C13">
            <v>0</v>
          </cell>
          <cell r="D13">
            <v>0</v>
          </cell>
          <cell r="E13">
            <v>0</v>
          </cell>
          <cell r="H13">
            <v>278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278</v>
          </cell>
          <cell r="C14">
            <v>0</v>
          </cell>
          <cell r="D14">
            <v>0</v>
          </cell>
          <cell r="E14">
            <v>0</v>
          </cell>
          <cell r="H14">
            <v>278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278</v>
          </cell>
          <cell r="C15">
            <v>0</v>
          </cell>
          <cell r="D15">
            <v>0</v>
          </cell>
          <cell r="E15">
            <v>0</v>
          </cell>
          <cell r="H15">
            <v>278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278</v>
          </cell>
          <cell r="C16">
            <v>0</v>
          </cell>
          <cell r="D16">
            <v>0</v>
          </cell>
          <cell r="E16">
            <v>0</v>
          </cell>
          <cell r="H16">
            <v>278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278</v>
          </cell>
          <cell r="C17">
            <v>0</v>
          </cell>
          <cell r="D17">
            <v>0</v>
          </cell>
          <cell r="E17">
            <v>0</v>
          </cell>
          <cell r="H17">
            <v>278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282</v>
          </cell>
          <cell r="C18">
            <v>0</v>
          </cell>
          <cell r="D18">
            <v>0</v>
          </cell>
          <cell r="E18">
            <v>0</v>
          </cell>
          <cell r="H18">
            <v>282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282</v>
          </cell>
          <cell r="C19">
            <v>0</v>
          </cell>
          <cell r="D19">
            <v>0</v>
          </cell>
          <cell r="E19">
            <v>0</v>
          </cell>
          <cell r="H19">
            <v>282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282</v>
          </cell>
          <cell r="C20">
            <v>0</v>
          </cell>
          <cell r="D20">
            <v>0</v>
          </cell>
          <cell r="E20">
            <v>0</v>
          </cell>
          <cell r="H20">
            <v>282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282</v>
          </cell>
          <cell r="C21">
            <v>0</v>
          </cell>
          <cell r="D21">
            <v>0</v>
          </cell>
          <cell r="E21">
            <v>0</v>
          </cell>
          <cell r="H21">
            <v>282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282</v>
          </cell>
          <cell r="C22">
            <v>0</v>
          </cell>
          <cell r="D22">
            <v>0</v>
          </cell>
          <cell r="E22">
            <v>0</v>
          </cell>
          <cell r="H22">
            <v>282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282</v>
          </cell>
          <cell r="C23">
            <v>0</v>
          </cell>
          <cell r="D23">
            <v>0</v>
          </cell>
          <cell r="E23">
            <v>0</v>
          </cell>
          <cell r="H23">
            <v>282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282</v>
          </cell>
          <cell r="C24">
            <v>0</v>
          </cell>
          <cell r="D24">
            <v>0</v>
          </cell>
          <cell r="E24">
            <v>0</v>
          </cell>
          <cell r="H24">
            <v>282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282</v>
          </cell>
          <cell r="C25">
            <v>0</v>
          </cell>
          <cell r="D25">
            <v>0</v>
          </cell>
          <cell r="E25">
            <v>0</v>
          </cell>
          <cell r="H25">
            <v>282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282</v>
          </cell>
          <cell r="C26">
            <v>0</v>
          </cell>
          <cell r="D26">
            <v>0</v>
          </cell>
          <cell r="E26">
            <v>0</v>
          </cell>
          <cell r="H26">
            <v>282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282</v>
          </cell>
          <cell r="C27">
            <v>0</v>
          </cell>
          <cell r="D27">
            <v>0</v>
          </cell>
          <cell r="E27">
            <v>0</v>
          </cell>
          <cell r="H27">
            <v>282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282</v>
          </cell>
          <cell r="C28">
            <v>0</v>
          </cell>
          <cell r="D28">
            <v>0</v>
          </cell>
          <cell r="E28">
            <v>0</v>
          </cell>
          <cell r="H28">
            <v>282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282</v>
          </cell>
          <cell r="C29">
            <v>0</v>
          </cell>
          <cell r="D29">
            <v>0</v>
          </cell>
          <cell r="E29">
            <v>0</v>
          </cell>
          <cell r="H29">
            <v>282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282</v>
          </cell>
          <cell r="C30">
            <v>0</v>
          </cell>
          <cell r="D30">
            <v>0</v>
          </cell>
          <cell r="E30">
            <v>0</v>
          </cell>
          <cell r="H30">
            <v>282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282</v>
          </cell>
          <cell r="C31">
            <v>0</v>
          </cell>
          <cell r="D31">
            <v>0</v>
          </cell>
          <cell r="E31">
            <v>0</v>
          </cell>
          <cell r="H31">
            <v>282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282</v>
          </cell>
          <cell r="C32">
            <v>0</v>
          </cell>
          <cell r="D32">
            <v>0</v>
          </cell>
          <cell r="E32">
            <v>0</v>
          </cell>
          <cell r="H32">
            <v>282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282</v>
          </cell>
          <cell r="C33">
            <v>0</v>
          </cell>
          <cell r="D33">
            <v>0</v>
          </cell>
          <cell r="E33">
            <v>0</v>
          </cell>
          <cell r="H33">
            <v>282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282</v>
          </cell>
          <cell r="C34">
            <v>0</v>
          </cell>
          <cell r="D34">
            <v>0</v>
          </cell>
          <cell r="E34">
            <v>0</v>
          </cell>
          <cell r="H34">
            <v>282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282</v>
          </cell>
          <cell r="C35">
            <v>0</v>
          </cell>
          <cell r="D35">
            <v>0</v>
          </cell>
          <cell r="E35">
            <v>0</v>
          </cell>
          <cell r="H35">
            <v>282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282</v>
          </cell>
          <cell r="C36">
            <v>0</v>
          </cell>
          <cell r="D36">
            <v>0</v>
          </cell>
          <cell r="E36">
            <v>0</v>
          </cell>
          <cell r="H36">
            <v>282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282</v>
          </cell>
          <cell r="C37">
            <v>0</v>
          </cell>
          <cell r="D37">
            <v>0</v>
          </cell>
          <cell r="E37">
            <v>0</v>
          </cell>
          <cell r="H37">
            <v>282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282</v>
          </cell>
          <cell r="C38">
            <v>0</v>
          </cell>
          <cell r="D38">
            <v>0</v>
          </cell>
          <cell r="E38">
            <v>0</v>
          </cell>
          <cell r="H38">
            <v>282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282</v>
          </cell>
          <cell r="C39">
            <v>0</v>
          </cell>
          <cell r="D39">
            <v>0</v>
          </cell>
          <cell r="E39">
            <v>0</v>
          </cell>
          <cell r="H39">
            <v>282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282</v>
          </cell>
          <cell r="C40">
            <v>0</v>
          </cell>
          <cell r="D40">
            <v>0</v>
          </cell>
          <cell r="E40">
            <v>0</v>
          </cell>
          <cell r="H40">
            <v>282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282</v>
          </cell>
          <cell r="C41">
            <v>0</v>
          </cell>
          <cell r="D41">
            <v>0</v>
          </cell>
          <cell r="E41">
            <v>0</v>
          </cell>
          <cell r="H41">
            <v>282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282</v>
          </cell>
          <cell r="C42">
            <v>0</v>
          </cell>
          <cell r="D42">
            <v>0</v>
          </cell>
          <cell r="E42">
            <v>0</v>
          </cell>
          <cell r="H42">
            <v>282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282</v>
          </cell>
          <cell r="C43">
            <v>0</v>
          </cell>
          <cell r="D43">
            <v>0</v>
          </cell>
          <cell r="E43">
            <v>0</v>
          </cell>
          <cell r="H43">
            <v>282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282</v>
          </cell>
          <cell r="C44">
            <v>0</v>
          </cell>
          <cell r="D44">
            <v>0</v>
          </cell>
          <cell r="E44">
            <v>0</v>
          </cell>
          <cell r="H44">
            <v>282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278</v>
          </cell>
          <cell r="C45">
            <v>0</v>
          </cell>
          <cell r="D45">
            <v>0</v>
          </cell>
          <cell r="E45">
            <v>0</v>
          </cell>
          <cell r="H45">
            <v>278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278</v>
          </cell>
          <cell r="C46">
            <v>0</v>
          </cell>
          <cell r="D46">
            <v>0</v>
          </cell>
          <cell r="E46">
            <v>0</v>
          </cell>
          <cell r="H46">
            <v>278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278</v>
          </cell>
          <cell r="C47">
            <v>0</v>
          </cell>
          <cell r="D47">
            <v>0</v>
          </cell>
          <cell r="E47">
            <v>0</v>
          </cell>
          <cell r="H47">
            <v>278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278</v>
          </cell>
          <cell r="C48">
            <v>0</v>
          </cell>
          <cell r="D48">
            <v>0</v>
          </cell>
          <cell r="E48">
            <v>0</v>
          </cell>
          <cell r="H48">
            <v>278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278</v>
          </cell>
          <cell r="C49">
            <v>0</v>
          </cell>
          <cell r="D49">
            <v>0</v>
          </cell>
          <cell r="E49">
            <v>0</v>
          </cell>
          <cell r="H49">
            <v>278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278</v>
          </cell>
          <cell r="C50">
            <v>0</v>
          </cell>
          <cell r="D50">
            <v>0</v>
          </cell>
          <cell r="E50">
            <v>0</v>
          </cell>
          <cell r="H50">
            <v>278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278</v>
          </cell>
          <cell r="C51">
            <v>0</v>
          </cell>
          <cell r="D51">
            <v>0</v>
          </cell>
          <cell r="E51">
            <v>0</v>
          </cell>
          <cell r="H51">
            <v>278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278</v>
          </cell>
          <cell r="C52">
            <v>0</v>
          </cell>
          <cell r="D52">
            <v>0</v>
          </cell>
          <cell r="E52">
            <v>0</v>
          </cell>
          <cell r="H52">
            <v>278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273</v>
          </cell>
          <cell r="C53">
            <v>0</v>
          </cell>
          <cell r="D53">
            <v>0</v>
          </cell>
          <cell r="E53">
            <v>0</v>
          </cell>
          <cell r="H53">
            <v>273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273</v>
          </cell>
          <cell r="C54">
            <v>0</v>
          </cell>
          <cell r="D54">
            <v>0</v>
          </cell>
          <cell r="E54">
            <v>0</v>
          </cell>
          <cell r="H54">
            <v>273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273</v>
          </cell>
          <cell r="C55">
            <v>0</v>
          </cell>
          <cell r="D55">
            <v>0</v>
          </cell>
          <cell r="E55">
            <v>0</v>
          </cell>
          <cell r="H55">
            <v>273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273</v>
          </cell>
          <cell r="C56">
            <v>0</v>
          </cell>
          <cell r="D56">
            <v>0</v>
          </cell>
          <cell r="E56">
            <v>0</v>
          </cell>
          <cell r="H56">
            <v>273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273</v>
          </cell>
          <cell r="C57">
            <v>0</v>
          </cell>
          <cell r="D57">
            <v>0</v>
          </cell>
          <cell r="E57">
            <v>0</v>
          </cell>
          <cell r="H57">
            <v>273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273</v>
          </cell>
          <cell r="C58">
            <v>0</v>
          </cell>
          <cell r="D58">
            <v>0</v>
          </cell>
          <cell r="E58">
            <v>0</v>
          </cell>
          <cell r="H58">
            <v>273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273</v>
          </cell>
          <cell r="C59">
            <v>0</v>
          </cell>
          <cell r="D59">
            <v>0</v>
          </cell>
          <cell r="E59">
            <v>0</v>
          </cell>
          <cell r="H59">
            <v>273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273</v>
          </cell>
          <cell r="C60">
            <v>0</v>
          </cell>
          <cell r="D60">
            <v>0</v>
          </cell>
          <cell r="E60">
            <v>0</v>
          </cell>
          <cell r="H60">
            <v>273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273</v>
          </cell>
          <cell r="C61">
            <v>0</v>
          </cell>
          <cell r="D61">
            <v>0</v>
          </cell>
          <cell r="E61">
            <v>0</v>
          </cell>
          <cell r="H61">
            <v>273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273</v>
          </cell>
          <cell r="C62">
            <v>0</v>
          </cell>
          <cell r="D62">
            <v>0</v>
          </cell>
          <cell r="E62">
            <v>0</v>
          </cell>
          <cell r="H62">
            <v>273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273</v>
          </cell>
          <cell r="C63">
            <v>0</v>
          </cell>
          <cell r="D63">
            <v>0</v>
          </cell>
          <cell r="E63">
            <v>0</v>
          </cell>
          <cell r="H63">
            <v>273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273</v>
          </cell>
          <cell r="C64">
            <v>0</v>
          </cell>
          <cell r="D64">
            <v>0</v>
          </cell>
          <cell r="E64">
            <v>0</v>
          </cell>
          <cell r="H64">
            <v>273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273</v>
          </cell>
          <cell r="C65">
            <v>0</v>
          </cell>
          <cell r="D65">
            <v>0</v>
          </cell>
          <cell r="E65">
            <v>0</v>
          </cell>
          <cell r="H65">
            <v>273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273</v>
          </cell>
          <cell r="C66">
            <v>0</v>
          </cell>
          <cell r="D66">
            <v>0</v>
          </cell>
          <cell r="E66">
            <v>0</v>
          </cell>
          <cell r="H66">
            <v>273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273</v>
          </cell>
          <cell r="C67">
            <v>0</v>
          </cell>
          <cell r="D67">
            <v>0</v>
          </cell>
          <cell r="E67">
            <v>0</v>
          </cell>
          <cell r="H67">
            <v>273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273</v>
          </cell>
          <cell r="C68">
            <v>0</v>
          </cell>
          <cell r="D68">
            <v>0</v>
          </cell>
          <cell r="E68">
            <v>0</v>
          </cell>
          <cell r="H68">
            <v>273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273</v>
          </cell>
          <cell r="C69">
            <v>0</v>
          </cell>
          <cell r="D69">
            <v>0</v>
          </cell>
          <cell r="E69">
            <v>0</v>
          </cell>
          <cell r="H69">
            <v>273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273</v>
          </cell>
          <cell r="C70">
            <v>0</v>
          </cell>
          <cell r="D70">
            <v>0</v>
          </cell>
          <cell r="E70">
            <v>0</v>
          </cell>
          <cell r="H70">
            <v>273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273</v>
          </cell>
          <cell r="C71">
            <v>0</v>
          </cell>
          <cell r="D71">
            <v>0</v>
          </cell>
          <cell r="E71">
            <v>0</v>
          </cell>
          <cell r="H71">
            <v>273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273</v>
          </cell>
          <cell r="C72">
            <v>0</v>
          </cell>
          <cell r="D72">
            <v>0</v>
          </cell>
          <cell r="E72">
            <v>0</v>
          </cell>
          <cell r="H72">
            <v>273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273</v>
          </cell>
          <cell r="C73">
            <v>0</v>
          </cell>
          <cell r="D73">
            <v>0</v>
          </cell>
          <cell r="E73">
            <v>0</v>
          </cell>
          <cell r="H73">
            <v>273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273</v>
          </cell>
          <cell r="C74">
            <v>0</v>
          </cell>
          <cell r="D74">
            <v>0</v>
          </cell>
          <cell r="E74">
            <v>0</v>
          </cell>
          <cell r="H74">
            <v>273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273</v>
          </cell>
          <cell r="C75">
            <v>0</v>
          </cell>
          <cell r="D75">
            <v>0</v>
          </cell>
          <cell r="E75">
            <v>0</v>
          </cell>
          <cell r="H75">
            <v>273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273</v>
          </cell>
          <cell r="C76">
            <v>0</v>
          </cell>
          <cell r="D76">
            <v>0</v>
          </cell>
          <cell r="E76">
            <v>0</v>
          </cell>
          <cell r="H76">
            <v>273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273</v>
          </cell>
          <cell r="C77">
            <v>0</v>
          </cell>
          <cell r="D77">
            <v>0</v>
          </cell>
          <cell r="E77">
            <v>0</v>
          </cell>
          <cell r="H77">
            <v>273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273</v>
          </cell>
          <cell r="C78">
            <v>0</v>
          </cell>
          <cell r="D78">
            <v>0</v>
          </cell>
          <cell r="E78">
            <v>0</v>
          </cell>
          <cell r="H78">
            <v>273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273</v>
          </cell>
          <cell r="C79">
            <v>0</v>
          </cell>
          <cell r="D79">
            <v>0</v>
          </cell>
          <cell r="E79">
            <v>0</v>
          </cell>
          <cell r="H79">
            <v>273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273</v>
          </cell>
          <cell r="C80">
            <v>0</v>
          </cell>
          <cell r="D80">
            <v>0</v>
          </cell>
          <cell r="E80">
            <v>0</v>
          </cell>
          <cell r="H80">
            <v>273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273</v>
          </cell>
          <cell r="C81">
            <v>0</v>
          </cell>
          <cell r="D81">
            <v>0</v>
          </cell>
          <cell r="E81">
            <v>0</v>
          </cell>
          <cell r="H81">
            <v>273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273</v>
          </cell>
          <cell r="C82">
            <v>0</v>
          </cell>
          <cell r="D82">
            <v>0</v>
          </cell>
          <cell r="E82">
            <v>0</v>
          </cell>
          <cell r="H82">
            <v>273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273</v>
          </cell>
          <cell r="C83">
            <v>0</v>
          </cell>
          <cell r="D83">
            <v>0</v>
          </cell>
          <cell r="E83">
            <v>0</v>
          </cell>
          <cell r="H83">
            <v>273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273</v>
          </cell>
          <cell r="C84">
            <v>0</v>
          </cell>
          <cell r="D84">
            <v>0</v>
          </cell>
          <cell r="E84">
            <v>0</v>
          </cell>
          <cell r="H84">
            <v>273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273</v>
          </cell>
          <cell r="C85">
            <v>0</v>
          </cell>
          <cell r="D85">
            <v>0</v>
          </cell>
          <cell r="E85">
            <v>0</v>
          </cell>
          <cell r="H85">
            <v>273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273</v>
          </cell>
          <cell r="C86">
            <v>0</v>
          </cell>
          <cell r="D86">
            <v>0</v>
          </cell>
          <cell r="E86">
            <v>0</v>
          </cell>
          <cell r="H86">
            <v>273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273</v>
          </cell>
          <cell r="C87">
            <v>0</v>
          </cell>
          <cell r="D87">
            <v>0</v>
          </cell>
          <cell r="E87">
            <v>0</v>
          </cell>
          <cell r="H87">
            <v>273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273</v>
          </cell>
          <cell r="C88">
            <v>0</v>
          </cell>
          <cell r="D88">
            <v>0</v>
          </cell>
          <cell r="E88">
            <v>0</v>
          </cell>
          <cell r="H88">
            <v>273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273</v>
          </cell>
          <cell r="C89">
            <v>0</v>
          </cell>
          <cell r="D89">
            <v>0</v>
          </cell>
          <cell r="E89">
            <v>0</v>
          </cell>
          <cell r="H89">
            <v>273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273</v>
          </cell>
          <cell r="C90">
            <v>0</v>
          </cell>
          <cell r="D90">
            <v>0</v>
          </cell>
          <cell r="E90">
            <v>0</v>
          </cell>
          <cell r="H90">
            <v>273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273</v>
          </cell>
          <cell r="C91">
            <v>0</v>
          </cell>
          <cell r="D91">
            <v>0</v>
          </cell>
          <cell r="E91">
            <v>0</v>
          </cell>
          <cell r="H91">
            <v>273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273</v>
          </cell>
          <cell r="C92">
            <v>0</v>
          </cell>
          <cell r="D92">
            <v>0</v>
          </cell>
          <cell r="E92">
            <v>0</v>
          </cell>
          <cell r="H92">
            <v>273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273</v>
          </cell>
          <cell r="C93">
            <v>0</v>
          </cell>
          <cell r="D93">
            <v>0</v>
          </cell>
          <cell r="E93">
            <v>0</v>
          </cell>
          <cell r="H93">
            <v>273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273</v>
          </cell>
          <cell r="C94">
            <v>0</v>
          </cell>
          <cell r="D94">
            <v>0</v>
          </cell>
          <cell r="E94">
            <v>0</v>
          </cell>
          <cell r="H94">
            <v>273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273</v>
          </cell>
          <cell r="C95">
            <v>0</v>
          </cell>
          <cell r="D95">
            <v>0</v>
          </cell>
          <cell r="E95">
            <v>0</v>
          </cell>
          <cell r="H95">
            <v>273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273</v>
          </cell>
          <cell r="C96">
            <v>0</v>
          </cell>
          <cell r="D96">
            <v>0</v>
          </cell>
          <cell r="E96">
            <v>0</v>
          </cell>
          <cell r="H96">
            <v>273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273</v>
          </cell>
          <cell r="C97">
            <v>0</v>
          </cell>
          <cell r="D97">
            <v>0</v>
          </cell>
          <cell r="E97">
            <v>0</v>
          </cell>
          <cell r="H97">
            <v>273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273</v>
          </cell>
          <cell r="C98">
            <v>0</v>
          </cell>
          <cell r="D98">
            <v>0</v>
          </cell>
          <cell r="E98">
            <v>0</v>
          </cell>
          <cell r="H98">
            <v>273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273</v>
          </cell>
          <cell r="C99">
            <v>0</v>
          </cell>
          <cell r="D99">
            <v>0</v>
          </cell>
          <cell r="E99">
            <v>0</v>
          </cell>
          <cell r="H99">
            <v>273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273</v>
          </cell>
          <cell r="C100">
            <v>0</v>
          </cell>
          <cell r="D100">
            <v>0</v>
          </cell>
          <cell r="E100">
            <v>0</v>
          </cell>
          <cell r="H100">
            <v>273</v>
          </cell>
          <cell r="I100">
            <v>0</v>
          </cell>
          <cell r="J100">
            <v>0</v>
          </cell>
          <cell r="K100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B5">
            <v>75</v>
          </cell>
          <cell r="C5">
            <v>0</v>
          </cell>
          <cell r="D5">
            <v>0</v>
          </cell>
          <cell r="E5">
            <v>0</v>
          </cell>
          <cell r="H5">
            <v>35.17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75</v>
          </cell>
          <cell r="C6">
            <v>0</v>
          </cell>
          <cell r="D6">
            <v>0</v>
          </cell>
          <cell r="E6">
            <v>0</v>
          </cell>
          <cell r="H6">
            <v>36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75</v>
          </cell>
          <cell r="C7">
            <v>0</v>
          </cell>
          <cell r="D7">
            <v>0</v>
          </cell>
          <cell r="E7">
            <v>0</v>
          </cell>
          <cell r="H7">
            <v>36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75</v>
          </cell>
          <cell r="C8">
            <v>0</v>
          </cell>
          <cell r="D8">
            <v>0</v>
          </cell>
          <cell r="E8">
            <v>0</v>
          </cell>
          <cell r="H8">
            <v>36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75</v>
          </cell>
          <cell r="C9">
            <v>0</v>
          </cell>
          <cell r="D9">
            <v>0</v>
          </cell>
          <cell r="E9">
            <v>0</v>
          </cell>
          <cell r="H9">
            <v>36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75</v>
          </cell>
          <cell r="C10">
            <v>0</v>
          </cell>
          <cell r="D10">
            <v>0</v>
          </cell>
          <cell r="E10">
            <v>0</v>
          </cell>
          <cell r="H10">
            <v>36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75</v>
          </cell>
          <cell r="C11">
            <v>0</v>
          </cell>
          <cell r="D11">
            <v>0</v>
          </cell>
          <cell r="E11">
            <v>0</v>
          </cell>
          <cell r="H11">
            <v>36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75</v>
          </cell>
          <cell r="C12">
            <v>0</v>
          </cell>
          <cell r="D12">
            <v>0</v>
          </cell>
          <cell r="E12">
            <v>0</v>
          </cell>
          <cell r="H12">
            <v>36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75</v>
          </cell>
          <cell r="C13">
            <v>0</v>
          </cell>
          <cell r="D13">
            <v>0</v>
          </cell>
          <cell r="E13">
            <v>0</v>
          </cell>
          <cell r="H13">
            <v>36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75</v>
          </cell>
          <cell r="C14">
            <v>0</v>
          </cell>
          <cell r="D14">
            <v>0</v>
          </cell>
          <cell r="E14">
            <v>0</v>
          </cell>
          <cell r="H14">
            <v>36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75</v>
          </cell>
          <cell r="C15">
            <v>0</v>
          </cell>
          <cell r="D15">
            <v>0</v>
          </cell>
          <cell r="E15">
            <v>0</v>
          </cell>
          <cell r="H15">
            <v>36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75</v>
          </cell>
          <cell r="C16">
            <v>0</v>
          </cell>
          <cell r="D16">
            <v>0</v>
          </cell>
          <cell r="E16">
            <v>0</v>
          </cell>
          <cell r="H16">
            <v>36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75</v>
          </cell>
          <cell r="C17">
            <v>0</v>
          </cell>
          <cell r="D17">
            <v>0</v>
          </cell>
          <cell r="E17">
            <v>0</v>
          </cell>
          <cell r="H17">
            <v>36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75</v>
          </cell>
          <cell r="C18">
            <v>0</v>
          </cell>
          <cell r="D18">
            <v>0</v>
          </cell>
          <cell r="E18">
            <v>0</v>
          </cell>
          <cell r="H18">
            <v>36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75</v>
          </cell>
          <cell r="C19">
            <v>0</v>
          </cell>
          <cell r="D19">
            <v>0</v>
          </cell>
          <cell r="E19">
            <v>0</v>
          </cell>
          <cell r="H19">
            <v>36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75</v>
          </cell>
          <cell r="C20">
            <v>0</v>
          </cell>
          <cell r="D20">
            <v>0</v>
          </cell>
          <cell r="E20">
            <v>0</v>
          </cell>
          <cell r="H20">
            <v>36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75</v>
          </cell>
          <cell r="C21">
            <v>0</v>
          </cell>
          <cell r="D21">
            <v>0</v>
          </cell>
          <cell r="E21">
            <v>0</v>
          </cell>
          <cell r="H21">
            <v>36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75</v>
          </cell>
          <cell r="C22">
            <v>0</v>
          </cell>
          <cell r="D22">
            <v>0</v>
          </cell>
          <cell r="E22">
            <v>0</v>
          </cell>
          <cell r="H22">
            <v>36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75</v>
          </cell>
          <cell r="C23">
            <v>0</v>
          </cell>
          <cell r="D23">
            <v>0</v>
          </cell>
          <cell r="E23">
            <v>0</v>
          </cell>
          <cell r="H23">
            <v>36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75</v>
          </cell>
          <cell r="C24">
            <v>0</v>
          </cell>
          <cell r="D24">
            <v>0</v>
          </cell>
          <cell r="E24">
            <v>0</v>
          </cell>
          <cell r="H24">
            <v>36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75</v>
          </cell>
          <cell r="C25">
            <v>0</v>
          </cell>
          <cell r="D25">
            <v>0</v>
          </cell>
          <cell r="E25">
            <v>0</v>
          </cell>
          <cell r="H25">
            <v>36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75</v>
          </cell>
          <cell r="C26">
            <v>0</v>
          </cell>
          <cell r="D26">
            <v>0</v>
          </cell>
          <cell r="E26">
            <v>0</v>
          </cell>
          <cell r="H26">
            <v>36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75</v>
          </cell>
          <cell r="C27">
            <v>0</v>
          </cell>
          <cell r="D27">
            <v>0</v>
          </cell>
          <cell r="E27">
            <v>0</v>
          </cell>
          <cell r="H27">
            <v>36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75</v>
          </cell>
          <cell r="C28">
            <v>0</v>
          </cell>
          <cell r="D28">
            <v>0</v>
          </cell>
          <cell r="E28">
            <v>0</v>
          </cell>
          <cell r="H28">
            <v>36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75</v>
          </cell>
          <cell r="C29">
            <v>0</v>
          </cell>
          <cell r="D29">
            <v>0</v>
          </cell>
          <cell r="E29">
            <v>0</v>
          </cell>
          <cell r="H29">
            <v>36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75</v>
          </cell>
          <cell r="C30">
            <v>0</v>
          </cell>
          <cell r="D30">
            <v>0</v>
          </cell>
          <cell r="E30">
            <v>0</v>
          </cell>
          <cell r="H30">
            <v>36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75</v>
          </cell>
          <cell r="C31">
            <v>0</v>
          </cell>
          <cell r="D31">
            <v>0</v>
          </cell>
          <cell r="E31">
            <v>0</v>
          </cell>
          <cell r="H31">
            <v>36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75</v>
          </cell>
          <cell r="C32">
            <v>0</v>
          </cell>
          <cell r="D32">
            <v>0</v>
          </cell>
          <cell r="E32">
            <v>0</v>
          </cell>
          <cell r="H32">
            <v>36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75</v>
          </cell>
          <cell r="C33">
            <v>0</v>
          </cell>
          <cell r="D33">
            <v>0</v>
          </cell>
          <cell r="E33">
            <v>0</v>
          </cell>
          <cell r="H33">
            <v>36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75</v>
          </cell>
          <cell r="C34">
            <v>0</v>
          </cell>
          <cell r="D34">
            <v>0</v>
          </cell>
          <cell r="E34">
            <v>0</v>
          </cell>
          <cell r="H34">
            <v>36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75</v>
          </cell>
          <cell r="C35">
            <v>0</v>
          </cell>
          <cell r="D35">
            <v>0</v>
          </cell>
          <cell r="E35">
            <v>0</v>
          </cell>
          <cell r="H35">
            <v>36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75</v>
          </cell>
          <cell r="C36">
            <v>0</v>
          </cell>
          <cell r="D36">
            <v>0</v>
          </cell>
          <cell r="E36">
            <v>0</v>
          </cell>
          <cell r="H36">
            <v>36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75</v>
          </cell>
          <cell r="C37">
            <v>0</v>
          </cell>
          <cell r="D37">
            <v>0</v>
          </cell>
          <cell r="E37">
            <v>0</v>
          </cell>
          <cell r="H37">
            <v>36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75</v>
          </cell>
          <cell r="C38">
            <v>0</v>
          </cell>
          <cell r="D38">
            <v>0</v>
          </cell>
          <cell r="E38">
            <v>0</v>
          </cell>
          <cell r="H38">
            <v>36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75</v>
          </cell>
          <cell r="C39">
            <v>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75</v>
          </cell>
          <cell r="C40">
            <v>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75</v>
          </cell>
          <cell r="C41">
            <v>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75</v>
          </cell>
          <cell r="C42">
            <v>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75</v>
          </cell>
          <cell r="C43">
            <v>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75</v>
          </cell>
          <cell r="C44">
            <v>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75</v>
          </cell>
          <cell r="C45">
            <v>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75</v>
          </cell>
          <cell r="C46">
            <v>0</v>
          </cell>
          <cell r="D46">
            <v>0</v>
          </cell>
          <cell r="E46">
            <v>0</v>
          </cell>
          <cell r="H46">
            <v>34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75</v>
          </cell>
          <cell r="C47">
            <v>0</v>
          </cell>
          <cell r="D47">
            <v>0</v>
          </cell>
          <cell r="E47">
            <v>0</v>
          </cell>
          <cell r="H47">
            <v>34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75</v>
          </cell>
          <cell r="C48">
            <v>0</v>
          </cell>
          <cell r="D48">
            <v>0</v>
          </cell>
          <cell r="E48">
            <v>0</v>
          </cell>
          <cell r="H48">
            <v>33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75</v>
          </cell>
          <cell r="C49">
            <v>0</v>
          </cell>
          <cell r="D49">
            <v>0</v>
          </cell>
          <cell r="E49">
            <v>0</v>
          </cell>
          <cell r="H49">
            <v>33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75</v>
          </cell>
          <cell r="C50">
            <v>0</v>
          </cell>
          <cell r="D50">
            <v>0</v>
          </cell>
          <cell r="E50">
            <v>0</v>
          </cell>
          <cell r="H50">
            <v>33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75</v>
          </cell>
          <cell r="C51">
            <v>0</v>
          </cell>
          <cell r="D51">
            <v>0</v>
          </cell>
          <cell r="E51">
            <v>0</v>
          </cell>
          <cell r="H51">
            <v>33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75</v>
          </cell>
          <cell r="C52">
            <v>0</v>
          </cell>
          <cell r="D52">
            <v>0</v>
          </cell>
          <cell r="E52">
            <v>0</v>
          </cell>
          <cell r="H52">
            <v>33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75</v>
          </cell>
          <cell r="C53">
            <v>0</v>
          </cell>
          <cell r="D53">
            <v>0</v>
          </cell>
          <cell r="E53">
            <v>0</v>
          </cell>
          <cell r="H53">
            <v>33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75</v>
          </cell>
          <cell r="C54">
            <v>0</v>
          </cell>
          <cell r="D54">
            <v>0</v>
          </cell>
          <cell r="E54">
            <v>0</v>
          </cell>
          <cell r="H54">
            <v>33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75</v>
          </cell>
          <cell r="C55">
            <v>0</v>
          </cell>
          <cell r="D55">
            <v>0</v>
          </cell>
          <cell r="E55">
            <v>0</v>
          </cell>
          <cell r="H55">
            <v>33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75</v>
          </cell>
          <cell r="C56">
            <v>0</v>
          </cell>
          <cell r="D56">
            <v>0</v>
          </cell>
          <cell r="E56">
            <v>0</v>
          </cell>
          <cell r="H56">
            <v>33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75</v>
          </cell>
          <cell r="C57">
            <v>0</v>
          </cell>
          <cell r="D57">
            <v>0</v>
          </cell>
          <cell r="E57">
            <v>0</v>
          </cell>
          <cell r="H57">
            <v>33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75</v>
          </cell>
          <cell r="C58">
            <v>0</v>
          </cell>
          <cell r="D58">
            <v>0</v>
          </cell>
          <cell r="E58">
            <v>0</v>
          </cell>
          <cell r="H58">
            <v>33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75</v>
          </cell>
          <cell r="C59">
            <v>0</v>
          </cell>
          <cell r="D59">
            <v>0</v>
          </cell>
          <cell r="E59">
            <v>0</v>
          </cell>
          <cell r="H59">
            <v>33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75</v>
          </cell>
          <cell r="C60">
            <v>0</v>
          </cell>
          <cell r="D60">
            <v>0</v>
          </cell>
          <cell r="E60">
            <v>0</v>
          </cell>
          <cell r="H60">
            <v>33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75</v>
          </cell>
          <cell r="C61">
            <v>0</v>
          </cell>
          <cell r="D61">
            <v>0</v>
          </cell>
          <cell r="E61">
            <v>0</v>
          </cell>
          <cell r="H61">
            <v>33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75</v>
          </cell>
          <cell r="C62">
            <v>0</v>
          </cell>
          <cell r="D62">
            <v>0</v>
          </cell>
          <cell r="E62">
            <v>0</v>
          </cell>
          <cell r="H62">
            <v>33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75</v>
          </cell>
          <cell r="C63">
            <v>0</v>
          </cell>
          <cell r="D63">
            <v>0</v>
          </cell>
          <cell r="E63">
            <v>0</v>
          </cell>
          <cell r="H63">
            <v>33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75</v>
          </cell>
          <cell r="C64">
            <v>0</v>
          </cell>
          <cell r="D64">
            <v>0</v>
          </cell>
          <cell r="E64">
            <v>0</v>
          </cell>
          <cell r="H64">
            <v>33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75</v>
          </cell>
          <cell r="C65">
            <v>0</v>
          </cell>
          <cell r="D65">
            <v>0</v>
          </cell>
          <cell r="E65">
            <v>0</v>
          </cell>
          <cell r="H65">
            <v>33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75</v>
          </cell>
          <cell r="C66">
            <v>0</v>
          </cell>
          <cell r="D66">
            <v>0</v>
          </cell>
          <cell r="E66">
            <v>0</v>
          </cell>
          <cell r="H66">
            <v>33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75</v>
          </cell>
          <cell r="C67">
            <v>0</v>
          </cell>
          <cell r="D67">
            <v>0</v>
          </cell>
          <cell r="E67">
            <v>0</v>
          </cell>
          <cell r="H67">
            <v>33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75</v>
          </cell>
          <cell r="C68">
            <v>0</v>
          </cell>
          <cell r="D68">
            <v>0</v>
          </cell>
          <cell r="E68">
            <v>0</v>
          </cell>
          <cell r="H68">
            <v>33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75</v>
          </cell>
          <cell r="C69">
            <v>0</v>
          </cell>
          <cell r="D69">
            <v>0</v>
          </cell>
          <cell r="E69">
            <v>0</v>
          </cell>
          <cell r="H69">
            <v>33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75</v>
          </cell>
          <cell r="C70">
            <v>0</v>
          </cell>
          <cell r="D70">
            <v>0</v>
          </cell>
          <cell r="E70">
            <v>0</v>
          </cell>
          <cell r="H70">
            <v>33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75</v>
          </cell>
          <cell r="C71">
            <v>0</v>
          </cell>
          <cell r="D71">
            <v>0</v>
          </cell>
          <cell r="E71">
            <v>0</v>
          </cell>
          <cell r="H71">
            <v>33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75</v>
          </cell>
          <cell r="C72">
            <v>0</v>
          </cell>
          <cell r="D72">
            <v>0</v>
          </cell>
          <cell r="E72">
            <v>0</v>
          </cell>
          <cell r="H72">
            <v>33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75</v>
          </cell>
          <cell r="C73">
            <v>0</v>
          </cell>
          <cell r="D73">
            <v>0</v>
          </cell>
          <cell r="E73">
            <v>0</v>
          </cell>
          <cell r="H73">
            <v>33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75</v>
          </cell>
          <cell r="C74">
            <v>0</v>
          </cell>
          <cell r="D74">
            <v>0</v>
          </cell>
          <cell r="E74">
            <v>0</v>
          </cell>
          <cell r="H74">
            <v>33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75</v>
          </cell>
          <cell r="C75">
            <v>0</v>
          </cell>
          <cell r="D75">
            <v>0</v>
          </cell>
          <cell r="E75">
            <v>0</v>
          </cell>
          <cell r="H75">
            <v>33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75</v>
          </cell>
          <cell r="C76">
            <v>0</v>
          </cell>
          <cell r="D76">
            <v>0</v>
          </cell>
          <cell r="E76">
            <v>0</v>
          </cell>
          <cell r="H76">
            <v>33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75</v>
          </cell>
          <cell r="C77">
            <v>0</v>
          </cell>
          <cell r="D77">
            <v>0</v>
          </cell>
          <cell r="E77">
            <v>0</v>
          </cell>
          <cell r="H77">
            <v>33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75</v>
          </cell>
          <cell r="C78">
            <v>0</v>
          </cell>
          <cell r="D78">
            <v>0</v>
          </cell>
          <cell r="E78">
            <v>0</v>
          </cell>
          <cell r="H78">
            <v>33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75</v>
          </cell>
          <cell r="C79">
            <v>0</v>
          </cell>
          <cell r="D79">
            <v>0</v>
          </cell>
          <cell r="E79">
            <v>0</v>
          </cell>
          <cell r="H79">
            <v>33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75</v>
          </cell>
          <cell r="C80">
            <v>0</v>
          </cell>
          <cell r="D80">
            <v>0</v>
          </cell>
          <cell r="E80">
            <v>0</v>
          </cell>
          <cell r="H80">
            <v>33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75</v>
          </cell>
          <cell r="C81">
            <v>0</v>
          </cell>
          <cell r="D81">
            <v>0</v>
          </cell>
          <cell r="E81">
            <v>0</v>
          </cell>
          <cell r="H81">
            <v>33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75</v>
          </cell>
          <cell r="C82">
            <v>0</v>
          </cell>
          <cell r="D82">
            <v>0</v>
          </cell>
          <cell r="E82">
            <v>0</v>
          </cell>
          <cell r="H82">
            <v>33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75</v>
          </cell>
          <cell r="C83">
            <v>0</v>
          </cell>
          <cell r="D83">
            <v>0</v>
          </cell>
          <cell r="E83">
            <v>0</v>
          </cell>
          <cell r="H83">
            <v>34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75</v>
          </cell>
          <cell r="C84">
            <v>0</v>
          </cell>
          <cell r="D84">
            <v>0</v>
          </cell>
          <cell r="E84">
            <v>0</v>
          </cell>
          <cell r="H84">
            <v>34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75</v>
          </cell>
          <cell r="C85">
            <v>0</v>
          </cell>
          <cell r="D85">
            <v>0</v>
          </cell>
          <cell r="E85">
            <v>0</v>
          </cell>
          <cell r="H85">
            <v>34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75</v>
          </cell>
          <cell r="C86">
            <v>0</v>
          </cell>
          <cell r="D86">
            <v>0</v>
          </cell>
          <cell r="E86">
            <v>0</v>
          </cell>
          <cell r="H86">
            <v>34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75</v>
          </cell>
          <cell r="C87">
            <v>0</v>
          </cell>
          <cell r="D87">
            <v>0</v>
          </cell>
          <cell r="E87">
            <v>0</v>
          </cell>
          <cell r="H87">
            <v>34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75</v>
          </cell>
          <cell r="C88">
            <v>0</v>
          </cell>
          <cell r="D88">
            <v>0</v>
          </cell>
          <cell r="E88">
            <v>0</v>
          </cell>
          <cell r="H88">
            <v>34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75</v>
          </cell>
          <cell r="C89">
            <v>0</v>
          </cell>
          <cell r="D89">
            <v>0</v>
          </cell>
          <cell r="E89">
            <v>0</v>
          </cell>
          <cell r="H89">
            <v>34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75</v>
          </cell>
          <cell r="C90">
            <v>0</v>
          </cell>
          <cell r="D90">
            <v>0</v>
          </cell>
          <cell r="E90">
            <v>0</v>
          </cell>
          <cell r="H90">
            <v>34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75</v>
          </cell>
          <cell r="C91">
            <v>0</v>
          </cell>
          <cell r="D91">
            <v>0</v>
          </cell>
          <cell r="E91">
            <v>0</v>
          </cell>
          <cell r="H91">
            <v>34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75</v>
          </cell>
          <cell r="C92">
            <v>0</v>
          </cell>
          <cell r="D92">
            <v>0</v>
          </cell>
          <cell r="E92">
            <v>0</v>
          </cell>
          <cell r="H92">
            <v>34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75</v>
          </cell>
          <cell r="C93">
            <v>0</v>
          </cell>
          <cell r="D93">
            <v>0</v>
          </cell>
          <cell r="E93">
            <v>0</v>
          </cell>
          <cell r="H93">
            <v>34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75</v>
          </cell>
          <cell r="C94">
            <v>0</v>
          </cell>
          <cell r="D94">
            <v>0</v>
          </cell>
          <cell r="E94">
            <v>0</v>
          </cell>
          <cell r="H94">
            <v>34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75</v>
          </cell>
          <cell r="C95">
            <v>0</v>
          </cell>
          <cell r="D95">
            <v>0</v>
          </cell>
          <cell r="E95">
            <v>0</v>
          </cell>
          <cell r="H95">
            <v>34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75</v>
          </cell>
          <cell r="C96">
            <v>0</v>
          </cell>
          <cell r="D96">
            <v>0</v>
          </cell>
          <cell r="E96">
            <v>0</v>
          </cell>
          <cell r="H96">
            <v>34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75</v>
          </cell>
          <cell r="C97">
            <v>0</v>
          </cell>
          <cell r="D97">
            <v>0</v>
          </cell>
          <cell r="E97">
            <v>0</v>
          </cell>
          <cell r="H97">
            <v>34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75</v>
          </cell>
          <cell r="C98">
            <v>0</v>
          </cell>
          <cell r="D98">
            <v>0</v>
          </cell>
          <cell r="E98">
            <v>0</v>
          </cell>
          <cell r="H98">
            <v>34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75</v>
          </cell>
          <cell r="C99">
            <v>0</v>
          </cell>
          <cell r="D99">
            <v>0</v>
          </cell>
          <cell r="E99">
            <v>0</v>
          </cell>
          <cell r="H99">
            <v>34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75</v>
          </cell>
          <cell r="C100">
            <v>0</v>
          </cell>
          <cell r="D100">
            <v>0</v>
          </cell>
          <cell r="E100">
            <v>0</v>
          </cell>
          <cell r="H100">
            <v>34</v>
          </cell>
          <cell r="I100">
            <v>0</v>
          </cell>
          <cell r="J100">
            <v>0</v>
          </cell>
          <cell r="K100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900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600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900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580.15200000000004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900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505.15199999999999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900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431.15199999999999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900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451.15199999999999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900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441.15199999999999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900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420.15199999999999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900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420.15199999999999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900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420.15199999999999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900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420.15199999999999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900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420.15199999999999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900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420.15199999999999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900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420.15199999999999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900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420.15199999999999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900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420.15199999999999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900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420.15199999999999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900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420.15199999999999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900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420.15199999999999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900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420.15199999999999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900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420.15199999999999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900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420.15199999999999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900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420.15199999999999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900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420.15199999999999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900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420.15199999999999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900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420.15199999999999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900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420.15199999999999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900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420.15199999999999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900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420.15199999999999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900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420.15199999999999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900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420.15199999999999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900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420.15199999999999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900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420.15199999999999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900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420.15199999999999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900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420.15199999999999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900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420.15199999999999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900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420.15199999999999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880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420.92599999999999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880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420.92599999999999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880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420.92599999999999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880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420.92599999999999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880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420.92599999999999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880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420.92599999999999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880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420.92599999999999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880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420.92599999999999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880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420.92599999999999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880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420.92599999999999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880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420.92599999999999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880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420.92599999999999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860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420.70100000000002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860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420.70100000000002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860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420.70100000000002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860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420.70100000000002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860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420.70100000000002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860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420.70100000000002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860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420.70100000000002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860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420.70100000000002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860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420.70100000000002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860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420.70100000000002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860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420.70100000000002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860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420.70100000000002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860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420.70100000000002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860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420.70100000000002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860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420.70100000000002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860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420.70100000000002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860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420.70100000000002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860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420.70100000000002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860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420.70100000000002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860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420.70100000000002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860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420.70100000000002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860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420.70100000000002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860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420.70100000000002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860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420.70100000000002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890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430.03899999999999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890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430.03899999999999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890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430.03899999999999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890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430.03899999999999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890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430.03899999999999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890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430.03899999999999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890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430.03899999999999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890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430.03899999999999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890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430.03899999999999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890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430.03899999999999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890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420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890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420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890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420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890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420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890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420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890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420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890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420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890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426.03899999999999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890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426.03899999999999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890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426.03899999999999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890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426.03899999999999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890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426.03899999999999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890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300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890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280</v>
          </cell>
          <cell r="O100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8">
        <v>45438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520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281</v>
      </c>
    </row>
    <row r="9" spans="1:3">
      <c r="A9" s="46" t="s">
        <v>447</v>
      </c>
      <c r="B9" s="205">
        <v>45438.980983796297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45438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27.19</v>
      </c>
      <c r="C3" s="202">
        <v>27.19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11.343668000000001</v>
      </c>
      <c r="J3" s="21">
        <f>C3*E3/100</f>
        <v>6.3434270000000001</v>
      </c>
      <c r="K3" s="21">
        <f>C3*F3/100</f>
        <v>8.1814710000000002</v>
      </c>
      <c r="L3" s="21">
        <f>C3*G3/100</f>
        <v>1.3214340000000002</v>
      </c>
      <c r="M3" s="155">
        <f>SUM(I3:L3)</f>
        <v>27.19</v>
      </c>
      <c r="N3" s="22"/>
      <c r="P3" s="37">
        <f t="shared" ref="P3:P34" si="1">I3</f>
        <v>11.343668000000001</v>
      </c>
      <c r="Q3" s="37">
        <f t="shared" ref="Q3:Q34" si="2">J3</f>
        <v>6.3434270000000001</v>
      </c>
      <c r="R3" s="37">
        <f t="shared" ref="R3:R34" si="3">K3</f>
        <v>8.1814710000000002</v>
      </c>
      <c r="S3" s="37">
        <f t="shared" ref="S3:S34" si="4">L3</f>
        <v>1.3214340000000002</v>
      </c>
      <c r="T3" s="37">
        <f>SUM(P3:S3)</f>
        <v>27.19</v>
      </c>
    </row>
    <row r="4" spans="1:20">
      <c r="A4" s="8" t="s">
        <v>46</v>
      </c>
      <c r="B4" s="202">
        <v>27.19</v>
      </c>
      <c r="C4" s="202">
        <v>27.19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11.343668000000001</v>
      </c>
      <c r="J4" s="21">
        <f t="shared" ref="J4:J67" si="6">C4*E4/100</f>
        <v>6.3434270000000001</v>
      </c>
      <c r="K4" s="21">
        <f t="shared" ref="K4:K67" si="7">C4*F4/100</f>
        <v>8.1814710000000002</v>
      </c>
      <c r="L4" s="21">
        <f t="shared" ref="L4:L67" si="8">C4*G4/100</f>
        <v>1.3214340000000002</v>
      </c>
      <c r="M4" s="156">
        <f t="shared" ref="M4:M67" si="9">SUM(I4:L4)</f>
        <v>27.19</v>
      </c>
      <c r="N4" s="22"/>
      <c r="P4" s="37">
        <f t="shared" si="1"/>
        <v>11.343668000000001</v>
      </c>
      <c r="Q4" s="37">
        <f t="shared" si="2"/>
        <v>6.3434270000000001</v>
      </c>
      <c r="R4" s="37">
        <f t="shared" si="3"/>
        <v>8.1814710000000002</v>
      </c>
      <c r="S4" s="37">
        <f t="shared" si="4"/>
        <v>1.3214340000000002</v>
      </c>
      <c r="T4" s="37">
        <f t="shared" ref="T4:T67" si="10">SUM(P4:S4)</f>
        <v>27.19</v>
      </c>
    </row>
    <row r="5" spans="1:20">
      <c r="A5" s="8" t="s">
        <v>47</v>
      </c>
      <c r="B5" s="202">
        <v>27.19</v>
      </c>
      <c r="C5" s="202">
        <v>27.19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11.343668000000001</v>
      </c>
      <c r="J5" s="21">
        <f t="shared" si="6"/>
        <v>6.3434270000000001</v>
      </c>
      <c r="K5" s="21">
        <f t="shared" si="7"/>
        <v>8.1814710000000002</v>
      </c>
      <c r="L5" s="21">
        <f t="shared" si="8"/>
        <v>1.3214340000000002</v>
      </c>
      <c r="M5" s="156">
        <f t="shared" si="9"/>
        <v>27.19</v>
      </c>
      <c r="N5" s="22"/>
      <c r="P5" s="37">
        <f t="shared" si="1"/>
        <v>11.343668000000001</v>
      </c>
      <c r="Q5" s="37">
        <f t="shared" si="2"/>
        <v>6.3434270000000001</v>
      </c>
      <c r="R5" s="37">
        <f t="shared" si="3"/>
        <v>8.1814710000000002</v>
      </c>
      <c r="S5" s="37">
        <f t="shared" si="4"/>
        <v>1.3214340000000002</v>
      </c>
      <c r="T5" s="37">
        <f t="shared" si="10"/>
        <v>27.19</v>
      </c>
    </row>
    <row r="6" spans="1:20">
      <c r="A6" s="8" t="s">
        <v>48</v>
      </c>
      <c r="B6" s="202">
        <v>27.19</v>
      </c>
      <c r="C6" s="202">
        <v>27.19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11.343668000000001</v>
      </c>
      <c r="J6" s="21">
        <f t="shared" si="6"/>
        <v>6.3434270000000001</v>
      </c>
      <c r="K6" s="21">
        <f t="shared" si="7"/>
        <v>8.1814710000000002</v>
      </c>
      <c r="L6" s="21">
        <f t="shared" si="8"/>
        <v>1.3214340000000002</v>
      </c>
      <c r="M6" s="156">
        <f t="shared" si="9"/>
        <v>27.19</v>
      </c>
      <c r="N6" s="22"/>
      <c r="P6" s="37">
        <f t="shared" si="1"/>
        <v>11.343668000000001</v>
      </c>
      <c r="Q6" s="37">
        <f t="shared" si="2"/>
        <v>6.3434270000000001</v>
      </c>
      <c r="R6" s="37">
        <f t="shared" si="3"/>
        <v>8.1814710000000002</v>
      </c>
      <c r="S6" s="37">
        <f t="shared" si="4"/>
        <v>1.3214340000000002</v>
      </c>
      <c r="T6" s="37">
        <f t="shared" si="10"/>
        <v>27.19</v>
      </c>
    </row>
    <row r="7" spans="1:20">
      <c r="A7" s="8" t="s">
        <v>49</v>
      </c>
      <c r="B7" s="202">
        <v>27.19</v>
      </c>
      <c r="C7" s="202">
        <v>27.19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11.343668000000001</v>
      </c>
      <c r="J7" s="21">
        <f t="shared" si="6"/>
        <v>6.3434270000000001</v>
      </c>
      <c r="K7" s="21">
        <f t="shared" si="7"/>
        <v>8.1814710000000002</v>
      </c>
      <c r="L7" s="21">
        <f t="shared" si="8"/>
        <v>1.3214340000000002</v>
      </c>
      <c r="M7" s="156">
        <f t="shared" si="9"/>
        <v>27.19</v>
      </c>
      <c r="N7" s="22"/>
      <c r="P7" s="37">
        <f t="shared" si="1"/>
        <v>11.343668000000001</v>
      </c>
      <c r="Q7" s="37">
        <f t="shared" si="2"/>
        <v>6.3434270000000001</v>
      </c>
      <c r="R7" s="37">
        <f t="shared" si="3"/>
        <v>8.1814710000000002</v>
      </c>
      <c r="S7" s="37">
        <f t="shared" si="4"/>
        <v>1.3214340000000002</v>
      </c>
      <c r="T7" s="37">
        <f t="shared" si="10"/>
        <v>27.19</v>
      </c>
    </row>
    <row r="8" spans="1:20">
      <c r="A8" s="8" t="s">
        <v>50</v>
      </c>
      <c r="B8" s="202">
        <v>27.19</v>
      </c>
      <c r="C8" s="202">
        <v>27.19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11.343668000000001</v>
      </c>
      <c r="J8" s="21">
        <f t="shared" si="6"/>
        <v>6.3434270000000001</v>
      </c>
      <c r="K8" s="21">
        <f t="shared" si="7"/>
        <v>8.1814710000000002</v>
      </c>
      <c r="L8" s="21">
        <f t="shared" si="8"/>
        <v>1.3214340000000002</v>
      </c>
      <c r="M8" s="156">
        <f t="shared" si="9"/>
        <v>27.19</v>
      </c>
      <c r="N8" s="22"/>
      <c r="P8" s="37">
        <f t="shared" si="1"/>
        <v>11.343668000000001</v>
      </c>
      <c r="Q8" s="37">
        <f t="shared" si="2"/>
        <v>6.3434270000000001</v>
      </c>
      <c r="R8" s="37">
        <f t="shared" si="3"/>
        <v>8.1814710000000002</v>
      </c>
      <c r="S8" s="37">
        <f t="shared" si="4"/>
        <v>1.3214340000000002</v>
      </c>
      <c r="T8" s="37">
        <f t="shared" si="10"/>
        <v>27.19</v>
      </c>
    </row>
    <row r="9" spans="1:20">
      <c r="A9" s="8" t="s">
        <v>51</v>
      </c>
      <c r="B9" s="202">
        <v>27.19</v>
      </c>
      <c r="C9" s="202">
        <v>27.19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11.343668000000001</v>
      </c>
      <c r="J9" s="21">
        <f t="shared" si="6"/>
        <v>6.3434270000000001</v>
      </c>
      <c r="K9" s="21">
        <f t="shared" si="7"/>
        <v>8.1814710000000002</v>
      </c>
      <c r="L9" s="21">
        <f t="shared" si="8"/>
        <v>1.3214340000000002</v>
      </c>
      <c r="M9" s="156">
        <f t="shared" si="9"/>
        <v>27.19</v>
      </c>
      <c r="N9" s="22"/>
      <c r="P9" s="37">
        <f t="shared" si="1"/>
        <v>11.343668000000001</v>
      </c>
      <c r="Q9" s="37">
        <f t="shared" si="2"/>
        <v>6.3434270000000001</v>
      </c>
      <c r="R9" s="37">
        <f t="shared" si="3"/>
        <v>8.1814710000000002</v>
      </c>
      <c r="S9" s="37">
        <f t="shared" si="4"/>
        <v>1.3214340000000002</v>
      </c>
      <c r="T9" s="37">
        <f t="shared" si="10"/>
        <v>27.19</v>
      </c>
    </row>
    <row r="10" spans="1:20">
      <c r="A10" s="8" t="s">
        <v>52</v>
      </c>
      <c r="B10" s="202">
        <v>27.19</v>
      </c>
      <c r="C10" s="202">
        <v>27.19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11.343668000000001</v>
      </c>
      <c r="J10" s="21">
        <f t="shared" si="6"/>
        <v>6.3434270000000001</v>
      </c>
      <c r="K10" s="21">
        <f t="shared" si="7"/>
        <v>8.1814710000000002</v>
      </c>
      <c r="L10" s="21">
        <f t="shared" si="8"/>
        <v>1.3214340000000002</v>
      </c>
      <c r="M10" s="156">
        <f t="shared" si="9"/>
        <v>27.19</v>
      </c>
      <c r="N10" s="22"/>
      <c r="P10" s="37">
        <f t="shared" si="1"/>
        <v>11.343668000000001</v>
      </c>
      <c r="Q10" s="37">
        <f t="shared" si="2"/>
        <v>6.3434270000000001</v>
      </c>
      <c r="R10" s="37">
        <f t="shared" si="3"/>
        <v>8.1814710000000002</v>
      </c>
      <c r="S10" s="37">
        <f t="shared" si="4"/>
        <v>1.3214340000000002</v>
      </c>
      <c r="T10" s="37">
        <f t="shared" si="10"/>
        <v>27.19</v>
      </c>
    </row>
    <row r="11" spans="1:20">
      <c r="A11" s="8" t="s">
        <v>53</v>
      </c>
      <c r="B11" s="202">
        <v>27.19</v>
      </c>
      <c r="C11" s="202">
        <v>27.19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11.343668000000001</v>
      </c>
      <c r="J11" s="21">
        <f t="shared" si="6"/>
        <v>6.3434270000000001</v>
      </c>
      <c r="K11" s="21">
        <f t="shared" si="7"/>
        <v>8.1814710000000002</v>
      </c>
      <c r="L11" s="21">
        <f t="shared" si="8"/>
        <v>1.3214340000000002</v>
      </c>
      <c r="M11" s="156">
        <f t="shared" si="9"/>
        <v>27.19</v>
      </c>
      <c r="N11" s="22"/>
      <c r="P11" s="37">
        <f t="shared" si="1"/>
        <v>11.343668000000001</v>
      </c>
      <c r="Q11" s="37">
        <f t="shared" si="2"/>
        <v>6.3434270000000001</v>
      </c>
      <c r="R11" s="37">
        <f t="shared" si="3"/>
        <v>8.1814710000000002</v>
      </c>
      <c r="S11" s="37">
        <f t="shared" si="4"/>
        <v>1.3214340000000002</v>
      </c>
      <c r="T11" s="37">
        <f t="shared" si="10"/>
        <v>27.19</v>
      </c>
    </row>
    <row r="12" spans="1:20">
      <c r="A12" s="8" t="s">
        <v>54</v>
      </c>
      <c r="B12" s="202">
        <v>27.19</v>
      </c>
      <c r="C12" s="202">
        <v>27.19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11.343668000000001</v>
      </c>
      <c r="J12" s="21">
        <f t="shared" si="6"/>
        <v>6.3434270000000001</v>
      </c>
      <c r="K12" s="21">
        <f t="shared" si="7"/>
        <v>8.1814710000000002</v>
      </c>
      <c r="L12" s="21">
        <f t="shared" si="8"/>
        <v>1.3214340000000002</v>
      </c>
      <c r="M12" s="156">
        <f t="shared" si="9"/>
        <v>27.19</v>
      </c>
      <c r="N12" s="22"/>
      <c r="P12" s="37">
        <f t="shared" si="1"/>
        <v>11.343668000000001</v>
      </c>
      <c r="Q12" s="37">
        <f t="shared" si="2"/>
        <v>6.3434270000000001</v>
      </c>
      <c r="R12" s="37">
        <f t="shared" si="3"/>
        <v>8.1814710000000002</v>
      </c>
      <c r="S12" s="37">
        <f t="shared" si="4"/>
        <v>1.3214340000000002</v>
      </c>
      <c r="T12" s="37">
        <f t="shared" si="10"/>
        <v>27.19</v>
      </c>
    </row>
    <row r="13" spans="1:20">
      <c r="A13" s="8" t="s">
        <v>55</v>
      </c>
      <c r="B13" s="202">
        <v>27.19</v>
      </c>
      <c r="C13" s="202">
        <v>27.19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11.343668000000001</v>
      </c>
      <c r="J13" s="21">
        <f t="shared" si="6"/>
        <v>6.3434270000000001</v>
      </c>
      <c r="K13" s="21">
        <f t="shared" si="7"/>
        <v>8.1814710000000002</v>
      </c>
      <c r="L13" s="21">
        <f t="shared" si="8"/>
        <v>1.3214340000000002</v>
      </c>
      <c r="M13" s="156">
        <f t="shared" si="9"/>
        <v>27.19</v>
      </c>
      <c r="N13" s="22"/>
      <c r="P13" s="37">
        <f t="shared" si="1"/>
        <v>11.343668000000001</v>
      </c>
      <c r="Q13" s="37">
        <f t="shared" si="2"/>
        <v>6.3434270000000001</v>
      </c>
      <c r="R13" s="37">
        <f t="shared" si="3"/>
        <v>8.1814710000000002</v>
      </c>
      <c r="S13" s="37">
        <f t="shared" si="4"/>
        <v>1.3214340000000002</v>
      </c>
      <c r="T13" s="37">
        <f t="shared" si="10"/>
        <v>27.19</v>
      </c>
    </row>
    <row r="14" spans="1:20">
      <c r="A14" s="8" t="s">
        <v>56</v>
      </c>
      <c r="B14" s="202">
        <v>27.19</v>
      </c>
      <c r="C14" s="202">
        <v>27.19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11.343668000000001</v>
      </c>
      <c r="J14" s="21">
        <f t="shared" si="6"/>
        <v>6.3434270000000001</v>
      </c>
      <c r="K14" s="21">
        <f t="shared" si="7"/>
        <v>8.1814710000000002</v>
      </c>
      <c r="L14" s="21">
        <f t="shared" si="8"/>
        <v>1.3214340000000002</v>
      </c>
      <c r="M14" s="156">
        <f t="shared" si="9"/>
        <v>27.19</v>
      </c>
      <c r="N14" s="22"/>
      <c r="P14" s="37">
        <f t="shared" si="1"/>
        <v>11.343668000000001</v>
      </c>
      <c r="Q14" s="37">
        <f t="shared" si="2"/>
        <v>6.3434270000000001</v>
      </c>
      <c r="R14" s="37">
        <f t="shared" si="3"/>
        <v>8.1814710000000002</v>
      </c>
      <c r="S14" s="37">
        <f t="shared" si="4"/>
        <v>1.3214340000000002</v>
      </c>
      <c r="T14" s="37">
        <f t="shared" si="10"/>
        <v>27.19</v>
      </c>
    </row>
    <row r="15" spans="1:20">
      <c r="A15" s="8" t="s">
        <v>57</v>
      </c>
      <c r="B15" s="202">
        <v>27.19</v>
      </c>
      <c r="C15" s="202">
        <v>27.19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11.343668000000001</v>
      </c>
      <c r="J15" s="21">
        <f t="shared" si="6"/>
        <v>6.3434270000000001</v>
      </c>
      <c r="K15" s="21">
        <f t="shared" si="7"/>
        <v>8.1814710000000002</v>
      </c>
      <c r="L15" s="21">
        <f t="shared" si="8"/>
        <v>1.3214340000000002</v>
      </c>
      <c r="M15" s="156">
        <f t="shared" si="9"/>
        <v>27.19</v>
      </c>
      <c r="N15" s="22"/>
      <c r="P15" s="37">
        <f t="shared" si="1"/>
        <v>11.343668000000001</v>
      </c>
      <c r="Q15" s="37">
        <f t="shared" si="2"/>
        <v>6.3434270000000001</v>
      </c>
      <c r="R15" s="37">
        <f t="shared" si="3"/>
        <v>8.1814710000000002</v>
      </c>
      <c r="S15" s="37">
        <f t="shared" si="4"/>
        <v>1.3214340000000002</v>
      </c>
      <c r="T15" s="37">
        <f t="shared" si="10"/>
        <v>27.19</v>
      </c>
    </row>
    <row r="16" spans="1:20">
      <c r="A16" s="8" t="s">
        <v>58</v>
      </c>
      <c r="B16" s="202">
        <v>27.19</v>
      </c>
      <c r="C16" s="202">
        <v>27.19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11.343668000000001</v>
      </c>
      <c r="J16" s="21">
        <f t="shared" si="6"/>
        <v>6.3434270000000001</v>
      </c>
      <c r="K16" s="21">
        <f t="shared" si="7"/>
        <v>8.1814710000000002</v>
      </c>
      <c r="L16" s="21">
        <f t="shared" si="8"/>
        <v>1.3214340000000002</v>
      </c>
      <c r="M16" s="156">
        <f t="shared" si="9"/>
        <v>27.19</v>
      </c>
      <c r="N16" s="22"/>
      <c r="P16" s="37">
        <f t="shared" si="1"/>
        <v>11.343668000000001</v>
      </c>
      <c r="Q16" s="37">
        <f t="shared" si="2"/>
        <v>6.3434270000000001</v>
      </c>
      <c r="R16" s="37">
        <f t="shared" si="3"/>
        <v>8.1814710000000002</v>
      </c>
      <c r="S16" s="37">
        <f t="shared" si="4"/>
        <v>1.3214340000000002</v>
      </c>
      <c r="T16" s="37">
        <f t="shared" si="10"/>
        <v>27.19</v>
      </c>
    </row>
    <row r="17" spans="1:20">
      <c r="A17" s="8" t="s">
        <v>59</v>
      </c>
      <c r="B17" s="202">
        <v>27.19</v>
      </c>
      <c r="C17" s="202">
        <v>27.19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11.343668000000001</v>
      </c>
      <c r="J17" s="21">
        <f t="shared" si="6"/>
        <v>6.3434270000000001</v>
      </c>
      <c r="K17" s="21">
        <f t="shared" si="7"/>
        <v>8.1814710000000002</v>
      </c>
      <c r="L17" s="21">
        <f t="shared" si="8"/>
        <v>1.3214340000000002</v>
      </c>
      <c r="M17" s="156">
        <f t="shared" si="9"/>
        <v>27.19</v>
      </c>
      <c r="N17" s="22"/>
      <c r="P17" s="37">
        <f t="shared" si="1"/>
        <v>11.343668000000001</v>
      </c>
      <c r="Q17" s="37">
        <f t="shared" si="2"/>
        <v>6.3434270000000001</v>
      </c>
      <c r="R17" s="37">
        <f t="shared" si="3"/>
        <v>8.1814710000000002</v>
      </c>
      <c r="S17" s="37">
        <f t="shared" si="4"/>
        <v>1.3214340000000002</v>
      </c>
      <c r="T17" s="37">
        <f t="shared" si="10"/>
        <v>27.19</v>
      </c>
    </row>
    <row r="18" spans="1:20">
      <c r="A18" s="8" t="s">
        <v>60</v>
      </c>
      <c r="B18" s="202">
        <v>27.19</v>
      </c>
      <c r="C18" s="202">
        <v>27.19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11.343668000000001</v>
      </c>
      <c r="J18" s="21">
        <f t="shared" si="6"/>
        <v>6.3434270000000001</v>
      </c>
      <c r="K18" s="21">
        <f t="shared" si="7"/>
        <v>8.1814710000000002</v>
      </c>
      <c r="L18" s="21">
        <f t="shared" si="8"/>
        <v>1.3214340000000002</v>
      </c>
      <c r="M18" s="156">
        <f t="shared" si="9"/>
        <v>27.19</v>
      </c>
      <c r="N18" s="22"/>
      <c r="P18" s="37">
        <f t="shared" si="1"/>
        <v>11.343668000000001</v>
      </c>
      <c r="Q18" s="37">
        <f t="shared" si="2"/>
        <v>6.3434270000000001</v>
      </c>
      <c r="R18" s="37">
        <f t="shared" si="3"/>
        <v>8.1814710000000002</v>
      </c>
      <c r="S18" s="37">
        <f t="shared" si="4"/>
        <v>1.3214340000000002</v>
      </c>
      <c r="T18" s="37">
        <f t="shared" si="10"/>
        <v>27.19</v>
      </c>
    </row>
    <row r="19" spans="1:20">
      <c r="A19" s="8" t="s">
        <v>61</v>
      </c>
      <c r="B19" s="202">
        <v>27.19</v>
      </c>
      <c r="C19" s="202">
        <v>27.19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11.343668000000001</v>
      </c>
      <c r="J19" s="21">
        <f t="shared" si="6"/>
        <v>6.3434270000000001</v>
      </c>
      <c r="K19" s="21">
        <f t="shared" si="7"/>
        <v>8.1814710000000002</v>
      </c>
      <c r="L19" s="21">
        <f t="shared" si="8"/>
        <v>1.3214340000000002</v>
      </c>
      <c r="M19" s="156">
        <f t="shared" si="9"/>
        <v>27.19</v>
      </c>
      <c r="N19" s="22"/>
      <c r="P19" s="37">
        <f t="shared" si="1"/>
        <v>11.343668000000001</v>
      </c>
      <c r="Q19" s="37">
        <f t="shared" si="2"/>
        <v>6.3434270000000001</v>
      </c>
      <c r="R19" s="37">
        <f t="shared" si="3"/>
        <v>8.1814710000000002</v>
      </c>
      <c r="S19" s="37">
        <f t="shared" si="4"/>
        <v>1.3214340000000002</v>
      </c>
      <c r="T19" s="37">
        <f t="shared" si="10"/>
        <v>27.19</v>
      </c>
    </row>
    <row r="20" spans="1:20">
      <c r="A20" s="8" t="s">
        <v>62</v>
      </c>
      <c r="B20" s="202">
        <v>27.19</v>
      </c>
      <c r="C20" s="202">
        <v>27.19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11.343668000000001</v>
      </c>
      <c r="J20" s="21">
        <f t="shared" si="6"/>
        <v>6.3434270000000001</v>
      </c>
      <c r="K20" s="21">
        <f t="shared" si="7"/>
        <v>8.1814710000000002</v>
      </c>
      <c r="L20" s="21">
        <f t="shared" si="8"/>
        <v>1.3214340000000002</v>
      </c>
      <c r="M20" s="156">
        <f t="shared" si="9"/>
        <v>27.19</v>
      </c>
      <c r="N20" s="22"/>
      <c r="P20" s="37">
        <f t="shared" si="1"/>
        <v>11.343668000000001</v>
      </c>
      <c r="Q20" s="37">
        <f t="shared" si="2"/>
        <v>6.3434270000000001</v>
      </c>
      <c r="R20" s="37">
        <f t="shared" si="3"/>
        <v>8.1814710000000002</v>
      </c>
      <c r="S20" s="37">
        <f t="shared" si="4"/>
        <v>1.3214340000000002</v>
      </c>
      <c r="T20" s="37">
        <f t="shared" si="10"/>
        <v>27.19</v>
      </c>
    </row>
    <row r="21" spans="1:20">
      <c r="A21" s="8" t="s">
        <v>63</v>
      </c>
      <c r="B21" s="202">
        <v>27.19</v>
      </c>
      <c r="C21" s="202">
        <v>27.19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11.343668000000001</v>
      </c>
      <c r="J21" s="21">
        <f t="shared" si="6"/>
        <v>6.3434270000000001</v>
      </c>
      <c r="K21" s="21">
        <f t="shared" si="7"/>
        <v>8.1814710000000002</v>
      </c>
      <c r="L21" s="21">
        <f t="shared" si="8"/>
        <v>1.3214340000000002</v>
      </c>
      <c r="M21" s="156">
        <f t="shared" si="9"/>
        <v>27.19</v>
      </c>
      <c r="N21" s="22"/>
      <c r="P21" s="37">
        <f t="shared" si="1"/>
        <v>11.343668000000001</v>
      </c>
      <c r="Q21" s="37">
        <f t="shared" si="2"/>
        <v>6.3434270000000001</v>
      </c>
      <c r="R21" s="37">
        <f t="shared" si="3"/>
        <v>8.1814710000000002</v>
      </c>
      <c r="S21" s="37">
        <f t="shared" si="4"/>
        <v>1.3214340000000002</v>
      </c>
      <c r="T21" s="37">
        <f t="shared" si="10"/>
        <v>27.19</v>
      </c>
    </row>
    <row r="22" spans="1:20">
      <c r="A22" s="8" t="s">
        <v>64</v>
      </c>
      <c r="B22" s="202">
        <v>27.19</v>
      </c>
      <c r="C22" s="202">
        <v>27.19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11.343668000000001</v>
      </c>
      <c r="J22" s="21">
        <f t="shared" si="6"/>
        <v>6.3434270000000001</v>
      </c>
      <c r="K22" s="21">
        <f t="shared" si="7"/>
        <v>8.1814710000000002</v>
      </c>
      <c r="L22" s="21">
        <f t="shared" si="8"/>
        <v>1.3214340000000002</v>
      </c>
      <c r="M22" s="156">
        <f t="shared" si="9"/>
        <v>27.19</v>
      </c>
      <c r="N22" s="22"/>
      <c r="P22" s="37">
        <f t="shared" si="1"/>
        <v>11.343668000000001</v>
      </c>
      <c r="Q22" s="37">
        <f t="shared" si="2"/>
        <v>6.3434270000000001</v>
      </c>
      <c r="R22" s="37">
        <f t="shared" si="3"/>
        <v>8.1814710000000002</v>
      </c>
      <c r="S22" s="37">
        <f t="shared" si="4"/>
        <v>1.3214340000000002</v>
      </c>
      <c r="T22" s="37">
        <f t="shared" si="10"/>
        <v>27.19</v>
      </c>
    </row>
    <row r="23" spans="1:20">
      <c r="A23" s="8" t="s">
        <v>65</v>
      </c>
      <c r="B23" s="202">
        <v>27.19</v>
      </c>
      <c r="C23" s="202">
        <v>27.19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11.343668000000001</v>
      </c>
      <c r="J23" s="21">
        <f t="shared" si="6"/>
        <v>6.3434270000000001</v>
      </c>
      <c r="K23" s="21">
        <f t="shared" si="7"/>
        <v>8.1814710000000002</v>
      </c>
      <c r="L23" s="21">
        <f t="shared" si="8"/>
        <v>1.3214340000000002</v>
      </c>
      <c r="M23" s="156">
        <f t="shared" si="9"/>
        <v>27.19</v>
      </c>
      <c r="N23" s="22"/>
      <c r="P23" s="37">
        <f t="shared" si="1"/>
        <v>11.343668000000001</v>
      </c>
      <c r="Q23" s="37">
        <f t="shared" si="2"/>
        <v>6.3434270000000001</v>
      </c>
      <c r="R23" s="37">
        <f t="shared" si="3"/>
        <v>8.1814710000000002</v>
      </c>
      <c r="S23" s="37">
        <f t="shared" si="4"/>
        <v>1.3214340000000002</v>
      </c>
      <c r="T23" s="37">
        <f t="shared" si="10"/>
        <v>27.19</v>
      </c>
    </row>
    <row r="24" spans="1:20">
      <c r="A24" s="8" t="s">
        <v>66</v>
      </c>
      <c r="B24" s="202">
        <v>27.19</v>
      </c>
      <c r="C24" s="202">
        <v>23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9.5955999999999992</v>
      </c>
      <c r="J24" s="21">
        <f t="shared" si="6"/>
        <v>5.365899999999999</v>
      </c>
      <c r="K24" s="21">
        <f t="shared" si="7"/>
        <v>6.9207000000000001</v>
      </c>
      <c r="L24" s="21">
        <f t="shared" si="8"/>
        <v>1.1177999999999999</v>
      </c>
      <c r="M24" s="156">
        <f t="shared" si="9"/>
        <v>22.999999999999996</v>
      </c>
      <c r="N24" s="22"/>
      <c r="P24" s="37">
        <f t="shared" si="1"/>
        <v>9.5955999999999992</v>
      </c>
      <c r="Q24" s="37">
        <f t="shared" si="2"/>
        <v>5.365899999999999</v>
      </c>
      <c r="R24" s="37">
        <f t="shared" si="3"/>
        <v>6.9207000000000001</v>
      </c>
      <c r="S24" s="37">
        <f t="shared" si="4"/>
        <v>1.1177999999999999</v>
      </c>
      <c r="T24" s="37">
        <f t="shared" si="10"/>
        <v>22.999999999999996</v>
      </c>
    </row>
    <row r="25" spans="1:20">
      <c r="A25" s="8" t="s">
        <v>67</v>
      </c>
      <c r="B25" s="202">
        <v>23</v>
      </c>
      <c r="C25" s="202">
        <v>21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8.7612000000000005</v>
      </c>
      <c r="J25" s="21">
        <f t="shared" si="6"/>
        <v>4.8992999999999993</v>
      </c>
      <c r="K25" s="21">
        <f t="shared" si="7"/>
        <v>6.3189000000000002</v>
      </c>
      <c r="L25" s="21">
        <f t="shared" si="8"/>
        <v>1.0206</v>
      </c>
      <c r="M25" s="156">
        <f t="shared" si="9"/>
        <v>21</v>
      </c>
      <c r="N25" s="22"/>
      <c r="P25" s="37">
        <f t="shared" si="1"/>
        <v>8.7612000000000005</v>
      </c>
      <c r="Q25" s="37">
        <f t="shared" si="2"/>
        <v>4.8992999999999993</v>
      </c>
      <c r="R25" s="37">
        <f t="shared" si="3"/>
        <v>6.3189000000000002</v>
      </c>
      <c r="S25" s="37">
        <f t="shared" si="4"/>
        <v>1.0206</v>
      </c>
      <c r="T25" s="37">
        <f t="shared" si="10"/>
        <v>21</v>
      </c>
    </row>
    <row r="26" spans="1:20">
      <c r="A26" s="8" t="s">
        <v>68</v>
      </c>
      <c r="B26" s="202">
        <v>21</v>
      </c>
      <c r="C26" s="202">
        <v>21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8.7612000000000005</v>
      </c>
      <c r="J26" s="21">
        <f t="shared" si="6"/>
        <v>4.8992999999999993</v>
      </c>
      <c r="K26" s="21">
        <f t="shared" si="7"/>
        <v>6.3189000000000002</v>
      </c>
      <c r="L26" s="21">
        <f t="shared" si="8"/>
        <v>1.0206</v>
      </c>
      <c r="M26" s="156">
        <f t="shared" si="9"/>
        <v>21</v>
      </c>
      <c r="N26" s="22"/>
      <c r="P26" s="37">
        <f t="shared" si="1"/>
        <v>8.7612000000000005</v>
      </c>
      <c r="Q26" s="37">
        <f t="shared" si="2"/>
        <v>4.8992999999999993</v>
      </c>
      <c r="R26" s="37">
        <f t="shared" si="3"/>
        <v>6.3189000000000002</v>
      </c>
      <c r="S26" s="37">
        <f t="shared" si="4"/>
        <v>1.0206</v>
      </c>
      <c r="T26" s="37">
        <f t="shared" si="10"/>
        <v>21</v>
      </c>
    </row>
    <row r="27" spans="1:20">
      <c r="A27" s="8" t="s">
        <v>69</v>
      </c>
      <c r="B27" s="202">
        <v>21</v>
      </c>
      <c r="C27" s="202">
        <v>21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8.7612000000000005</v>
      </c>
      <c r="J27" s="21">
        <f t="shared" si="6"/>
        <v>4.8992999999999993</v>
      </c>
      <c r="K27" s="21">
        <f t="shared" si="7"/>
        <v>6.3189000000000002</v>
      </c>
      <c r="L27" s="21">
        <f t="shared" si="8"/>
        <v>1.0206</v>
      </c>
      <c r="M27" s="156">
        <f t="shared" si="9"/>
        <v>21</v>
      </c>
      <c r="N27" s="22"/>
      <c r="P27" s="37">
        <f t="shared" si="1"/>
        <v>8.7612000000000005</v>
      </c>
      <c r="Q27" s="37">
        <f t="shared" si="2"/>
        <v>4.8992999999999993</v>
      </c>
      <c r="R27" s="37">
        <f t="shared" si="3"/>
        <v>6.3189000000000002</v>
      </c>
      <c r="S27" s="37">
        <f t="shared" si="4"/>
        <v>1.0206</v>
      </c>
      <c r="T27" s="37">
        <f t="shared" si="10"/>
        <v>21</v>
      </c>
    </row>
    <row r="28" spans="1:20">
      <c r="A28" s="8" t="s">
        <v>70</v>
      </c>
      <c r="B28" s="202">
        <v>21</v>
      </c>
      <c r="C28" s="202">
        <v>21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8.7612000000000005</v>
      </c>
      <c r="J28" s="21">
        <f t="shared" si="6"/>
        <v>4.8992999999999993</v>
      </c>
      <c r="K28" s="21">
        <f t="shared" si="7"/>
        <v>6.3189000000000002</v>
      </c>
      <c r="L28" s="21">
        <f t="shared" si="8"/>
        <v>1.0206</v>
      </c>
      <c r="M28" s="156">
        <f t="shared" si="9"/>
        <v>21</v>
      </c>
      <c r="N28" s="22"/>
      <c r="P28" s="37">
        <f t="shared" si="1"/>
        <v>8.7612000000000005</v>
      </c>
      <c r="Q28" s="37">
        <f t="shared" si="2"/>
        <v>4.8992999999999993</v>
      </c>
      <c r="R28" s="37">
        <f t="shared" si="3"/>
        <v>6.3189000000000002</v>
      </c>
      <c r="S28" s="37">
        <f t="shared" si="4"/>
        <v>1.0206</v>
      </c>
      <c r="T28" s="37">
        <f t="shared" si="10"/>
        <v>21</v>
      </c>
    </row>
    <row r="29" spans="1:20">
      <c r="A29" s="8" t="s">
        <v>71</v>
      </c>
      <c r="B29" s="202">
        <v>16</v>
      </c>
      <c r="C29" s="202">
        <v>16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6.6752000000000002</v>
      </c>
      <c r="J29" s="21">
        <f t="shared" si="6"/>
        <v>3.7327999999999997</v>
      </c>
      <c r="K29" s="21">
        <f t="shared" si="7"/>
        <v>4.8144</v>
      </c>
      <c r="L29" s="21">
        <f t="shared" si="8"/>
        <v>0.77760000000000007</v>
      </c>
      <c r="M29" s="156">
        <f t="shared" si="9"/>
        <v>16</v>
      </c>
      <c r="N29" s="22"/>
      <c r="P29" s="37">
        <f t="shared" si="1"/>
        <v>6.6752000000000002</v>
      </c>
      <c r="Q29" s="37">
        <f t="shared" si="2"/>
        <v>3.7327999999999997</v>
      </c>
      <c r="R29" s="37">
        <f t="shared" si="3"/>
        <v>4.8144</v>
      </c>
      <c r="S29" s="37">
        <f t="shared" si="4"/>
        <v>0.77760000000000007</v>
      </c>
      <c r="T29" s="37">
        <f t="shared" si="10"/>
        <v>16</v>
      </c>
    </row>
    <row r="30" spans="1:20">
      <c r="A30" s="8" t="s">
        <v>72</v>
      </c>
      <c r="B30" s="202">
        <v>16</v>
      </c>
      <c r="C30" s="202">
        <v>16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6.6752000000000002</v>
      </c>
      <c r="J30" s="21">
        <f t="shared" si="6"/>
        <v>3.7327999999999997</v>
      </c>
      <c r="K30" s="21">
        <f t="shared" si="7"/>
        <v>4.8144</v>
      </c>
      <c r="L30" s="21">
        <f t="shared" si="8"/>
        <v>0.77760000000000007</v>
      </c>
      <c r="M30" s="156">
        <f t="shared" si="9"/>
        <v>16</v>
      </c>
      <c r="N30" s="22"/>
      <c r="P30" s="37">
        <f t="shared" si="1"/>
        <v>6.6752000000000002</v>
      </c>
      <c r="Q30" s="37">
        <f t="shared" si="2"/>
        <v>3.7327999999999997</v>
      </c>
      <c r="R30" s="37">
        <f t="shared" si="3"/>
        <v>4.8144</v>
      </c>
      <c r="S30" s="37">
        <f t="shared" si="4"/>
        <v>0.77760000000000007</v>
      </c>
      <c r="T30" s="37">
        <f t="shared" si="10"/>
        <v>16</v>
      </c>
    </row>
    <row r="31" spans="1:20">
      <c r="A31" s="8" t="s">
        <v>73</v>
      </c>
      <c r="B31" s="202">
        <v>16</v>
      </c>
      <c r="C31" s="202">
        <v>16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6.6752000000000002</v>
      </c>
      <c r="J31" s="21">
        <f t="shared" si="6"/>
        <v>3.7327999999999997</v>
      </c>
      <c r="K31" s="21">
        <f t="shared" si="7"/>
        <v>4.8144</v>
      </c>
      <c r="L31" s="21">
        <f t="shared" si="8"/>
        <v>0.77760000000000007</v>
      </c>
      <c r="M31" s="156">
        <f t="shared" si="9"/>
        <v>16</v>
      </c>
      <c r="N31" s="22"/>
      <c r="P31" s="37">
        <f t="shared" si="1"/>
        <v>6.6752000000000002</v>
      </c>
      <c r="Q31" s="37">
        <f t="shared" si="2"/>
        <v>3.7327999999999997</v>
      </c>
      <c r="R31" s="37">
        <f t="shared" si="3"/>
        <v>4.8144</v>
      </c>
      <c r="S31" s="37">
        <f t="shared" si="4"/>
        <v>0.77760000000000007</v>
      </c>
      <c r="T31" s="37">
        <f t="shared" si="10"/>
        <v>16</v>
      </c>
    </row>
    <row r="32" spans="1:20">
      <c r="A32" s="8" t="s">
        <v>74</v>
      </c>
      <c r="B32" s="202">
        <v>16</v>
      </c>
      <c r="C32" s="202">
        <v>16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6.6752000000000002</v>
      </c>
      <c r="J32" s="21">
        <f t="shared" si="6"/>
        <v>3.7327999999999997</v>
      </c>
      <c r="K32" s="21">
        <f t="shared" si="7"/>
        <v>4.8144</v>
      </c>
      <c r="L32" s="21">
        <f t="shared" si="8"/>
        <v>0.77760000000000007</v>
      </c>
      <c r="M32" s="156">
        <f t="shared" si="9"/>
        <v>16</v>
      </c>
      <c r="N32" s="22"/>
      <c r="P32" s="37">
        <f t="shared" si="1"/>
        <v>6.6752000000000002</v>
      </c>
      <c r="Q32" s="37">
        <f t="shared" si="2"/>
        <v>3.7327999999999997</v>
      </c>
      <c r="R32" s="37">
        <f t="shared" si="3"/>
        <v>4.8144</v>
      </c>
      <c r="S32" s="37">
        <f t="shared" si="4"/>
        <v>0.77760000000000007</v>
      </c>
      <c r="T32" s="37">
        <f t="shared" si="10"/>
        <v>16</v>
      </c>
    </row>
    <row r="33" spans="1:20">
      <c r="A33" s="8" t="s">
        <v>75</v>
      </c>
      <c r="B33" s="202">
        <v>16</v>
      </c>
      <c r="C33" s="202">
        <v>16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6.6752000000000002</v>
      </c>
      <c r="J33" s="21">
        <f t="shared" si="6"/>
        <v>3.7327999999999997</v>
      </c>
      <c r="K33" s="21">
        <f t="shared" si="7"/>
        <v>4.8144</v>
      </c>
      <c r="L33" s="21">
        <f t="shared" si="8"/>
        <v>0.77760000000000007</v>
      </c>
      <c r="M33" s="156">
        <f t="shared" si="9"/>
        <v>16</v>
      </c>
      <c r="N33" s="22"/>
      <c r="P33" s="37">
        <f t="shared" si="1"/>
        <v>6.6752000000000002</v>
      </c>
      <c r="Q33" s="37">
        <f t="shared" si="2"/>
        <v>3.7327999999999997</v>
      </c>
      <c r="R33" s="37">
        <f t="shared" si="3"/>
        <v>4.8144</v>
      </c>
      <c r="S33" s="37">
        <f t="shared" si="4"/>
        <v>0.77760000000000007</v>
      </c>
      <c r="T33" s="37">
        <f t="shared" si="10"/>
        <v>16</v>
      </c>
    </row>
    <row r="34" spans="1:20">
      <c r="A34" s="8" t="s">
        <v>76</v>
      </c>
      <c r="B34" s="202">
        <v>16</v>
      </c>
      <c r="C34" s="202">
        <v>16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6.6752000000000002</v>
      </c>
      <c r="J34" s="21">
        <f t="shared" si="6"/>
        <v>3.7327999999999997</v>
      </c>
      <c r="K34" s="21">
        <f t="shared" si="7"/>
        <v>4.8144</v>
      </c>
      <c r="L34" s="21">
        <f t="shared" si="8"/>
        <v>0.77760000000000007</v>
      </c>
      <c r="M34" s="156">
        <f t="shared" si="9"/>
        <v>16</v>
      </c>
      <c r="N34" s="22"/>
      <c r="P34" s="37">
        <f t="shared" si="1"/>
        <v>6.6752000000000002</v>
      </c>
      <c r="Q34" s="37">
        <f t="shared" si="2"/>
        <v>3.7327999999999997</v>
      </c>
      <c r="R34" s="37">
        <f t="shared" si="3"/>
        <v>4.8144</v>
      </c>
      <c r="S34" s="37">
        <f t="shared" si="4"/>
        <v>0.77760000000000007</v>
      </c>
      <c r="T34" s="37">
        <f t="shared" si="10"/>
        <v>16</v>
      </c>
    </row>
    <row r="35" spans="1:20">
      <c r="A35" s="8" t="s">
        <v>77</v>
      </c>
      <c r="B35" s="202">
        <v>16</v>
      </c>
      <c r="C35" s="202">
        <v>16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6.6752000000000002</v>
      </c>
      <c r="J35" s="21">
        <f t="shared" si="6"/>
        <v>3.7327999999999997</v>
      </c>
      <c r="K35" s="21">
        <f t="shared" si="7"/>
        <v>4.8144</v>
      </c>
      <c r="L35" s="21">
        <f t="shared" si="8"/>
        <v>0.77760000000000007</v>
      </c>
      <c r="M35" s="156">
        <f t="shared" si="9"/>
        <v>16</v>
      </c>
      <c r="N35" s="22"/>
      <c r="P35" s="37">
        <f t="shared" ref="P35:P66" si="12">I35</f>
        <v>6.6752000000000002</v>
      </c>
      <c r="Q35" s="37">
        <f t="shared" ref="Q35:Q66" si="13">J35</f>
        <v>3.7327999999999997</v>
      </c>
      <c r="R35" s="37">
        <f t="shared" ref="R35:R66" si="14">K35</f>
        <v>4.8144</v>
      </c>
      <c r="S35" s="37">
        <f t="shared" ref="S35:S66" si="15">L35</f>
        <v>0.77760000000000007</v>
      </c>
      <c r="T35" s="37">
        <f t="shared" si="10"/>
        <v>16</v>
      </c>
    </row>
    <row r="36" spans="1:20">
      <c r="A36" s="8" t="s">
        <v>78</v>
      </c>
      <c r="B36" s="202">
        <v>16</v>
      </c>
      <c r="C36" s="202">
        <v>16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6.6752000000000002</v>
      </c>
      <c r="J36" s="21">
        <f t="shared" si="6"/>
        <v>3.7327999999999997</v>
      </c>
      <c r="K36" s="21">
        <f t="shared" si="7"/>
        <v>4.8144</v>
      </c>
      <c r="L36" s="21">
        <f t="shared" si="8"/>
        <v>0.77760000000000007</v>
      </c>
      <c r="M36" s="156">
        <f t="shared" si="9"/>
        <v>16</v>
      </c>
      <c r="N36" s="22"/>
      <c r="P36" s="37">
        <f t="shared" si="12"/>
        <v>6.6752000000000002</v>
      </c>
      <c r="Q36" s="37">
        <f t="shared" si="13"/>
        <v>3.7327999999999997</v>
      </c>
      <c r="R36" s="37">
        <f t="shared" si="14"/>
        <v>4.8144</v>
      </c>
      <c r="S36" s="37">
        <f t="shared" si="15"/>
        <v>0.77760000000000007</v>
      </c>
      <c r="T36" s="37">
        <f t="shared" si="10"/>
        <v>16</v>
      </c>
    </row>
    <row r="37" spans="1:20">
      <c r="A37" s="8" t="s">
        <v>79</v>
      </c>
      <c r="B37" s="202">
        <v>16</v>
      </c>
      <c r="C37" s="202">
        <v>16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6.6752000000000002</v>
      </c>
      <c r="J37" s="21">
        <f t="shared" si="6"/>
        <v>3.7327999999999997</v>
      </c>
      <c r="K37" s="21">
        <f t="shared" si="7"/>
        <v>4.8144</v>
      </c>
      <c r="L37" s="21">
        <f t="shared" si="8"/>
        <v>0.77760000000000007</v>
      </c>
      <c r="M37" s="156">
        <f t="shared" si="9"/>
        <v>16</v>
      </c>
      <c r="N37" s="22"/>
      <c r="P37" s="37">
        <f t="shared" si="12"/>
        <v>6.6752000000000002</v>
      </c>
      <c r="Q37" s="37">
        <f t="shared" si="13"/>
        <v>3.7327999999999997</v>
      </c>
      <c r="R37" s="37">
        <f t="shared" si="14"/>
        <v>4.8144</v>
      </c>
      <c r="S37" s="37">
        <f t="shared" si="15"/>
        <v>0.77760000000000007</v>
      </c>
      <c r="T37" s="37">
        <f t="shared" si="10"/>
        <v>16</v>
      </c>
    </row>
    <row r="38" spans="1:20">
      <c r="A38" s="8" t="s">
        <v>80</v>
      </c>
      <c r="B38" s="202">
        <v>16</v>
      </c>
      <c r="C38" s="202">
        <v>16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6.6752000000000002</v>
      </c>
      <c r="J38" s="21">
        <f t="shared" si="6"/>
        <v>3.7327999999999997</v>
      </c>
      <c r="K38" s="21">
        <f t="shared" si="7"/>
        <v>4.8144</v>
      </c>
      <c r="L38" s="21">
        <f t="shared" si="8"/>
        <v>0.77760000000000007</v>
      </c>
      <c r="M38" s="156">
        <f t="shared" si="9"/>
        <v>16</v>
      </c>
      <c r="N38" s="22"/>
      <c r="P38" s="37">
        <f t="shared" si="12"/>
        <v>6.6752000000000002</v>
      </c>
      <c r="Q38" s="37">
        <f t="shared" si="13"/>
        <v>3.7327999999999997</v>
      </c>
      <c r="R38" s="37">
        <f t="shared" si="14"/>
        <v>4.8144</v>
      </c>
      <c r="S38" s="37">
        <f t="shared" si="15"/>
        <v>0.77760000000000007</v>
      </c>
      <c r="T38" s="37">
        <f t="shared" si="10"/>
        <v>16</v>
      </c>
    </row>
    <row r="39" spans="1:20">
      <c r="A39" s="8" t="s">
        <v>81</v>
      </c>
      <c r="B39" s="202">
        <v>16</v>
      </c>
      <c r="C39" s="202">
        <v>16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6.6752000000000002</v>
      </c>
      <c r="J39" s="21">
        <f t="shared" si="6"/>
        <v>3.7327999999999997</v>
      </c>
      <c r="K39" s="21">
        <f t="shared" si="7"/>
        <v>4.8144</v>
      </c>
      <c r="L39" s="21">
        <f t="shared" si="8"/>
        <v>0.77760000000000007</v>
      </c>
      <c r="M39" s="156">
        <f t="shared" si="9"/>
        <v>16</v>
      </c>
      <c r="N39" s="22"/>
      <c r="P39" s="37">
        <f t="shared" si="12"/>
        <v>6.6752000000000002</v>
      </c>
      <c r="Q39" s="37">
        <f t="shared" si="13"/>
        <v>3.7327999999999997</v>
      </c>
      <c r="R39" s="37">
        <f t="shared" si="14"/>
        <v>4.8144</v>
      </c>
      <c r="S39" s="37">
        <f t="shared" si="15"/>
        <v>0.77760000000000007</v>
      </c>
      <c r="T39" s="37">
        <f t="shared" si="10"/>
        <v>16</v>
      </c>
    </row>
    <row r="40" spans="1:20">
      <c r="A40" s="8" t="s">
        <v>82</v>
      </c>
      <c r="B40" s="202">
        <v>16</v>
      </c>
      <c r="C40" s="202">
        <v>16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6.6752000000000002</v>
      </c>
      <c r="J40" s="21">
        <f t="shared" si="6"/>
        <v>3.7327999999999997</v>
      </c>
      <c r="K40" s="21">
        <f t="shared" si="7"/>
        <v>4.8144</v>
      </c>
      <c r="L40" s="21">
        <f t="shared" si="8"/>
        <v>0.77760000000000007</v>
      </c>
      <c r="M40" s="156">
        <f t="shared" si="9"/>
        <v>16</v>
      </c>
      <c r="N40" s="22"/>
      <c r="P40" s="37">
        <f t="shared" si="12"/>
        <v>6.6752000000000002</v>
      </c>
      <c r="Q40" s="37">
        <f t="shared" si="13"/>
        <v>3.7327999999999997</v>
      </c>
      <c r="R40" s="37">
        <f t="shared" si="14"/>
        <v>4.8144</v>
      </c>
      <c r="S40" s="37">
        <f t="shared" si="15"/>
        <v>0.77760000000000007</v>
      </c>
      <c r="T40" s="37">
        <f t="shared" si="10"/>
        <v>16</v>
      </c>
    </row>
    <row r="41" spans="1:20">
      <c r="A41" s="8" t="s">
        <v>83</v>
      </c>
      <c r="B41" s="202">
        <v>20</v>
      </c>
      <c r="C41" s="202">
        <v>20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8.3439999999999994</v>
      </c>
      <c r="J41" s="21">
        <f t="shared" si="6"/>
        <v>4.6659999999999995</v>
      </c>
      <c r="K41" s="21">
        <f t="shared" si="7"/>
        <v>6.0179999999999998</v>
      </c>
      <c r="L41" s="21">
        <f t="shared" si="8"/>
        <v>0.97199999999999998</v>
      </c>
      <c r="M41" s="156">
        <f t="shared" si="9"/>
        <v>20</v>
      </c>
      <c r="N41" s="22"/>
      <c r="P41" s="37">
        <f t="shared" si="12"/>
        <v>8.3439999999999994</v>
      </c>
      <c r="Q41" s="37">
        <f t="shared" si="13"/>
        <v>4.6659999999999995</v>
      </c>
      <c r="R41" s="37">
        <f t="shared" si="14"/>
        <v>6.0179999999999998</v>
      </c>
      <c r="S41" s="37">
        <f t="shared" si="15"/>
        <v>0.97199999999999998</v>
      </c>
      <c r="T41" s="37">
        <f t="shared" si="10"/>
        <v>20</v>
      </c>
    </row>
    <row r="42" spans="1:20">
      <c r="A42" s="8" t="s">
        <v>84</v>
      </c>
      <c r="B42" s="202">
        <v>18</v>
      </c>
      <c r="C42" s="202">
        <v>20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8.3439999999999994</v>
      </c>
      <c r="J42" s="21">
        <f t="shared" si="6"/>
        <v>4.6659999999999995</v>
      </c>
      <c r="K42" s="21">
        <f t="shared" si="7"/>
        <v>6.0179999999999998</v>
      </c>
      <c r="L42" s="21">
        <f t="shared" si="8"/>
        <v>0.97199999999999998</v>
      </c>
      <c r="M42" s="156">
        <f t="shared" si="9"/>
        <v>20</v>
      </c>
      <c r="N42" s="22"/>
      <c r="P42" s="37">
        <f t="shared" si="12"/>
        <v>8.3439999999999994</v>
      </c>
      <c r="Q42" s="37">
        <f t="shared" si="13"/>
        <v>4.6659999999999995</v>
      </c>
      <c r="R42" s="37">
        <f t="shared" si="14"/>
        <v>6.0179999999999998</v>
      </c>
      <c r="S42" s="37">
        <f t="shared" si="15"/>
        <v>0.97199999999999998</v>
      </c>
      <c r="T42" s="37">
        <f t="shared" si="10"/>
        <v>20</v>
      </c>
    </row>
    <row r="43" spans="1:20">
      <c r="A43" s="8" t="s">
        <v>85</v>
      </c>
      <c r="B43" s="202">
        <v>18</v>
      </c>
      <c r="C43" s="202">
        <v>20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8.3439999999999994</v>
      </c>
      <c r="J43" s="21">
        <f t="shared" si="6"/>
        <v>4.6659999999999995</v>
      </c>
      <c r="K43" s="21">
        <f t="shared" si="7"/>
        <v>6.0179999999999998</v>
      </c>
      <c r="L43" s="21">
        <f t="shared" si="8"/>
        <v>0.97199999999999998</v>
      </c>
      <c r="M43" s="156">
        <f t="shared" si="9"/>
        <v>20</v>
      </c>
      <c r="N43" s="22"/>
      <c r="P43" s="37">
        <f t="shared" si="12"/>
        <v>8.3439999999999994</v>
      </c>
      <c r="Q43" s="37">
        <f t="shared" si="13"/>
        <v>4.6659999999999995</v>
      </c>
      <c r="R43" s="37">
        <f t="shared" si="14"/>
        <v>6.0179999999999998</v>
      </c>
      <c r="S43" s="37">
        <f t="shared" si="15"/>
        <v>0.97199999999999998</v>
      </c>
      <c r="T43" s="37">
        <f t="shared" si="10"/>
        <v>20</v>
      </c>
    </row>
    <row r="44" spans="1:20">
      <c r="A44" s="8" t="s">
        <v>86</v>
      </c>
      <c r="B44" s="202">
        <v>18</v>
      </c>
      <c r="C44" s="202">
        <v>18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7.5096000000000007</v>
      </c>
      <c r="J44" s="21">
        <f t="shared" si="6"/>
        <v>4.1993999999999998</v>
      </c>
      <c r="K44" s="21">
        <f t="shared" si="7"/>
        <v>5.4161999999999999</v>
      </c>
      <c r="L44" s="21">
        <f t="shared" si="8"/>
        <v>0.87480000000000002</v>
      </c>
      <c r="M44" s="156">
        <f t="shared" si="9"/>
        <v>18</v>
      </c>
      <c r="N44" s="22"/>
      <c r="P44" s="37">
        <f t="shared" si="12"/>
        <v>7.5096000000000007</v>
      </c>
      <c r="Q44" s="37">
        <f t="shared" si="13"/>
        <v>4.1993999999999998</v>
      </c>
      <c r="R44" s="37">
        <f t="shared" si="14"/>
        <v>5.4161999999999999</v>
      </c>
      <c r="S44" s="37">
        <f t="shared" si="15"/>
        <v>0.87480000000000002</v>
      </c>
      <c r="T44" s="37">
        <f t="shared" si="10"/>
        <v>18</v>
      </c>
    </row>
    <row r="45" spans="1:20">
      <c r="A45" s="8" t="s">
        <v>87</v>
      </c>
      <c r="B45" s="202">
        <v>20</v>
      </c>
      <c r="C45" s="202">
        <v>20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8.3439999999999994</v>
      </c>
      <c r="J45" s="21">
        <f t="shared" si="6"/>
        <v>4.6659999999999995</v>
      </c>
      <c r="K45" s="21">
        <f t="shared" si="7"/>
        <v>6.0179999999999998</v>
      </c>
      <c r="L45" s="21">
        <f t="shared" si="8"/>
        <v>0.97199999999999998</v>
      </c>
      <c r="M45" s="156">
        <f t="shared" si="9"/>
        <v>20</v>
      </c>
      <c r="N45" s="22"/>
      <c r="P45" s="37">
        <f t="shared" si="12"/>
        <v>8.3439999999999994</v>
      </c>
      <c r="Q45" s="37">
        <f t="shared" si="13"/>
        <v>4.6659999999999995</v>
      </c>
      <c r="R45" s="37">
        <f t="shared" si="14"/>
        <v>6.0179999999999998</v>
      </c>
      <c r="S45" s="37">
        <f t="shared" si="15"/>
        <v>0.97199999999999998</v>
      </c>
      <c r="T45" s="37">
        <f t="shared" si="10"/>
        <v>20</v>
      </c>
    </row>
    <row r="46" spans="1:20">
      <c r="A46" s="8" t="s">
        <v>88</v>
      </c>
      <c r="B46" s="202">
        <v>20</v>
      </c>
      <c r="C46" s="202">
        <v>20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8.3439999999999994</v>
      </c>
      <c r="J46" s="21">
        <f t="shared" si="6"/>
        <v>4.6659999999999995</v>
      </c>
      <c r="K46" s="21">
        <f t="shared" si="7"/>
        <v>6.0179999999999998</v>
      </c>
      <c r="L46" s="21">
        <f t="shared" si="8"/>
        <v>0.97199999999999998</v>
      </c>
      <c r="M46" s="156">
        <f t="shared" si="9"/>
        <v>20</v>
      </c>
      <c r="N46" s="22"/>
      <c r="P46" s="37">
        <f t="shared" si="12"/>
        <v>8.3439999999999994</v>
      </c>
      <c r="Q46" s="37">
        <f t="shared" si="13"/>
        <v>4.6659999999999995</v>
      </c>
      <c r="R46" s="37">
        <f t="shared" si="14"/>
        <v>6.0179999999999998</v>
      </c>
      <c r="S46" s="37">
        <f t="shared" si="15"/>
        <v>0.97199999999999998</v>
      </c>
      <c r="T46" s="37">
        <f t="shared" si="10"/>
        <v>20</v>
      </c>
    </row>
    <row r="47" spans="1:20">
      <c r="A47" s="8" t="s">
        <v>89</v>
      </c>
      <c r="B47" s="202">
        <v>20</v>
      </c>
      <c r="C47" s="202">
        <v>20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8.3439999999999994</v>
      </c>
      <c r="J47" s="21">
        <f t="shared" si="6"/>
        <v>4.6659999999999995</v>
      </c>
      <c r="K47" s="21">
        <f t="shared" si="7"/>
        <v>6.0179999999999998</v>
      </c>
      <c r="L47" s="21">
        <f t="shared" si="8"/>
        <v>0.97199999999999998</v>
      </c>
      <c r="M47" s="156">
        <f t="shared" si="9"/>
        <v>20</v>
      </c>
      <c r="N47" s="22"/>
      <c r="P47" s="37">
        <f t="shared" si="12"/>
        <v>8.3439999999999994</v>
      </c>
      <c r="Q47" s="37">
        <f t="shared" si="13"/>
        <v>4.6659999999999995</v>
      </c>
      <c r="R47" s="37">
        <f t="shared" si="14"/>
        <v>6.0179999999999998</v>
      </c>
      <c r="S47" s="37">
        <f t="shared" si="15"/>
        <v>0.97199999999999998</v>
      </c>
      <c r="T47" s="37">
        <f t="shared" si="10"/>
        <v>20</v>
      </c>
    </row>
    <row r="48" spans="1:20">
      <c r="A48" s="8" t="s">
        <v>90</v>
      </c>
      <c r="B48" s="202">
        <v>20</v>
      </c>
      <c r="C48" s="202">
        <v>20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8.3439999999999994</v>
      </c>
      <c r="J48" s="21">
        <f t="shared" si="6"/>
        <v>4.6659999999999995</v>
      </c>
      <c r="K48" s="21">
        <f t="shared" si="7"/>
        <v>6.0179999999999998</v>
      </c>
      <c r="L48" s="21">
        <f t="shared" si="8"/>
        <v>0.97199999999999998</v>
      </c>
      <c r="M48" s="156">
        <f t="shared" si="9"/>
        <v>20</v>
      </c>
      <c r="N48" s="22"/>
      <c r="P48" s="37">
        <f t="shared" si="12"/>
        <v>8.3439999999999994</v>
      </c>
      <c r="Q48" s="37">
        <f t="shared" si="13"/>
        <v>4.6659999999999995</v>
      </c>
      <c r="R48" s="37">
        <f t="shared" si="14"/>
        <v>6.0179999999999998</v>
      </c>
      <c r="S48" s="37">
        <f t="shared" si="15"/>
        <v>0.97199999999999998</v>
      </c>
      <c r="T48" s="37">
        <f t="shared" si="10"/>
        <v>20</v>
      </c>
    </row>
    <row r="49" spans="1:20">
      <c r="A49" s="8" t="s">
        <v>91</v>
      </c>
      <c r="B49" s="202">
        <v>20</v>
      </c>
      <c r="C49" s="202">
        <v>20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8.3439999999999994</v>
      </c>
      <c r="J49" s="21">
        <f t="shared" si="6"/>
        <v>4.6659999999999995</v>
      </c>
      <c r="K49" s="21">
        <f t="shared" si="7"/>
        <v>6.0179999999999998</v>
      </c>
      <c r="L49" s="21">
        <f t="shared" si="8"/>
        <v>0.97199999999999998</v>
      </c>
      <c r="M49" s="156">
        <f t="shared" si="9"/>
        <v>20</v>
      </c>
      <c r="N49" s="22"/>
      <c r="P49" s="37">
        <f t="shared" si="12"/>
        <v>8.3439999999999994</v>
      </c>
      <c r="Q49" s="37">
        <f t="shared" si="13"/>
        <v>4.6659999999999995</v>
      </c>
      <c r="R49" s="37">
        <f t="shared" si="14"/>
        <v>6.0179999999999998</v>
      </c>
      <c r="S49" s="37">
        <f t="shared" si="15"/>
        <v>0.97199999999999998</v>
      </c>
      <c r="T49" s="37">
        <f t="shared" si="10"/>
        <v>20</v>
      </c>
    </row>
    <row r="50" spans="1:20">
      <c r="A50" s="8" t="s">
        <v>92</v>
      </c>
      <c r="B50" s="202">
        <v>20</v>
      </c>
      <c r="C50" s="202">
        <v>20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8.3439999999999994</v>
      </c>
      <c r="J50" s="21">
        <f t="shared" si="6"/>
        <v>4.6659999999999995</v>
      </c>
      <c r="K50" s="21">
        <f t="shared" si="7"/>
        <v>6.0179999999999998</v>
      </c>
      <c r="L50" s="21">
        <f t="shared" si="8"/>
        <v>0.97199999999999998</v>
      </c>
      <c r="M50" s="156">
        <f t="shared" si="9"/>
        <v>20</v>
      </c>
      <c r="N50" s="22"/>
      <c r="P50" s="37">
        <f t="shared" si="12"/>
        <v>8.3439999999999994</v>
      </c>
      <c r="Q50" s="37">
        <f t="shared" si="13"/>
        <v>4.6659999999999995</v>
      </c>
      <c r="R50" s="37">
        <f t="shared" si="14"/>
        <v>6.0179999999999998</v>
      </c>
      <c r="S50" s="37">
        <f t="shared" si="15"/>
        <v>0.97199999999999998</v>
      </c>
      <c r="T50" s="37">
        <f t="shared" si="10"/>
        <v>20</v>
      </c>
    </row>
    <row r="51" spans="1:20">
      <c r="A51" s="8" t="s">
        <v>93</v>
      </c>
      <c r="B51" s="202">
        <v>20</v>
      </c>
      <c r="C51" s="202">
        <v>20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8.3439999999999994</v>
      </c>
      <c r="J51" s="21">
        <f t="shared" si="6"/>
        <v>4.6659999999999995</v>
      </c>
      <c r="K51" s="21">
        <f t="shared" si="7"/>
        <v>6.0179999999999998</v>
      </c>
      <c r="L51" s="21">
        <f t="shared" si="8"/>
        <v>0.97199999999999998</v>
      </c>
      <c r="M51" s="156">
        <f t="shared" si="9"/>
        <v>20</v>
      </c>
      <c r="N51" s="22"/>
      <c r="P51" s="37">
        <f t="shared" si="12"/>
        <v>8.3439999999999994</v>
      </c>
      <c r="Q51" s="37">
        <f t="shared" si="13"/>
        <v>4.6659999999999995</v>
      </c>
      <c r="R51" s="37">
        <f t="shared" si="14"/>
        <v>6.0179999999999998</v>
      </c>
      <c r="S51" s="37">
        <f t="shared" si="15"/>
        <v>0.97199999999999998</v>
      </c>
      <c r="T51" s="37">
        <f t="shared" si="10"/>
        <v>20</v>
      </c>
    </row>
    <row r="52" spans="1:20">
      <c r="A52" s="8" t="s">
        <v>94</v>
      </c>
      <c r="B52" s="202">
        <v>15</v>
      </c>
      <c r="C52" s="202">
        <v>15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6.2579999999999991</v>
      </c>
      <c r="J52" s="21">
        <f t="shared" si="6"/>
        <v>3.4994999999999998</v>
      </c>
      <c r="K52" s="21">
        <f t="shared" si="7"/>
        <v>4.5135000000000005</v>
      </c>
      <c r="L52" s="21">
        <f t="shared" si="8"/>
        <v>0.72900000000000009</v>
      </c>
      <c r="M52" s="156">
        <f t="shared" si="9"/>
        <v>15</v>
      </c>
      <c r="N52" s="22"/>
      <c r="P52" s="37">
        <f t="shared" si="12"/>
        <v>6.2579999999999991</v>
      </c>
      <c r="Q52" s="37">
        <f t="shared" si="13"/>
        <v>3.4994999999999998</v>
      </c>
      <c r="R52" s="37">
        <f t="shared" si="14"/>
        <v>4.5135000000000005</v>
      </c>
      <c r="S52" s="37">
        <f t="shared" si="15"/>
        <v>0.72900000000000009</v>
      </c>
      <c r="T52" s="37">
        <f t="shared" si="10"/>
        <v>15</v>
      </c>
    </row>
    <row r="53" spans="1:20">
      <c r="A53" s="8" t="s">
        <v>95</v>
      </c>
      <c r="B53" s="202">
        <v>20</v>
      </c>
      <c r="C53" s="202">
        <v>15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6.2579999999999991</v>
      </c>
      <c r="J53" s="21">
        <f t="shared" si="6"/>
        <v>3.4994999999999998</v>
      </c>
      <c r="K53" s="21">
        <f t="shared" si="7"/>
        <v>4.5135000000000005</v>
      </c>
      <c r="L53" s="21">
        <f t="shared" si="8"/>
        <v>0.72900000000000009</v>
      </c>
      <c r="M53" s="156">
        <f t="shared" si="9"/>
        <v>15</v>
      </c>
      <c r="N53" s="22"/>
      <c r="P53" s="37">
        <f t="shared" si="12"/>
        <v>6.2579999999999991</v>
      </c>
      <c r="Q53" s="37">
        <f t="shared" si="13"/>
        <v>3.4994999999999998</v>
      </c>
      <c r="R53" s="37">
        <f t="shared" si="14"/>
        <v>4.5135000000000005</v>
      </c>
      <c r="S53" s="37">
        <f t="shared" si="15"/>
        <v>0.72900000000000009</v>
      </c>
      <c r="T53" s="37">
        <f t="shared" si="10"/>
        <v>15</v>
      </c>
    </row>
    <row r="54" spans="1:20">
      <c r="A54" s="8" t="s">
        <v>96</v>
      </c>
      <c r="B54" s="202">
        <v>20</v>
      </c>
      <c r="C54" s="202">
        <v>15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6.2579999999999991</v>
      </c>
      <c r="J54" s="21">
        <f t="shared" si="6"/>
        <v>3.4994999999999998</v>
      </c>
      <c r="K54" s="21">
        <f t="shared" si="7"/>
        <v>4.5135000000000005</v>
      </c>
      <c r="L54" s="21">
        <f t="shared" si="8"/>
        <v>0.72900000000000009</v>
      </c>
      <c r="M54" s="156">
        <f t="shared" si="9"/>
        <v>15</v>
      </c>
      <c r="N54" s="22"/>
      <c r="P54" s="37">
        <f t="shared" si="12"/>
        <v>6.2579999999999991</v>
      </c>
      <c r="Q54" s="37">
        <f t="shared" si="13"/>
        <v>3.4994999999999998</v>
      </c>
      <c r="R54" s="37">
        <f t="shared" si="14"/>
        <v>4.5135000000000005</v>
      </c>
      <c r="S54" s="37">
        <f t="shared" si="15"/>
        <v>0.72900000000000009</v>
      </c>
      <c r="T54" s="37">
        <f t="shared" si="10"/>
        <v>15</v>
      </c>
    </row>
    <row r="55" spans="1:20">
      <c r="A55" s="8" t="s">
        <v>97</v>
      </c>
      <c r="B55" s="202">
        <v>20</v>
      </c>
      <c r="C55" s="202">
        <v>15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6.2579999999999991</v>
      </c>
      <c r="J55" s="21">
        <f t="shared" si="6"/>
        <v>3.4994999999999998</v>
      </c>
      <c r="K55" s="21">
        <f t="shared" si="7"/>
        <v>4.5135000000000005</v>
      </c>
      <c r="L55" s="21">
        <f t="shared" si="8"/>
        <v>0.72900000000000009</v>
      </c>
      <c r="M55" s="156">
        <f t="shared" si="9"/>
        <v>15</v>
      </c>
      <c r="N55" s="22"/>
      <c r="P55" s="37">
        <f t="shared" si="12"/>
        <v>6.2579999999999991</v>
      </c>
      <c r="Q55" s="37">
        <f t="shared" si="13"/>
        <v>3.4994999999999998</v>
      </c>
      <c r="R55" s="37">
        <f t="shared" si="14"/>
        <v>4.5135000000000005</v>
      </c>
      <c r="S55" s="37">
        <f t="shared" si="15"/>
        <v>0.72900000000000009</v>
      </c>
      <c r="T55" s="37">
        <f t="shared" si="10"/>
        <v>15</v>
      </c>
    </row>
    <row r="56" spans="1:20">
      <c r="A56" s="8" t="s">
        <v>98</v>
      </c>
      <c r="B56" s="202">
        <v>15</v>
      </c>
      <c r="C56" s="202">
        <v>15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6.2579999999999991</v>
      </c>
      <c r="J56" s="21">
        <f t="shared" si="6"/>
        <v>3.4994999999999998</v>
      </c>
      <c r="K56" s="21">
        <f t="shared" si="7"/>
        <v>4.5135000000000005</v>
      </c>
      <c r="L56" s="21">
        <f t="shared" si="8"/>
        <v>0.72900000000000009</v>
      </c>
      <c r="M56" s="156">
        <f t="shared" si="9"/>
        <v>15</v>
      </c>
      <c r="N56" s="22"/>
      <c r="P56" s="37">
        <f t="shared" si="12"/>
        <v>6.2579999999999991</v>
      </c>
      <c r="Q56" s="37">
        <f t="shared" si="13"/>
        <v>3.4994999999999998</v>
      </c>
      <c r="R56" s="37">
        <f t="shared" si="14"/>
        <v>4.5135000000000005</v>
      </c>
      <c r="S56" s="37">
        <f t="shared" si="15"/>
        <v>0.72900000000000009</v>
      </c>
      <c r="T56" s="37">
        <f t="shared" si="10"/>
        <v>15</v>
      </c>
    </row>
    <row r="57" spans="1:20">
      <c r="A57" s="8" t="s">
        <v>99</v>
      </c>
      <c r="B57" s="202">
        <v>15</v>
      </c>
      <c r="C57" s="202">
        <v>15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6.2579999999999991</v>
      </c>
      <c r="J57" s="21">
        <f t="shared" si="6"/>
        <v>3.4994999999999998</v>
      </c>
      <c r="K57" s="21">
        <f t="shared" si="7"/>
        <v>4.5135000000000005</v>
      </c>
      <c r="L57" s="21">
        <f t="shared" si="8"/>
        <v>0.72900000000000009</v>
      </c>
      <c r="M57" s="156">
        <f t="shared" si="9"/>
        <v>15</v>
      </c>
      <c r="N57" s="22"/>
      <c r="P57" s="37">
        <f t="shared" si="12"/>
        <v>6.2579999999999991</v>
      </c>
      <c r="Q57" s="37">
        <f t="shared" si="13"/>
        <v>3.4994999999999998</v>
      </c>
      <c r="R57" s="37">
        <f t="shared" si="14"/>
        <v>4.5135000000000005</v>
      </c>
      <c r="S57" s="37">
        <f t="shared" si="15"/>
        <v>0.72900000000000009</v>
      </c>
      <c r="T57" s="37">
        <f t="shared" si="10"/>
        <v>15</v>
      </c>
    </row>
    <row r="58" spans="1:20">
      <c r="A58" s="8" t="s">
        <v>100</v>
      </c>
      <c r="B58" s="202">
        <v>15</v>
      </c>
      <c r="C58" s="202">
        <v>15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6.2579999999999991</v>
      </c>
      <c r="J58" s="21">
        <f t="shared" si="6"/>
        <v>3.4994999999999998</v>
      </c>
      <c r="K58" s="21">
        <f t="shared" si="7"/>
        <v>4.5135000000000005</v>
      </c>
      <c r="L58" s="21">
        <f t="shared" si="8"/>
        <v>0.72900000000000009</v>
      </c>
      <c r="M58" s="156">
        <f t="shared" si="9"/>
        <v>15</v>
      </c>
      <c r="N58" s="22"/>
      <c r="P58" s="37">
        <f t="shared" si="12"/>
        <v>6.2579999999999991</v>
      </c>
      <c r="Q58" s="37">
        <f t="shared" si="13"/>
        <v>3.4994999999999998</v>
      </c>
      <c r="R58" s="37">
        <f t="shared" si="14"/>
        <v>4.5135000000000005</v>
      </c>
      <c r="S58" s="37">
        <f t="shared" si="15"/>
        <v>0.72900000000000009</v>
      </c>
      <c r="T58" s="37">
        <f t="shared" si="10"/>
        <v>15</v>
      </c>
    </row>
    <row r="59" spans="1:20">
      <c r="A59" s="8" t="s">
        <v>101</v>
      </c>
      <c r="B59" s="202">
        <v>24</v>
      </c>
      <c r="C59" s="202">
        <v>24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10.0128</v>
      </c>
      <c r="J59" s="21">
        <f t="shared" si="6"/>
        <v>5.5991999999999997</v>
      </c>
      <c r="K59" s="21">
        <f t="shared" si="7"/>
        <v>7.2215999999999996</v>
      </c>
      <c r="L59" s="21">
        <f t="shared" si="8"/>
        <v>1.1664000000000001</v>
      </c>
      <c r="M59" s="156">
        <f t="shared" si="9"/>
        <v>24</v>
      </c>
      <c r="N59" s="22"/>
      <c r="P59" s="37">
        <f t="shared" si="12"/>
        <v>10.0128</v>
      </c>
      <c r="Q59" s="37">
        <f t="shared" si="13"/>
        <v>5.5991999999999997</v>
      </c>
      <c r="R59" s="37">
        <f t="shared" si="14"/>
        <v>7.2215999999999996</v>
      </c>
      <c r="S59" s="37">
        <f t="shared" si="15"/>
        <v>1.1664000000000001</v>
      </c>
      <c r="T59" s="37">
        <f t="shared" si="10"/>
        <v>24</v>
      </c>
    </row>
    <row r="60" spans="1:20">
      <c r="A60" s="8" t="s">
        <v>102</v>
      </c>
      <c r="B60" s="202">
        <v>24</v>
      </c>
      <c r="C60" s="202">
        <v>24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10.0128</v>
      </c>
      <c r="J60" s="21">
        <f t="shared" si="6"/>
        <v>5.5991999999999997</v>
      </c>
      <c r="K60" s="21">
        <f t="shared" si="7"/>
        <v>7.2215999999999996</v>
      </c>
      <c r="L60" s="21">
        <f t="shared" si="8"/>
        <v>1.1664000000000001</v>
      </c>
      <c r="M60" s="156">
        <f t="shared" si="9"/>
        <v>24</v>
      </c>
      <c r="N60" s="22"/>
      <c r="P60" s="37">
        <f t="shared" si="12"/>
        <v>10.0128</v>
      </c>
      <c r="Q60" s="37">
        <f t="shared" si="13"/>
        <v>5.5991999999999997</v>
      </c>
      <c r="R60" s="37">
        <f t="shared" si="14"/>
        <v>7.2215999999999996</v>
      </c>
      <c r="S60" s="37">
        <f t="shared" si="15"/>
        <v>1.1664000000000001</v>
      </c>
      <c r="T60" s="37">
        <f t="shared" si="10"/>
        <v>24</v>
      </c>
    </row>
    <row r="61" spans="1:20">
      <c r="A61" s="8" t="s">
        <v>103</v>
      </c>
      <c r="B61" s="202">
        <v>24</v>
      </c>
      <c r="C61" s="202">
        <v>24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10.0128</v>
      </c>
      <c r="J61" s="21">
        <f t="shared" si="6"/>
        <v>5.5991999999999997</v>
      </c>
      <c r="K61" s="21">
        <f t="shared" si="7"/>
        <v>7.2215999999999996</v>
      </c>
      <c r="L61" s="21">
        <f t="shared" si="8"/>
        <v>1.1664000000000001</v>
      </c>
      <c r="M61" s="156">
        <f t="shared" si="9"/>
        <v>24</v>
      </c>
      <c r="N61" s="22"/>
      <c r="P61" s="37">
        <f t="shared" si="12"/>
        <v>10.0128</v>
      </c>
      <c r="Q61" s="37">
        <f t="shared" si="13"/>
        <v>5.5991999999999997</v>
      </c>
      <c r="R61" s="37">
        <f t="shared" si="14"/>
        <v>7.2215999999999996</v>
      </c>
      <c r="S61" s="37">
        <f t="shared" si="15"/>
        <v>1.1664000000000001</v>
      </c>
      <c r="T61" s="37">
        <f t="shared" si="10"/>
        <v>24</v>
      </c>
    </row>
    <row r="62" spans="1:20">
      <c r="A62" s="8" t="s">
        <v>104</v>
      </c>
      <c r="B62" s="202">
        <v>24</v>
      </c>
      <c r="C62" s="202">
        <v>24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10.0128</v>
      </c>
      <c r="J62" s="21">
        <f t="shared" si="6"/>
        <v>5.5991999999999997</v>
      </c>
      <c r="K62" s="21">
        <f t="shared" si="7"/>
        <v>7.2215999999999996</v>
      </c>
      <c r="L62" s="21">
        <f t="shared" si="8"/>
        <v>1.1664000000000001</v>
      </c>
      <c r="M62" s="156">
        <f t="shared" si="9"/>
        <v>24</v>
      </c>
      <c r="N62" s="22"/>
      <c r="P62" s="37">
        <f t="shared" si="12"/>
        <v>10.0128</v>
      </c>
      <c r="Q62" s="37">
        <f t="shared" si="13"/>
        <v>5.5991999999999997</v>
      </c>
      <c r="R62" s="37">
        <f t="shared" si="14"/>
        <v>7.2215999999999996</v>
      </c>
      <c r="S62" s="37">
        <f t="shared" si="15"/>
        <v>1.1664000000000001</v>
      </c>
      <c r="T62" s="37">
        <f t="shared" si="10"/>
        <v>24</v>
      </c>
    </row>
    <row r="63" spans="1:20">
      <c r="A63" s="8" t="s">
        <v>105</v>
      </c>
      <c r="B63" s="202">
        <v>24</v>
      </c>
      <c r="C63" s="202">
        <v>24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10.0128</v>
      </c>
      <c r="J63" s="21">
        <f t="shared" si="6"/>
        <v>5.5991999999999997</v>
      </c>
      <c r="K63" s="21">
        <f t="shared" si="7"/>
        <v>7.2215999999999996</v>
      </c>
      <c r="L63" s="21">
        <f t="shared" si="8"/>
        <v>1.1664000000000001</v>
      </c>
      <c r="M63" s="156">
        <f t="shared" si="9"/>
        <v>24</v>
      </c>
      <c r="N63" s="22"/>
      <c r="P63" s="37">
        <f t="shared" si="12"/>
        <v>10.0128</v>
      </c>
      <c r="Q63" s="37">
        <f t="shared" si="13"/>
        <v>5.5991999999999997</v>
      </c>
      <c r="R63" s="37">
        <f t="shared" si="14"/>
        <v>7.2215999999999996</v>
      </c>
      <c r="S63" s="37">
        <f t="shared" si="15"/>
        <v>1.1664000000000001</v>
      </c>
      <c r="T63" s="37">
        <f t="shared" si="10"/>
        <v>24</v>
      </c>
    </row>
    <row r="64" spans="1:20">
      <c r="A64" s="8" t="s">
        <v>106</v>
      </c>
      <c r="B64" s="202">
        <v>24</v>
      </c>
      <c r="C64" s="202">
        <v>24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10.0128</v>
      </c>
      <c r="J64" s="21">
        <f t="shared" si="6"/>
        <v>5.5991999999999997</v>
      </c>
      <c r="K64" s="21">
        <f t="shared" si="7"/>
        <v>7.2215999999999996</v>
      </c>
      <c r="L64" s="21">
        <f t="shared" si="8"/>
        <v>1.1664000000000001</v>
      </c>
      <c r="M64" s="156">
        <f t="shared" si="9"/>
        <v>24</v>
      </c>
      <c r="N64" s="22"/>
      <c r="P64" s="37">
        <f t="shared" si="12"/>
        <v>10.0128</v>
      </c>
      <c r="Q64" s="37">
        <f t="shared" si="13"/>
        <v>5.5991999999999997</v>
      </c>
      <c r="R64" s="37">
        <f t="shared" si="14"/>
        <v>7.2215999999999996</v>
      </c>
      <c r="S64" s="37">
        <f t="shared" si="15"/>
        <v>1.1664000000000001</v>
      </c>
      <c r="T64" s="37">
        <f t="shared" si="10"/>
        <v>24</v>
      </c>
    </row>
    <row r="65" spans="1:20">
      <c r="A65" s="8" t="s">
        <v>107</v>
      </c>
      <c r="B65" s="202">
        <v>24</v>
      </c>
      <c r="C65" s="202">
        <v>24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10.0128</v>
      </c>
      <c r="J65" s="21">
        <f t="shared" si="6"/>
        <v>5.5991999999999997</v>
      </c>
      <c r="K65" s="21">
        <f t="shared" si="7"/>
        <v>7.2215999999999996</v>
      </c>
      <c r="L65" s="21">
        <f t="shared" si="8"/>
        <v>1.1664000000000001</v>
      </c>
      <c r="M65" s="156">
        <f t="shared" si="9"/>
        <v>24</v>
      </c>
      <c r="N65" s="22"/>
      <c r="P65" s="37">
        <f t="shared" si="12"/>
        <v>10.0128</v>
      </c>
      <c r="Q65" s="37">
        <f t="shared" si="13"/>
        <v>5.5991999999999997</v>
      </c>
      <c r="R65" s="37">
        <f t="shared" si="14"/>
        <v>7.2215999999999996</v>
      </c>
      <c r="S65" s="37">
        <f t="shared" si="15"/>
        <v>1.1664000000000001</v>
      </c>
      <c r="T65" s="37">
        <f t="shared" si="10"/>
        <v>24</v>
      </c>
    </row>
    <row r="66" spans="1:20">
      <c r="A66" s="8" t="s">
        <v>108</v>
      </c>
      <c r="B66" s="202">
        <v>24</v>
      </c>
      <c r="C66" s="202">
        <v>24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10.0128</v>
      </c>
      <c r="J66" s="21">
        <f t="shared" si="6"/>
        <v>5.5991999999999997</v>
      </c>
      <c r="K66" s="21">
        <f t="shared" si="7"/>
        <v>7.2215999999999996</v>
      </c>
      <c r="L66" s="21">
        <f t="shared" si="8"/>
        <v>1.1664000000000001</v>
      </c>
      <c r="M66" s="156">
        <f t="shared" si="9"/>
        <v>24</v>
      </c>
      <c r="N66" s="22"/>
      <c r="P66" s="37">
        <f t="shared" si="12"/>
        <v>10.0128</v>
      </c>
      <c r="Q66" s="37">
        <f t="shared" si="13"/>
        <v>5.5991999999999997</v>
      </c>
      <c r="R66" s="37">
        <f t="shared" si="14"/>
        <v>7.2215999999999996</v>
      </c>
      <c r="S66" s="37">
        <f t="shared" si="15"/>
        <v>1.1664000000000001</v>
      </c>
      <c r="T66" s="37">
        <f t="shared" si="10"/>
        <v>24</v>
      </c>
    </row>
    <row r="67" spans="1:20">
      <c r="A67" s="8" t="s">
        <v>109</v>
      </c>
      <c r="B67" s="202">
        <v>26.5</v>
      </c>
      <c r="C67" s="202">
        <v>26.5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11.0558</v>
      </c>
      <c r="J67" s="21">
        <f t="shared" si="6"/>
        <v>6.1824500000000002</v>
      </c>
      <c r="K67" s="21">
        <f t="shared" si="7"/>
        <v>7.9738499999999997</v>
      </c>
      <c r="L67" s="21">
        <f t="shared" si="8"/>
        <v>1.2879000000000003</v>
      </c>
      <c r="M67" s="156">
        <f t="shared" si="9"/>
        <v>26.5</v>
      </c>
      <c r="N67" s="22"/>
      <c r="P67" s="37">
        <f t="shared" ref="P67:P98" si="17">I67</f>
        <v>11.0558</v>
      </c>
      <c r="Q67" s="37">
        <f t="shared" ref="Q67:Q98" si="18">J67</f>
        <v>6.1824500000000002</v>
      </c>
      <c r="R67" s="37">
        <f t="shared" ref="R67:R98" si="19">K67</f>
        <v>7.9738499999999997</v>
      </c>
      <c r="S67" s="37">
        <f t="shared" ref="S67:S98" si="20">L67</f>
        <v>1.2879000000000003</v>
      </c>
      <c r="T67" s="37">
        <f t="shared" si="10"/>
        <v>26.5</v>
      </c>
    </row>
    <row r="68" spans="1:20">
      <c r="A68" s="8" t="s">
        <v>110</v>
      </c>
      <c r="B68" s="202">
        <v>26.5</v>
      </c>
      <c r="C68" s="202">
        <v>26.5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11.0558</v>
      </c>
      <c r="J68" s="21">
        <f t="shared" ref="J68:J98" si="22">C68*E68/100</f>
        <v>6.1824500000000002</v>
      </c>
      <c r="K68" s="21">
        <f t="shared" ref="K68:K98" si="23">C68*F68/100</f>
        <v>7.9738499999999997</v>
      </c>
      <c r="L68" s="21">
        <f t="shared" ref="L68:L98" si="24">C68*G68/100</f>
        <v>1.2879000000000003</v>
      </c>
      <c r="M68" s="156">
        <f t="shared" ref="M68:M98" si="25">SUM(I68:L68)</f>
        <v>26.5</v>
      </c>
      <c r="N68" s="22"/>
      <c r="P68" s="37">
        <f t="shared" si="17"/>
        <v>11.0558</v>
      </c>
      <c r="Q68" s="37">
        <f t="shared" si="18"/>
        <v>6.1824500000000002</v>
      </c>
      <c r="R68" s="37">
        <f t="shared" si="19"/>
        <v>7.9738499999999997</v>
      </c>
      <c r="S68" s="37">
        <f t="shared" si="20"/>
        <v>1.2879000000000003</v>
      </c>
      <c r="T68" s="37">
        <f t="shared" ref="T68:T99" si="26">SUM(P68:S68)</f>
        <v>26.5</v>
      </c>
    </row>
    <row r="69" spans="1:20">
      <c r="A69" s="8" t="s">
        <v>111</v>
      </c>
      <c r="B69" s="202">
        <v>26.5</v>
      </c>
      <c r="C69" s="202">
        <v>26.5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11.0558</v>
      </c>
      <c r="J69" s="21">
        <f t="shared" si="22"/>
        <v>6.1824500000000002</v>
      </c>
      <c r="K69" s="21">
        <f t="shared" si="23"/>
        <v>7.9738499999999997</v>
      </c>
      <c r="L69" s="21">
        <f t="shared" si="24"/>
        <v>1.2879000000000003</v>
      </c>
      <c r="M69" s="156">
        <f t="shared" si="25"/>
        <v>26.5</v>
      </c>
      <c r="N69" s="22"/>
      <c r="P69" s="37">
        <f t="shared" si="17"/>
        <v>11.0558</v>
      </c>
      <c r="Q69" s="37">
        <f t="shared" si="18"/>
        <v>6.1824500000000002</v>
      </c>
      <c r="R69" s="37">
        <f t="shared" si="19"/>
        <v>7.9738499999999997</v>
      </c>
      <c r="S69" s="37">
        <f t="shared" si="20"/>
        <v>1.2879000000000003</v>
      </c>
      <c r="T69" s="37">
        <f t="shared" si="26"/>
        <v>26.5</v>
      </c>
    </row>
    <row r="70" spans="1:20">
      <c r="A70" s="8" t="s">
        <v>112</v>
      </c>
      <c r="B70" s="202">
        <v>26.5</v>
      </c>
      <c r="C70" s="202">
        <v>26.5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11.0558</v>
      </c>
      <c r="J70" s="21">
        <f t="shared" si="22"/>
        <v>6.1824500000000002</v>
      </c>
      <c r="K70" s="21">
        <f t="shared" si="23"/>
        <v>7.9738499999999997</v>
      </c>
      <c r="L70" s="21">
        <f t="shared" si="24"/>
        <v>1.2879000000000003</v>
      </c>
      <c r="M70" s="156">
        <f t="shared" si="25"/>
        <v>26.5</v>
      </c>
      <c r="N70" s="22"/>
      <c r="P70" s="37">
        <f t="shared" si="17"/>
        <v>11.0558</v>
      </c>
      <c r="Q70" s="37">
        <f t="shared" si="18"/>
        <v>6.1824500000000002</v>
      </c>
      <c r="R70" s="37">
        <f t="shared" si="19"/>
        <v>7.9738499999999997</v>
      </c>
      <c r="S70" s="37">
        <f t="shared" si="20"/>
        <v>1.2879000000000003</v>
      </c>
      <c r="T70" s="37">
        <f t="shared" si="26"/>
        <v>26.5</v>
      </c>
    </row>
    <row r="71" spans="1:20">
      <c r="A71" s="8" t="s">
        <v>113</v>
      </c>
      <c r="B71" s="202">
        <v>26.5</v>
      </c>
      <c r="C71" s="202">
        <v>26.5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11.0558</v>
      </c>
      <c r="J71" s="21">
        <f t="shared" si="22"/>
        <v>6.1824500000000002</v>
      </c>
      <c r="K71" s="21">
        <f t="shared" si="23"/>
        <v>7.9738499999999997</v>
      </c>
      <c r="L71" s="21">
        <f t="shared" si="24"/>
        <v>1.2879000000000003</v>
      </c>
      <c r="M71" s="156">
        <f t="shared" si="25"/>
        <v>26.5</v>
      </c>
      <c r="N71" s="22"/>
      <c r="P71" s="37">
        <f t="shared" si="17"/>
        <v>11.0558</v>
      </c>
      <c r="Q71" s="37">
        <f t="shared" si="18"/>
        <v>6.1824500000000002</v>
      </c>
      <c r="R71" s="37">
        <f t="shared" si="19"/>
        <v>7.9738499999999997</v>
      </c>
      <c r="S71" s="37">
        <f t="shared" si="20"/>
        <v>1.2879000000000003</v>
      </c>
      <c r="T71" s="37">
        <f t="shared" si="26"/>
        <v>26.5</v>
      </c>
    </row>
    <row r="72" spans="1:20">
      <c r="A72" s="8" t="s">
        <v>114</v>
      </c>
      <c r="B72" s="202">
        <v>26.5</v>
      </c>
      <c r="C72" s="202">
        <v>26.5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11.0558</v>
      </c>
      <c r="J72" s="21">
        <f t="shared" si="22"/>
        <v>6.1824500000000002</v>
      </c>
      <c r="K72" s="21">
        <f t="shared" si="23"/>
        <v>7.9738499999999997</v>
      </c>
      <c r="L72" s="21">
        <f t="shared" si="24"/>
        <v>1.2879000000000003</v>
      </c>
      <c r="M72" s="156">
        <f t="shared" si="25"/>
        <v>26.5</v>
      </c>
      <c r="N72" s="22"/>
      <c r="P72" s="37">
        <f t="shared" si="17"/>
        <v>11.0558</v>
      </c>
      <c r="Q72" s="37">
        <f t="shared" si="18"/>
        <v>6.1824500000000002</v>
      </c>
      <c r="R72" s="37">
        <f t="shared" si="19"/>
        <v>7.9738499999999997</v>
      </c>
      <c r="S72" s="37">
        <f t="shared" si="20"/>
        <v>1.2879000000000003</v>
      </c>
      <c r="T72" s="37">
        <f t="shared" si="26"/>
        <v>26.5</v>
      </c>
    </row>
    <row r="73" spans="1:20">
      <c r="A73" s="8" t="s">
        <v>115</v>
      </c>
      <c r="B73" s="202">
        <v>26.5</v>
      </c>
      <c r="C73" s="202">
        <v>26.5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11.0558</v>
      </c>
      <c r="J73" s="21">
        <f t="shared" si="22"/>
        <v>6.1824500000000002</v>
      </c>
      <c r="K73" s="21">
        <f t="shared" si="23"/>
        <v>7.9738499999999997</v>
      </c>
      <c r="L73" s="21">
        <f t="shared" si="24"/>
        <v>1.2879000000000003</v>
      </c>
      <c r="M73" s="156">
        <f t="shared" si="25"/>
        <v>26.5</v>
      </c>
      <c r="N73" s="22"/>
      <c r="P73" s="37">
        <f t="shared" si="17"/>
        <v>11.0558</v>
      </c>
      <c r="Q73" s="37">
        <f t="shared" si="18"/>
        <v>6.1824500000000002</v>
      </c>
      <c r="R73" s="37">
        <f t="shared" si="19"/>
        <v>7.9738499999999997</v>
      </c>
      <c r="S73" s="37">
        <f t="shared" si="20"/>
        <v>1.2879000000000003</v>
      </c>
      <c r="T73" s="37">
        <f t="shared" si="26"/>
        <v>26.5</v>
      </c>
    </row>
    <row r="74" spans="1:20">
      <c r="A74" s="8" t="s">
        <v>116</v>
      </c>
      <c r="B74" s="202">
        <v>26.5</v>
      </c>
      <c r="C74" s="202">
        <v>26.5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11.0558</v>
      </c>
      <c r="J74" s="21">
        <f t="shared" si="22"/>
        <v>6.1824500000000002</v>
      </c>
      <c r="K74" s="21">
        <f t="shared" si="23"/>
        <v>7.9738499999999997</v>
      </c>
      <c r="L74" s="21">
        <f t="shared" si="24"/>
        <v>1.2879000000000003</v>
      </c>
      <c r="M74" s="156">
        <f t="shared" si="25"/>
        <v>26.5</v>
      </c>
      <c r="N74" s="22"/>
      <c r="P74" s="37">
        <f t="shared" si="17"/>
        <v>11.0558</v>
      </c>
      <c r="Q74" s="37">
        <f t="shared" si="18"/>
        <v>6.1824500000000002</v>
      </c>
      <c r="R74" s="37">
        <f t="shared" si="19"/>
        <v>7.9738499999999997</v>
      </c>
      <c r="S74" s="37">
        <f t="shared" si="20"/>
        <v>1.2879000000000003</v>
      </c>
      <c r="T74" s="37">
        <f t="shared" si="26"/>
        <v>26.5</v>
      </c>
    </row>
    <row r="75" spans="1:20">
      <c r="A75" s="8" t="s">
        <v>117</v>
      </c>
      <c r="B75" s="202">
        <v>26.5</v>
      </c>
      <c r="C75" s="202">
        <v>26.5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11.0558</v>
      </c>
      <c r="J75" s="21">
        <f t="shared" si="22"/>
        <v>6.1824500000000002</v>
      </c>
      <c r="K75" s="21">
        <f t="shared" si="23"/>
        <v>7.9738499999999997</v>
      </c>
      <c r="L75" s="21">
        <f t="shared" si="24"/>
        <v>1.2879000000000003</v>
      </c>
      <c r="M75" s="156">
        <f t="shared" si="25"/>
        <v>26.5</v>
      </c>
      <c r="N75" s="22"/>
      <c r="P75" s="37">
        <f t="shared" si="17"/>
        <v>11.0558</v>
      </c>
      <c r="Q75" s="37">
        <f t="shared" si="18"/>
        <v>6.1824500000000002</v>
      </c>
      <c r="R75" s="37">
        <f t="shared" si="19"/>
        <v>7.9738499999999997</v>
      </c>
      <c r="S75" s="37">
        <f t="shared" si="20"/>
        <v>1.2879000000000003</v>
      </c>
      <c r="T75" s="37">
        <f t="shared" si="26"/>
        <v>26.5</v>
      </c>
    </row>
    <row r="76" spans="1:20">
      <c r="A76" s="8" t="s">
        <v>118</v>
      </c>
      <c r="B76" s="202">
        <v>26.5</v>
      </c>
      <c r="C76" s="202">
        <v>26.5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11.0558</v>
      </c>
      <c r="J76" s="21">
        <f t="shared" si="22"/>
        <v>6.1824500000000002</v>
      </c>
      <c r="K76" s="21">
        <f t="shared" si="23"/>
        <v>7.9738499999999997</v>
      </c>
      <c r="L76" s="21">
        <f t="shared" si="24"/>
        <v>1.2879000000000003</v>
      </c>
      <c r="M76" s="156">
        <f t="shared" si="25"/>
        <v>26.5</v>
      </c>
      <c r="N76" s="22"/>
      <c r="P76" s="37">
        <f t="shared" si="17"/>
        <v>11.0558</v>
      </c>
      <c r="Q76" s="37">
        <f t="shared" si="18"/>
        <v>6.1824500000000002</v>
      </c>
      <c r="R76" s="37">
        <f t="shared" si="19"/>
        <v>7.9738499999999997</v>
      </c>
      <c r="S76" s="37">
        <f t="shared" si="20"/>
        <v>1.2879000000000003</v>
      </c>
      <c r="T76" s="37">
        <f t="shared" si="26"/>
        <v>26.5</v>
      </c>
    </row>
    <row r="77" spans="1:20">
      <c r="A77" s="8" t="s">
        <v>119</v>
      </c>
      <c r="B77" s="202">
        <v>26.5</v>
      </c>
      <c r="C77" s="202">
        <v>26.5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11.0558</v>
      </c>
      <c r="J77" s="21">
        <f t="shared" si="22"/>
        <v>6.1824500000000002</v>
      </c>
      <c r="K77" s="21">
        <f t="shared" si="23"/>
        <v>7.9738499999999997</v>
      </c>
      <c r="L77" s="21">
        <f t="shared" si="24"/>
        <v>1.2879000000000003</v>
      </c>
      <c r="M77" s="156">
        <f t="shared" si="25"/>
        <v>26.5</v>
      </c>
      <c r="N77" s="22"/>
      <c r="P77" s="37">
        <f t="shared" si="17"/>
        <v>11.0558</v>
      </c>
      <c r="Q77" s="37">
        <f t="shared" si="18"/>
        <v>6.1824500000000002</v>
      </c>
      <c r="R77" s="37">
        <f t="shared" si="19"/>
        <v>7.9738499999999997</v>
      </c>
      <c r="S77" s="37">
        <f t="shared" si="20"/>
        <v>1.2879000000000003</v>
      </c>
      <c r="T77" s="37">
        <f t="shared" si="26"/>
        <v>26.5</v>
      </c>
    </row>
    <row r="78" spans="1:20">
      <c r="A78" s="8" t="s">
        <v>120</v>
      </c>
      <c r="B78" s="202">
        <v>26.5</v>
      </c>
      <c r="C78" s="202">
        <v>26.5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11.0558</v>
      </c>
      <c r="J78" s="21">
        <f t="shared" si="22"/>
        <v>6.1824500000000002</v>
      </c>
      <c r="K78" s="21">
        <f t="shared" si="23"/>
        <v>7.9738499999999997</v>
      </c>
      <c r="L78" s="21">
        <f t="shared" si="24"/>
        <v>1.2879000000000003</v>
      </c>
      <c r="M78" s="156">
        <f t="shared" si="25"/>
        <v>26.5</v>
      </c>
      <c r="N78" s="22"/>
      <c r="P78" s="37">
        <f t="shared" si="17"/>
        <v>11.0558</v>
      </c>
      <c r="Q78" s="37">
        <f t="shared" si="18"/>
        <v>6.1824500000000002</v>
      </c>
      <c r="R78" s="37">
        <f t="shared" si="19"/>
        <v>7.9738499999999997</v>
      </c>
      <c r="S78" s="37">
        <f t="shared" si="20"/>
        <v>1.2879000000000003</v>
      </c>
      <c r="T78" s="37">
        <f t="shared" si="26"/>
        <v>26.5</v>
      </c>
    </row>
    <row r="79" spans="1:20">
      <c r="A79" s="8" t="s">
        <v>121</v>
      </c>
      <c r="B79" s="202">
        <v>26.5</v>
      </c>
      <c r="C79" s="202">
        <v>26.5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11.0558</v>
      </c>
      <c r="J79" s="21">
        <f t="shared" si="22"/>
        <v>6.1824500000000002</v>
      </c>
      <c r="K79" s="21">
        <f t="shared" si="23"/>
        <v>7.9738499999999997</v>
      </c>
      <c r="L79" s="21">
        <f t="shared" si="24"/>
        <v>1.2879000000000003</v>
      </c>
      <c r="M79" s="156">
        <f t="shared" si="25"/>
        <v>26.5</v>
      </c>
      <c r="N79" s="22"/>
      <c r="P79" s="37">
        <f t="shared" si="17"/>
        <v>11.0558</v>
      </c>
      <c r="Q79" s="37">
        <f t="shared" si="18"/>
        <v>6.1824500000000002</v>
      </c>
      <c r="R79" s="37">
        <f t="shared" si="19"/>
        <v>7.9738499999999997</v>
      </c>
      <c r="S79" s="37">
        <f t="shared" si="20"/>
        <v>1.2879000000000003</v>
      </c>
      <c r="T79" s="37">
        <f t="shared" si="26"/>
        <v>26.5</v>
      </c>
    </row>
    <row r="80" spans="1:20">
      <c r="A80" s="8" t="s">
        <v>122</v>
      </c>
      <c r="B80" s="202">
        <v>26.5</v>
      </c>
      <c r="C80" s="202">
        <v>26.5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11.0558</v>
      </c>
      <c r="J80" s="21">
        <f t="shared" si="22"/>
        <v>6.1824500000000002</v>
      </c>
      <c r="K80" s="21">
        <f t="shared" si="23"/>
        <v>7.9738499999999997</v>
      </c>
      <c r="L80" s="21">
        <f t="shared" si="24"/>
        <v>1.2879000000000003</v>
      </c>
      <c r="M80" s="156">
        <f t="shared" si="25"/>
        <v>26.5</v>
      </c>
      <c r="N80" s="22"/>
      <c r="P80" s="37">
        <f t="shared" si="17"/>
        <v>11.0558</v>
      </c>
      <c r="Q80" s="37">
        <f t="shared" si="18"/>
        <v>6.1824500000000002</v>
      </c>
      <c r="R80" s="37">
        <f t="shared" si="19"/>
        <v>7.9738499999999997</v>
      </c>
      <c r="S80" s="37">
        <f t="shared" si="20"/>
        <v>1.2879000000000003</v>
      </c>
      <c r="T80" s="37">
        <f t="shared" si="26"/>
        <v>26.5</v>
      </c>
    </row>
    <row r="81" spans="1:20">
      <c r="A81" s="8" t="s">
        <v>123</v>
      </c>
      <c r="B81" s="202">
        <v>26.5</v>
      </c>
      <c r="C81" s="202">
        <v>26.5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11.0558</v>
      </c>
      <c r="J81" s="21">
        <f t="shared" si="22"/>
        <v>6.1824500000000002</v>
      </c>
      <c r="K81" s="21">
        <f t="shared" si="23"/>
        <v>7.9738499999999997</v>
      </c>
      <c r="L81" s="21">
        <f t="shared" si="24"/>
        <v>1.2879000000000003</v>
      </c>
      <c r="M81" s="156">
        <f t="shared" si="25"/>
        <v>26.5</v>
      </c>
      <c r="N81" s="22"/>
      <c r="P81" s="37">
        <f t="shared" si="17"/>
        <v>11.0558</v>
      </c>
      <c r="Q81" s="37">
        <f t="shared" si="18"/>
        <v>6.1824500000000002</v>
      </c>
      <c r="R81" s="37">
        <f t="shared" si="19"/>
        <v>7.9738499999999997</v>
      </c>
      <c r="S81" s="37">
        <f t="shared" si="20"/>
        <v>1.2879000000000003</v>
      </c>
      <c r="T81" s="37">
        <f t="shared" si="26"/>
        <v>26.5</v>
      </c>
    </row>
    <row r="82" spans="1:20">
      <c r="A82" s="8" t="s">
        <v>124</v>
      </c>
      <c r="B82" s="202">
        <v>26.5</v>
      </c>
      <c r="C82" s="202">
        <v>26.5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11.0558</v>
      </c>
      <c r="J82" s="21">
        <f t="shared" si="22"/>
        <v>6.1824500000000002</v>
      </c>
      <c r="K82" s="21">
        <f t="shared" si="23"/>
        <v>7.9738499999999997</v>
      </c>
      <c r="L82" s="21">
        <f t="shared" si="24"/>
        <v>1.2879000000000003</v>
      </c>
      <c r="M82" s="156">
        <f t="shared" si="25"/>
        <v>26.5</v>
      </c>
      <c r="N82" s="22"/>
      <c r="P82" s="37">
        <f t="shared" si="17"/>
        <v>11.0558</v>
      </c>
      <c r="Q82" s="37">
        <f t="shared" si="18"/>
        <v>6.1824500000000002</v>
      </c>
      <c r="R82" s="37">
        <f t="shared" si="19"/>
        <v>7.9738499999999997</v>
      </c>
      <c r="S82" s="37">
        <f t="shared" si="20"/>
        <v>1.2879000000000003</v>
      </c>
      <c r="T82" s="37">
        <f t="shared" si="26"/>
        <v>26.5</v>
      </c>
    </row>
    <row r="83" spans="1:20">
      <c r="A83" s="8" t="s">
        <v>125</v>
      </c>
      <c r="B83" s="202">
        <v>26.5</v>
      </c>
      <c r="C83" s="202">
        <v>26.5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11.0558</v>
      </c>
      <c r="J83" s="21">
        <f t="shared" si="22"/>
        <v>6.1824500000000002</v>
      </c>
      <c r="K83" s="21">
        <f t="shared" si="23"/>
        <v>7.9738499999999997</v>
      </c>
      <c r="L83" s="21">
        <f t="shared" si="24"/>
        <v>1.2879000000000003</v>
      </c>
      <c r="M83" s="156">
        <f t="shared" si="25"/>
        <v>26.5</v>
      </c>
      <c r="N83" s="22"/>
      <c r="P83" s="37">
        <f t="shared" si="17"/>
        <v>11.0558</v>
      </c>
      <c r="Q83" s="37">
        <f t="shared" si="18"/>
        <v>6.1824500000000002</v>
      </c>
      <c r="R83" s="37">
        <f t="shared" si="19"/>
        <v>7.9738499999999997</v>
      </c>
      <c r="S83" s="37">
        <f t="shared" si="20"/>
        <v>1.2879000000000003</v>
      </c>
      <c r="T83" s="37">
        <f t="shared" si="26"/>
        <v>26.5</v>
      </c>
    </row>
    <row r="84" spans="1:20">
      <c r="A84" s="8" t="s">
        <v>126</v>
      </c>
      <c r="B84" s="202">
        <v>26.5</v>
      </c>
      <c r="C84" s="202">
        <v>26.5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11.0558</v>
      </c>
      <c r="J84" s="21">
        <f t="shared" si="22"/>
        <v>6.1824500000000002</v>
      </c>
      <c r="K84" s="21">
        <f t="shared" si="23"/>
        <v>7.9738499999999997</v>
      </c>
      <c r="L84" s="21">
        <f t="shared" si="24"/>
        <v>1.2879000000000003</v>
      </c>
      <c r="M84" s="156">
        <f t="shared" si="25"/>
        <v>26.5</v>
      </c>
      <c r="N84" s="22"/>
      <c r="P84" s="37">
        <f t="shared" si="17"/>
        <v>11.0558</v>
      </c>
      <c r="Q84" s="37">
        <f t="shared" si="18"/>
        <v>6.1824500000000002</v>
      </c>
      <c r="R84" s="37">
        <f t="shared" si="19"/>
        <v>7.9738499999999997</v>
      </c>
      <c r="S84" s="37">
        <f t="shared" si="20"/>
        <v>1.2879000000000003</v>
      </c>
      <c r="T84" s="37">
        <f t="shared" si="26"/>
        <v>26.5</v>
      </c>
    </row>
    <row r="85" spans="1:20">
      <c r="A85" s="8" t="s">
        <v>127</v>
      </c>
      <c r="B85" s="202">
        <v>26.5</v>
      </c>
      <c r="C85" s="202">
        <v>26.5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11.0558</v>
      </c>
      <c r="J85" s="21">
        <f t="shared" si="22"/>
        <v>6.1824500000000002</v>
      </c>
      <c r="K85" s="21">
        <f t="shared" si="23"/>
        <v>7.9738499999999997</v>
      </c>
      <c r="L85" s="21">
        <f t="shared" si="24"/>
        <v>1.2879000000000003</v>
      </c>
      <c r="M85" s="156">
        <f t="shared" si="25"/>
        <v>26.5</v>
      </c>
      <c r="N85" s="22"/>
      <c r="P85" s="37">
        <f t="shared" si="17"/>
        <v>11.0558</v>
      </c>
      <c r="Q85" s="37">
        <f t="shared" si="18"/>
        <v>6.1824500000000002</v>
      </c>
      <c r="R85" s="37">
        <f t="shared" si="19"/>
        <v>7.9738499999999997</v>
      </c>
      <c r="S85" s="37">
        <f t="shared" si="20"/>
        <v>1.2879000000000003</v>
      </c>
      <c r="T85" s="37">
        <f t="shared" si="26"/>
        <v>26.5</v>
      </c>
    </row>
    <row r="86" spans="1:20">
      <c r="A86" s="8" t="s">
        <v>128</v>
      </c>
      <c r="B86" s="202">
        <v>26.5</v>
      </c>
      <c r="C86" s="202">
        <v>26.5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11.0558</v>
      </c>
      <c r="J86" s="21">
        <f t="shared" si="22"/>
        <v>6.1824500000000002</v>
      </c>
      <c r="K86" s="21">
        <f t="shared" si="23"/>
        <v>7.9738499999999997</v>
      </c>
      <c r="L86" s="21">
        <f t="shared" si="24"/>
        <v>1.2879000000000003</v>
      </c>
      <c r="M86" s="156">
        <f t="shared" si="25"/>
        <v>26.5</v>
      </c>
      <c r="N86" s="22"/>
      <c r="P86" s="37">
        <f t="shared" si="17"/>
        <v>11.0558</v>
      </c>
      <c r="Q86" s="37">
        <f t="shared" si="18"/>
        <v>6.1824500000000002</v>
      </c>
      <c r="R86" s="37">
        <f t="shared" si="19"/>
        <v>7.9738499999999997</v>
      </c>
      <c r="S86" s="37">
        <f t="shared" si="20"/>
        <v>1.2879000000000003</v>
      </c>
      <c r="T86" s="37">
        <f t="shared" si="26"/>
        <v>26.5</v>
      </c>
    </row>
    <row r="87" spans="1:20">
      <c r="A87" s="8" t="s">
        <v>129</v>
      </c>
      <c r="B87" s="202">
        <v>26.5</v>
      </c>
      <c r="C87" s="202">
        <v>26.5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11.0558</v>
      </c>
      <c r="J87" s="21">
        <f t="shared" si="22"/>
        <v>6.1824500000000002</v>
      </c>
      <c r="K87" s="21">
        <f t="shared" si="23"/>
        <v>7.9738499999999997</v>
      </c>
      <c r="L87" s="21">
        <f t="shared" si="24"/>
        <v>1.2879000000000003</v>
      </c>
      <c r="M87" s="156">
        <f t="shared" si="25"/>
        <v>26.5</v>
      </c>
      <c r="N87" s="22"/>
      <c r="P87" s="37">
        <f t="shared" si="17"/>
        <v>11.0558</v>
      </c>
      <c r="Q87" s="37">
        <f t="shared" si="18"/>
        <v>6.1824500000000002</v>
      </c>
      <c r="R87" s="37">
        <f t="shared" si="19"/>
        <v>7.9738499999999997</v>
      </c>
      <c r="S87" s="37">
        <f t="shared" si="20"/>
        <v>1.2879000000000003</v>
      </c>
      <c r="T87" s="37">
        <f t="shared" si="26"/>
        <v>26.5</v>
      </c>
    </row>
    <row r="88" spans="1:20">
      <c r="A88" s="8" t="s">
        <v>130</v>
      </c>
      <c r="B88" s="202">
        <v>26.5</v>
      </c>
      <c r="C88" s="202">
        <v>26.5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11.0558</v>
      </c>
      <c r="J88" s="21">
        <f t="shared" si="22"/>
        <v>6.1824500000000002</v>
      </c>
      <c r="K88" s="21">
        <f t="shared" si="23"/>
        <v>7.9738499999999997</v>
      </c>
      <c r="L88" s="21">
        <f t="shared" si="24"/>
        <v>1.2879000000000003</v>
      </c>
      <c r="M88" s="156">
        <f t="shared" si="25"/>
        <v>26.5</v>
      </c>
      <c r="N88" s="22"/>
      <c r="P88" s="37">
        <f t="shared" si="17"/>
        <v>11.0558</v>
      </c>
      <c r="Q88" s="37">
        <f t="shared" si="18"/>
        <v>6.1824500000000002</v>
      </c>
      <c r="R88" s="37">
        <f t="shared" si="19"/>
        <v>7.9738499999999997</v>
      </c>
      <c r="S88" s="37">
        <f t="shared" si="20"/>
        <v>1.2879000000000003</v>
      </c>
      <c r="T88" s="37">
        <f t="shared" si="26"/>
        <v>26.5</v>
      </c>
    </row>
    <row r="89" spans="1:20">
      <c r="A89" s="8" t="s">
        <v>131</v>
      </c>
      <c r="B89" s="202">
        <v>26.5</v>
      </c>
      <c r="C89" s="202">
        <v>26.5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11.0558</v>
      </c>
      <c r="J89" s="21">
        <f t="shared" si="22"/>
        <v>6.1824500000000002</v>
      </c>
      <c r="K89" s="21">
        <f t="shared" si="23"/>
        <v>7.9738499999999997</v>
      </c>
      <c r="L89" s="21">
        <f t="shared" si="24"/>
        <v>1.2879000000000003</v>
      </c>
      <c r="M89" s="156">
        <f t="shared" si="25"/>
        <v>26.5</v>
      </c>
      <c r="N89" s="22"/>
      <c r="P89" s="37">
        <f t="shared" si="17"/>
        <v>11.0558</v>
      </c>
      <c r="Q89" s="37">
        <f t="shared" si="18"/>
        <v>6.1824500000000002</v>
      </c>
      <c r="R89" s="37">
        <f t="shared" si="19"/>
        <v>7.9738499999999997</v>
      </c>
      <c r="S89" s="37">
        <f t="shared" si="20"/>
        <v>1.2879000000000003</v>
      </c>
      <c r="T89" s="37">
        <f t="shared" si="26"/>
        <v>26.5</v>
      </c>
    </row>
    <row r="90" spans="1:20">
      <c r="A90" s="8" t="s">
        <v>132</v>
      </c>
      <c r="B90" s="202">
        <v>26.5</v>
      </c>
      <c r="C90" s="202">
        <v>26.5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11.0558</v>
      </c>
      <c r="J90" s="21">
        <f t="shared" si="22"/>
        <v>6.1824500000000002</v>
      </c>
      <c r="K90" s="21">
        <f t="shared" si="23"/>
        <v>7.9738499999999997</v>
      </c>
      <c r="L90" s="21">
        <f t="shared" si="24"/>
        <v>1.2879000000000003</v>
      </c>
      <c r="M90" s="156">
        <f t="shared" si="25"/>
        <v>26.5</v>
      </c>
      <c r="N90" s="22"/>
      <c r="P90" s="37">
        <f t="shared" si="17"/>
        <v>11.0558</v>
      </c>
      <c r="Q90" s="37">
        <f t="shared" si="18"/>
        <v>6.1824500000000002</v>
      </c>
      <c r="R90" s="37">
        <f t="shared" si="19"/>
        <v>7.9738499999999997</v>
      </c>
      <c r="S90" s="37">
        <f t="shared" si="20"/>
        <v>1.2879000000000003</v>
      </c>
      <c r="T90" s="37">
        <f t="shared" si="26"/>
        <v>26.5</v>
      </c>
    </row>
    <row r="91" spans="1:20">
      <c r="A91" s="8" t="s">
        <v>133</v>
      </c>
      <c r="B91" s="202">
        <v>26.5</v>
      </c>
      <c r="C91" s="202">
        <v>26.5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11.0558</v>
      </c>
      <c r="J91" s="21">
        <f t="shared" si="22"/>
        <v>6.1824500000000002</v>
      </c>
      <c r="K91" s="21">
        <f t="shared" si="23"/>
        <v>7.9738499999999997</v>
      </c>
      <c r="L91" s="21">
        <f t="shared" si="24"/>
        <v>1.2879000000000003</v>
      </c>
      <c r="M91" s="156">
        <f t="shared" si="25"/>
        <v>26.5</v>
      </c>
      <c r="N91" s="22"/>
      <c r="P91" s="37">
        <f t="shared" si="17"/>
        <v>11.0558</v>
      </c>
      <c r="Q91" s="37">
        <f t="shared" si="18"/>
        <v>6.1824500000000002</v>
      </c>
      <c r="R91" s="37">
        <f t="shared" si="19"/>
        <v>7.9738499999999997</v>
      </c>
      <c r="S91" s="37">
        <f t="shared" si="20"/>
        <v>1.2879000000000003</v>
      </c>
      <c r="T91" s="37">
        <f t="shared" si="26"/>
        <v>26.5</v>
      </c>
    </row>
    <row r="92" spans="1:20">
      <c r="A92" s="8" t="s">
        <v>134</v>
      </c>
      <c r="B92" s="202">
        <v>26.5</v>
      </c>
      <c r="C92" s="202">
        <v>26.5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11.0558</v>
      </c>
      <c r="J92" s="21">
        <f t="shared" si="22"/>
        <v>6.1824500000000002</v>
      </c>
      <c r="K92" s="21">
        <f t="shared" si="23"/>
        <v>7.9738499999999997</v>
      </c>
      <c r="L92" s="21">
        <f t="shared" si="24"/>
        <v>1.2879000000000003</v>
      </c>
      <c r="M92" s="156">
        <f t="shared" si="25"/>
        <v>26.5</v>
      </c>
      <c r="N92" s="22"/>
      <c r="P92" s="37">
        <f t="shared" si="17"/>
        <v>11.0558</v>
      </c>
      <c r="Q92" s="37">
        <f t="shared" si="18"/>
        <v>6.1824500000000002</v>
      </c>
      <c r="R92" s="37">
        <f t="shared" si="19"/>
        <v>7.9738499999999997</v>
      </c>
      <c r="S92" s="37">
        <f t="shared" si="20"/>
        <v>1.2879000000000003</v>
      </c>
      <c r="T92" s="37">
        <f t="shared" si="26"/>
        <v>26.5</v>
      </c>
    </row>
    <row r="93" spans="1:20">
      <c r="A93" s="8" t="s">
        <v>135</v>
      </c>
      <c r="B93" s="202">
        <v>26.5</v>
      </c>
      <c r="C93" s="202">
        <v>26.5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11.0558</v>
      </c>
      <c r="J93" s="21">
        <f t="shared" si="22"/>
        <v>6.1824500000000002</v>
      </c>
      <c r="K93" s="21">
        <f t="shared" si="23"/>
        <v>7.9738499999999997</v>
      </c>
      <c r="L93" s="21">
        <f t="shared" si="24"/>
        <v>1.2879000000000003</v>
      </c>
      <c r="M93" s="156">
        <f t="shared" si="25"/>
        <v>26.5</v>
      </c>
      <c r="N93" s="22"/>
      <c r="P93" s="37">
        <f t="shared" si="17"/>
        <v>11.0558</v>
      </c>
      <c r="Q93" s="37">
        <f t="shared" si="18"/>
        <v>6.1824500000000002</v>
      </c>
      <c r="R93" s="37">
        <f t="shared" si="19"/>
        <v>7.9738499999999997</v>
      </c>
      <c r="S93" s="37">
        <f t="shared" si="20"/>
        <v>1.2879000000000003</v>
      </c>
      <c r="T93" s="37">
        <f t="shared" si="26"/>
        <v>26.5</v>
      </c>
    </row>
    <row r="94" spans="1:20">
      <c r="A94" s="8" t="s">
        <v>136</v>
      </c>
      <c r="B94" s="202">
        <v>26.5</v>
      </c>
      <c r="C94" s="202">
        <v>26.5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11.0558</v>
      </c>
      <c r="J94" s="21">
        <f t="shared" si="22"/>
        <v>6.1824500000000002</v>
      </c>
      <c r="K94" s="21">
        <f t="shared" si="23"/>
        <v>7.9738499999999997</v>
      </c>
      <c r="L94" s="21">
        <f t="shared" si="24"/>
        <v>1.2879000000000003</v>
      </c>
      <c r="M94" s="156">
        <f t="shared" si="25"/>
        <v>26.5</v>
      </c>
      <c r="N94" s="22"/>
      <c r="P94" s="37">
        <f t="shared" si="17"/>
        <v>11.0558</v>
      </c>
      <c r="Q94" s="37">
        <f t="shared" si="18"/>
        <v>6.1824500000000002</v>
      </c>
      <c r="R94" s="37">
        <f t="shared" si="19"/>
        <v>7.9738499999999997</v>
      </c>
      <c r="S94" s="37">
        <f t="shared" si="20"/>
        <v>1.2879000000000003</v>
      </c>
      <c r="T94" s="37">
        <f t="shared" si="26"/>
        <v>26.5</v>
      </c>
    </row>
    <row r="95" spans="1:20">
      <c r="A95" s="8" t="s">
        <v>137</v>
      </c>
      <c r="B95" s="202">
        <v>26.5</v>
      </c>
      <c r="C95" s="202">
        <v>26.5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11.0558</v>
      </c>
      <c r="J95" s="21">
        <f t="shared" si="22"/>
        <v>6.1824500000000002</v>
      </c>
      <c r="K95" s="21">
        <f t="shared" si="23"/>
        <v>7.9738499999999997</v>
      </c>
      <c r="L95" s="21">
        <f t="shared" si="24"/>
        <v>1.2879000000000003</v>
      </c>
      <c r="M95" s="156">
        <f t="shared" si="25"/>
        <v>26.5</v>
      </c>
      <c r="N95" s="22"/>
      <c r="P95" s="37">
        <f t="shared" si="17"/>
        <v>11.0558</v>
      </c>
      <c r="Q95" s="37">
        <f t="shared" si="18"/>
        <v>6.1824500000000002</v>
      </c>
      <c r="R95" s="37">
        <f t="shared" si="19"/>
        <v>7.9738499999999997</v>
      </c>
      <c r="S95" s="37">
        <f t="shared" si="20"/>
        <v>1.2879000000000003</v>
      </c>
      <c r="T95" s="37">
        <f t="shared" si="26"/>
        <v>26.5</v>
      </c>
    </row>
    <row r="96" spans="1:20">
      <c r="A96" s="8" t="s">
        <v>138</v>
      </c>
      <c r="B96" s="202">
        <v>26.5</v>
      </c>
      <c r="C96" s="202">
        <v>26.5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11.0558</v>
      </c>
      <c r="J96" s="21">
        <f t="shared" si="22"/>
        <v>6.1824500000000002</v>
      </c>
      <c r="K96" s="21">
        <f t="shared" si="23"/>
        <v>7.9738499999999997</v>
      </c>
      <c r="L96" s="21">
        <f t="shared" si="24"/>
        <v>1.2879000000000003</v>
      </c>
      <c r="M96" s="156">
        <f t="shared" si="25"/>
        <v>26.5</v>
      </c>
      <c r="N96" s="22"/>
      <c r="P96" s="37">
        <f t="shared" si="17"/>
        <v>11.0558</v>
      </c>
      <c r="Q96" s="37">
        <f t="shared" si="18"/>
        <v>6.1824500000000002</v>
      </c>
      <c r="R96" s="37">
        <f t="shared" si="19"/>
        <v>7.9738499999999997</v>
      </c>
      <c r="S96" s="37">
        <f t="shared" si="20"/>
        <v>1.2879000000000003</v>
      </c>
      <c r="T96" s="37">
        <f t="shared" si="26"/>
        <v>26.5</v>
      </c>
    </row>
    <row r="97" spans="1:23">
      <c r="A97" s="8" t="s">
        <v>139</v>
      </c>
      <c r="B97" s="202">
        <v>26.5</v>
      </c>
      <c r="C97" s="202">
        <v>26.5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11.0558</v>
      </c>
      <c r="J97" s="21">
        <f t="shared" si="22"/>
        <v>6.1824500000000002</v>
      </c>
      <c r="K97" s="21">
        <f t="shared" si="23"/>
        <v>7.9738499999999997</v>
      </c>
      <c r="L97" s="21">
        <f t="shared" si="24"/>
        <v>1.2879000000000003</v>
      </c>
      <c r="M97" s="156">
        <f t="shared" si="25"/>
        <v>26.5</v>
      </c>
      <c r="N97" s="22"/>
      <c r="P97" s="37">
        <f t="shared" si="17"/>
        <v>11.0558</v>
      </c>
      <c r="Q97" s="37">
        <f t="shared" si="18"/>
        <v>6.1824500000000002</v>
      </c>
      <c r="R97" s="37">
        <f t="shared" si="19"/>
        <v>7.9738499999999997</v>
      </c>
      <c r="S97" s="37">
        <f t="shared" si="20"/>
        <v>1.2879000000000003</v>
      </c>
      <c r="T97" s="37">
        <f t="shared" si="26"/>
        <v>26.5</v>
      </c>
    </row>
    <row r="98" spans="1:23" ht="15.75" thickBot="1">
      <c r="A98" s="8" t="s">
        <v>140</v>
      </c>
      <c r="B98" s="202">
        <v>26.5</v>
      </c>
      <c r="C98" s="202">
        <v>26.5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11.0558</v>
      </c>
      <c r="J98" s="21">
        <f t="shared" si="22"/>
        <v>6.1824500000000002</v>
      </c>
      <c r="K98" s="21">
        <f t="shared" si="23"/>
        <v>7.9738499999999997</v>
      </c>
      <c r="L98" s="21">
        <f t="shared" si="24"/>
        <v>1.2879000000000003</v>
      </c>
      <c r="M98" s="156">
        <f t="shared" si="25"/>
        <v>26.5</v>
      </c>
      <c r="N98" s="22"/>
      <c r="P98" s="37">
        <f t="shared" si="17"/>
        <v>11.0558</v>
      </c>
      <c r="Q98" s="37">
        <f t="shared" si="18"/>
        <v>6.1824500000000002</v>
      </c>
      <c r="R98" s="37">
        <f t="shared" si="19"/>
        <v>7.9738499999999997</v>
      </c>
      <c r="S98" s="37">
        <f t="shared" si="20"/>
        <v>1.2879000000000003</v>
      </c>
      <c r="T98" s="37">
        <f t="shared" si="26"/>
        <v>26.5</v>
      </c>
    </row>
    <row r="99" spans="1:23" ht="15.75" thickBot="1">
      <c r="A99" s="8" t="s">
        <v>171</v>
      </c>
      <c r="B99" s="20">
        <f t="shared" ref="B99:H99" si="27">SUM(B3:B98)/4000</f>
        <v>0.56254500000000007</v>
      </c>
      <c r="C99" s="20">
        <f t="shared" si="27"/>
        <v>0.55824750000000001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7">
        <f>SUM(I3:I98)/4000</f>
        <v>0.23290085699999977</v>
      </c>
      <c r="J99" s="157">
        <f t="shared" ref="J99:L99" si="28">SUM(J3:J98)/4000</f>
        <v>0.13023914175000015</v>
      </c>
      <c r="K99" s="157">
        <f t="shared" si="28"/>
        <v>0.16797667274999994</v>
      </c>
      <c r="L99" s="157">
        <f t="shared" si="28"/>
        <v>2.713082849999995E-2</v>
      </c>
      <c r="M99" s="158">
        <f>SUM(M3:M98)/4000</f>
        <v>0.55824750000000001</v>
      </c>
      <c r="N99" s="23"/>
      <c r="P99" s="37">
        <f>SUM(P3:P98)/4000</f>
        <v>0.23290085699999977</v>
      </c>
      <c r="Q99" s="37">
        <f t="shared" ref="Q99:S99" si="29">SUM(Q3:Q98)/4000</f>
        <v>0.13023914175000015</v>
      </c>
      <c r="R99" s="37">
        <f t="shared" si="29"/>
        <v>0.16797667274999994</v>
      </c>
      <c r="S99" s="37">
        <f t="shared" si="29"/>
        <v>2.713082849999995E-2</v>
      </c>
      <c r="T99" s="37">
        <f t="shared" si="26"/>
        <v>0.55824749999999979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45438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439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-35</v>
      </c>
      <c r="R3" s="53">
        <v>0</v>
      </c>
      <c r="S3" s="72">
        <v>0</v>
      </c>
      <c r="U3" s="73">
        <v>-35</v>
      </c>
      <c r="V3" s="74">
        <v>0</v>
      </c>
      <c r="W3">
        <v>0</v>
      </c>
      <c r="X3">
        <v>0</v>
      </c>
      <c r="Y3">
        <v>-35</v>
      </c>
      <c r="Z3">
        <v>0</v>
      </c>
      <c r="AA3">
        <v>0</v>
      </c>
    </row>
    <row r="4" spans="1:27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0.14000000000000001</v>
      </c>
      <c r="N4" s="73">
        <v>0</v>
      </c>
      <c r="O4" s="46">
        <v>0</v>
      </c>
      <c r="P4" s="46">
        <v>0</v>
      </c>
      <c r="Q4" s="46">
        <v>-35</v>
      </c>
      <c r="R4" s="46">
        <v>0</v>
      </c>
      <c r="S4" s="74">
        <v>0</v>
      </c>
      <c r="U4" s="73">
        <v>-35</v>
      </c>
      <c r="V4" s="74">
        <v>0.14000000000000001</v>
      </c>
      <c r="W4">
        <v>0</v>
      </c>
      <c r="X4">
        <v>0</v>
      </c>
      <c r="Y4">
        <v>-35</v>
      </c>
      <c r="Z4">
        <v>0.14000000000000001</v>
      </c>
      <c r="AA4">
        <v>0</v>
      </c>
    </row>
    <row r="5" spans="1:27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-35</v>
      </c>
      <c r="R5" s="46">
        <v>0</v>
      </c>
      <c r="S5" s="74">
        <v>0</v>
      </c>
      <c r="U5" s="73">
        <v>-35</v>
      </c>
      <c r="V5" s="74">
        <v>0</v>
      </c>
      <c r="W5">
        <v>0</v>
      </c>
      <c r="X5">
        <v>0</v>
      </c>
      <c r="Y5">
        <v>-35</v>
      </c>
      <c r="Z5">
        <v>0</v>
      </c>
      <c r="AA5">
        <v>0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-35</v>
      </c>
      <c r="R6" s="46">
        <v>0</v>
      </c>
      <c r="S6" s="74">
        <v>0</v>
      </c>
      <c r="U6" s="73">
        <v>-35</v>
      </c>
      <c r="V6" s="74">
        <v>0</v>
      </c>
      <c r="W6">
        <v>0</v>
      </c>
      <c r="X6">
        <v>0</v>
      </c>
      <c r="Y6">
        <v>-35</v>
      </c>
      <c r="Z6">
        <v>0</v>
      </c>
      <c r="AA6">
        <v>0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-34</v>
      </c>
      <c r="R7" s="46">
        <v>0</v>
      </c>
      <c r="S7" s="74">
        <v>0</v>
      </c>
      <c r="U7" s="73">
        <v>-34</v>
      </c>
      <c r="V7" s="74">
        <v>0</v>
      </c>
      <c r="W7">
        <v>0</v>
      </c>
      <c r="X7">
        <v>0</v>
      </c>
      <c r="Y7">
        <v>-34</v>
      </c>
      <c r="Z7">
        <v>0</v>
      </c>
      <c r="AA7">
        <v>0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-35</v>
      </c>
      <c r="R8" s="46">
        <v>0</v>
      </c>
      <c r="S8" s="74">
        <v>0</v>
      </c>
      <c r="U8" s="73">
        <v>-35</v>
      </c>
      <c r="V8" s="74">
        <v>0</v>
      </c>
      <c r="W8">
        <v>0</v>
      </c>
      <c r="X8">
        <v>0</v>
      </c>
      <c r="Y8">
        <v>-35</v>
      </c>
      <c r="Z8">
        <v>0</v>
      </c>
      <c r="AA8">
        <v>0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-37</v>
      </c>
      <c r="R9" s="46">
        <v>0</v>
      </c>
      <c r="S9" s="74">
        <v>0</v>
      </c>
      <c r="U9" s="73">
        <v>-37</v>
      </c>
      <c r="V9" s="74">
        <v>0</v>
      </c>
      <c r="W9">
        <v>0</v>
      </c>
      <c r="X9">
        <v>0</v>
      </c>
      <c r="Y9">
        <v>-37</v>
      </c>
      <c r="Z9">
        <v>0</v>
      </c>
      <c r="AA9">
        <v>0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-38</v>
      </c>
      <c r="R10" s="46">
        <v>0</v>
      </c>
      <c r="S10" s="74">
        <v>0</v>
      </c>
      <c r="U10" s="73">
        <v>-38</v>
      </c>
      <c r="V10" s="74">
        <v>0</v>
      </c>
      <c r="W10">
        <v>0</v>
      </c>
      <c r="X10">
        <v>0</v>
      </c>
      <c r="Y10">
        <v>-38</v>
      </c>
      <c r="Z10">
        <v>0</v>
      </c>
      <c r="AA10">
        <v>0</v>
      </c>
    </row>
    <row r="11" spans="1:27">
      <c r="G11" t="s">
        <v>53</v>
      </c>
      <c r="H11" s="73">
        <v>0</v>
      </c>
      <c r="I11" s="46">
        <v>0</v>
      </c>
      <c r="J11" s="46">
        <v>158.31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-40</v>
      </c>
      <c r="R11" s="46">
        <v>0</v>
      </c>
      <c r="S11" s="74">
        <v>0</v>
      </c>
      <c r="U11" s="73">
        <v>-40</v>
      </c>
      <c r="V11" s="74">
        <v>158.31</v>
      </c>
      <c r="W11">
        <v>0</v>
      </c>
      <c r="X11">
        <v>0</v>
      </c>
      <c r="Y11">
        <v>-40</v>
      </c>
      <c r="Z11">
        <v>0</v>
      </c>
      <c r="AA11">
        <v>158.31</v>
      </c>
    </row>
    <row r="12" spans="1:27">
      <c r="G12" t="s">
        <v>54</v>
      </c>
      <c r="H12" s="73">
        <v>0</v>
      </c>
      <c r="I12" s="46">
        <v>0</v>
      </c>
      <c r="J12" s="46">
        <v>133.21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-41</v>
      </c>
      <c r="R12" s="46">
        <v>0</v>
      </c>
      <c r="S12" s="74">
        <v>0</v>
      </c>
      <c r="U12" s="73">
        <v>-41</v>
      </c>
      <c r="V12" s="74">
        <v>133.21</v>
      </c>
      <c r="W12">
        <v>0</v>
      </c>
      <c r="X12">
        <v>0</v>
      </c>
      <c r="Y12">
        <v>-41</v>
      </c>
      <c r="Z12">
        <v>0</v>
      </c>
      <c r="AA12">
        <v>133.21</v>
      </c>
    </row>
    <row r="13" spans="1:27">
      <c r="G13" t="s">
        <v>55</v>
      </c>
      <c r="H13" s="73">
        <v>218.06</v>
      </c>
      <c r="I13" s="46">
        <v>0</v>
      </c>
      <c r="J13" s="46">
        <v>91.7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-42</v>
      </c>
      <c r="R13" s="46">
        <v>0</v>
      </c>
      <c r="S13" s="74">
        <v>0</v>
      </c>
      <c r="U13" s="73">
        <v>-42</v>
      </c>
      <c r="V13" s="74">
        <v>309.76</v>
      </c>
      <c r="W13">
        <v>218.06</v>
      </c>
      <c r="X13">
        <v>0</v>
      </c>
      <c r="Y13">
        <v>-42</v>
      </c>
      <c r="Z13">
        <v>0</v>
      </c>
      <c r="AA13">
        <v>91.7</v>
      </c>
    </row>
    <row r="14" spans="1:27">
      <c r="G14" t="s">
        <v>56</v>
      </c>
      <c r="H14" s="73">
        <v>0</v>
      </c>
      <c r="I14" s="46">
        <v>0</v>
      </c>
      <c r="J14" s="46">
        <v>41.51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-43</v>
      </c>
      <c r="R14" s="46">
        <v>0</v>
      </c>
      <c r="S14" s="74">
        <v>0</v>
      </c>
      <c r="U14" s="73">
        <v>-43</v>
      </c>
      <c r="V14" s="74">
        <v>41.51</v>
      </c>
      <c r="W14">
        <v>0</v>
      </c>
      <c r="X14">
        <v>0</v>
      </c>
      <c r="Y14">
        <v>-43</v>
      </c>
      <c r="Z14">
        <v>0</v>
      </c>
      <c r="AA14">
        <v>41.51</v>
      </c>
    </row>
    <row r="15" spans="1:27">
      <c r="G15" t="s">
        <v>57</v>
      </c>
      <c r="H15" s="73">
        <v>0.57999999999999996</v>
      </c>
      <c r="I15" s="46">
        <v>0</v>
      </c>
      <c r="J15" s="46">
        <v>14.48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-37</v>
      </c>
      <c r="R15" s="46">
        <v>0</v>
      </c>
      <c r="S15" s="74">
        <v>0</v>
      </c>
      <c r="U15" s="73">
        <v>-37</v>
      </c>
      <c r="V15" s="74">
        <v>15.06</v>
      </c>
      <c r="W15">
        <v>0.57999999999999996</v>
      </c>
      <c r="X15">
        <v>0</v>
      </c>
      <c r="Y15">
        <v>-37</v>
      </c>
      <c r="Z15">
        <v>0</v>
      </c>
      <c r="AA15">
        <v>14.48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-39</v>
      </c>
      <c r="R16" s="46">
        <v>0</v>
      </c>
      <c r="S16" s="74">
        <v>0</v>
      </c>
      <c r="U16" s="73">
        <v>-39</v>
      </c>
      <c r="V16" s="74">
        <v>0</v>
      </c>
      <c r="W16">
        <v>0</v>
      </c>
      <c r="X16">
        <v>0</v>
      </c>
      <c r="Y16">
        <v>-39</v>
      </c>
      <c r="Z16">
        <v>0</v>
      </c>
      <c r="AA16">
        <v>0</v>
      </c>
    </row>
    <row r="17" spans="7:27">
      <c r="G17" t="s">
        <v>59</v>
      </c>
      <c r="H17" s="73">
        <v>245.38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-40</v>
      </c>
      <c r="R17" s="46">
        <v>0</v>
      </c>
      <c r="S17" s="74">
        <v>0</v>
      </c>
      <c r="U17" s="73">
        <v>-40</v>
      </c>
      <c r="V17" s="74">
        <v>245.38</v>
      </c>
      <c r="W17">
        <v>245.38</v>
      </c>
      <c r="X17">
        <v>0</v>
      </c>
      <c r="Y17">
        <v>-40</v>
      </c>
      <c r="Z17">
        <v>0</v>
      </c>
      <c r="AA17">
        <v>0</v>
      </c>
    </row>
    <row r="18" spans="7:27">
      <c r="G18" t="s">
        <v>60</v>
      </c>
      <c r="H18" s="73">
        <v>216.81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-41</v>
      </c>
      <c r="R18" s="46">
        <v>0</v>
      </c>
      <c r="S18" s="74">
        <v>0</v>
      </c>
      <c r="U18" s="73">
        <v>-41</v>
      </c>
      <c r="V18" s="74">
        <v>216.81</v>
      </c>
      <c r="W18">
        <v>216.81</v>
      </c>
      <c r="X18">
        <v>0</v>
      </c>
      <c r="Y18">
        <v>-41</v>
      </c>
      <c r="Z18">
        <v>0</v>
      </c>
      <c r="AA18">
        <v>0</v>
      </c>
    </row>
    <row r="19" spans="7:27">
      <c r="G19" t="s">
        <v>61</v>
      </c>
      <c r="H19" s="73">
        <v>171.34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-41</v>
      </c>
      <c r="R19" s="46">
        <v>0</v>
      </c>
      <c r="S19" s="74">
        <v>0</v>
      </c>
      <c r="U19" s="73">
        <v>-41</v>
      </c>
      <c r="V19" s="74">
        <v>171.34</v>
      </c>
      <c r="W19">
        <v>171.34</v>
      </c>
      <c r="X19">
        <v>0</v>
      </c>
      <c r="Y19">
        <v>-41</v>
      </c>
      <c r="Z19">
        <v>0</v>
      </c>
      <c r="AA19">
        <v>0</v>
      </c>
    </row>
    <row r="20" spans="7:27">
      <c r="G20" t="s">
        <v>62</v>
      </c>
      <c r="H20" s="73">
        <v>132.91999999999999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-42</v>
      </c>
      <c r="R20" s="46">
        <v>0</v>
      </c>
      <c r="S20" s="74">
        <v>0</v>
      </c>
      <c r="U20" s="73">
        <v>-42</v>
      </c>
      <c r="V20" s="74">
        <v>132.91999999999999</v>
      </c>
      <c r="W20">
        <v>132.91999999999999</v>
      </c>
      <c r="X20">
        <v>0</v>
      </c>
      <c r="Y20">
        <v>-42</v>
      </c>
      <c r="Z20">
        <v>0</v>
      </c>
      <c r="AA20">
        <v>0</v>
      </c>
    </row>
    <row r="21" spans="7:27">
      <c r="G21" t="s">
        <v>63</v>
      </c>
      <c r="H21" s="73">
        <v>74.040000000000006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-42</v>
      </c>
      <c r="R21" s="46">
        <v>0</v>
      </c>
      <c r="S21" s="74">
        <v>0</v>
      </c>
      <c r="U21" s="73">
        <v>-42</v>
      </c>
      <c r="V21" s="74">
        <v>74.040000000000006</v>
      </c>
      <c r="W21">
        <v>74.040000000000006</v>
      </c>
      <c r="X21">
        <v>0</v>
      </c>
      <c r="Y21">
        <v>-42</v>
      </c>
      <c r="Z21">
        <v>0</v>
      </c>
      <c r="AA21">
        <v>0</v>
      </c>
    </row>
    <row r="22" spans="7:27">
      <c r="G22" t="s">
        <v>64</v>
      </c>
      <c r="H22" s="73">
        <v>50.29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-43</v>
      </c>
      <c r="R22" s="46">
        <v>0</v>
      </c>
      <c r="S22" s="74">
        <v>0</v>
      </c>
      <c r="U22" s="73">
        <v>-43</v>
      </c>
      <c r="V22" s="74">
        <v>50.29</v>
      </c>
      <c r="W22">
        <v>50.29</v>
      </c>
      <c r="X22">
        <v>0</v>
      </c>
      <c r="Y22">
        <v>-43</v>
      </c>
      <c r="Z22">
        <v>0</v>
      </c>
      <c r="AA22">
        <v>0</v>
      </c>
    </row>
    <row r="23" spans="7:27">
      <c r="G23" t="s">
        <v>65</v>
      </c>
      <c r="H23" s="73">
        <v>33.79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-42</v>
      </c>
      <c r="R23" s="46">
        <v>0</v>
      </c>
      <c r="S23" s="74">
        <v>0</v>
      </c>
      <c r="U23" s="73">
        <v>-42</v>
      </c>
      <c r="V23" s="74">
        <v>33.79</v>
      </c>
      <c r="W23">
        <v>33.79</v>
      </c>
      <c r="X23">
        <v>0</v>
      </c>
      <c r="Y23">
        <v>-42</v>
      </c>
      <c r="Z23">
        <v>0</v>
      </c>
      <c r="AA23">
        <v>0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0.28999999999999998</v>
      </c>
      <c r="N24" s="73">
        <v>0</v>
      </c>
      <c r="O24" s="46">
        <v>0</v>
      </c>
      <c r="P24" s="46">
        <v>0</v>
      </c>
      <c r="Q24" s="46">
        <v>-43</v>
      </c>
      <c r="R24" s="46">
        <v>0</v>
      </c>
      <c r="S24" s="74">
        <v>0</v>
      </c>
      <c r="U24" s="73">
        <v>-43</v>
      </c>
      <c r="V24" s="74">
        <v>0.28999999999999998</v>
      </c>
      <c r="W24">
        <v>0</v>
      </c>
      <c r="X24">
        <v>0</v>
      </c>
      <c r="Y24">
        <v>-43</v>
      </c>
      <c r="Z24">
        <v>0.28999999999999998</v>
      </c>
      <c r="AA24">
        <v>0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0.39</v>
      </c>
      <c r="N25" s="73">
        <v>0</v>
      </c>
      <c r="O25" s="46">
        <v>0</v>
      </c>
      <c r="P25" s="46">
        <v>0</v>
      </c>
      <c r="Q25" s="46">
        <v>-46</v>
      </c>
      <c r="R25" s="46">
        <v>0</v>
      </c>
      <c r="S25" s="74">
        <v>0</v>
      </c>
      <c r="U25" s="73">
        <v>-46</v>
      </c>
      <c r="V25" s="74">
        <v>0.39</v>
      </c>
      <c r="W25">
        <v>0</v>
      </c>
      <c r="X25">
        <v>0</v>
      </c>
      <c r="Y25">
        <v>-46</v>
      </c>
      <c r="Z25">
        <v>0.39</v>
      </c>
      <c r="AA25">
        <v>0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-46</v>
      </c>
      <c r="R26" s="46">
        <v>0</v>
      </c>
      <c r="S26" s="74">
        <v>0</v>
      </c>
      <c r="U26" s="73">
        <v>-46</v>
      </c>
      <c r="V26" s="74">
        <v>0</v>
      </c>
      <c r="W26">
        <v>0</v>
      </c>
      <c r="X26">
        <v>0</v>
      </c>
      <c r="Y26">
        <v>-46</v>
      </c>
      <c r="Z26">
        <v>0</v>
      </c>
      <c r="AA26">
        <v>0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3.38</v>
      </c>
      <c r="N27" s="73">
        <v>0</v>
      </c>
      <c r="O27" s="46">
        <v>0</v>
      </c>
      <c r="P27" s="46">
        <v>0</v>
      </c>
      <c r="Q27" s="46">
        <v>-44</v>
      </c>
      <c r="R27" s="46">
        <v>0</v>
      </c>
      <c r="S27" s="74">
        <v>0</v>
      </c>
      <c r="U27" s="73">
        <v>-44</v>
      </c>
      <c r="V27" s="74">
        <v>3.38</v>
      </c>
      <c r="W27">
        <v>0</v>
      </c>
      <c r="X27">
        <v>0</v>
      </c>
      <c r="Y27">
        <v>-44</v>
      </c>
      <c r="Z27">
        <v>3.38</v>
      </c>
      <c r="AA27">
        <v>0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2.61</v>
      </c>
      <c r="N28" s="73">
        <v>0</v>
      </c>
      <c r="O28" s="46">
        <v>0</v>
      </c>
      <c r="P28" s="46">
        <v>0</v>
      </c>
      <c r="Q28" s="46">
        <v>-57</v>
      </c>
      <c r="R28" s="46">
        <v>0</v>
      </c>
      <c r="S28" s="74">
        <v>0</v>
      </c>
      <c r="U28" s="73">
        <v>-57</v>
      </c>
      <c r="V28" s="74">
        <v>2.61</v>
      </c>
      <c r="W28">
        <v>0</v>
      </c>
      <c r="X28">
        <v>0</v>
      </c>
      <c r="Y28">
        <v>-57</v>
      </c>
      <c r="Z28">
        <v>2.61</v>
      </c>
      <c r="AA28">
        <v>0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3.48</v>
      </c>
      <c r="N29" s="73">
        <v>-34</v>
      </c>
      <c r="O29" s="46">
        <v>-26</v>
      </c>
      <c r="P29" s="46">
        <v>-4</v>
      </c>
      <c r="Q29" s="46">
        <v>-53</v>
      </c>
      <c r="R29" s="46">
        <v>0</v>
      </c>
      <c r="S29" s="74">
        <v>0</v>
      </c>
      <c r="U29" s="73">
        <v>-117</v>
      </c>
      <c r="V29" s="74">
        <v>3.48</v>
      </c>
      <c r="W29">
        <v>-34</v>
      </c>
      <c r="X29">
        <v>-26</v>
      </c>
      <c r="Y29">
        <v>-53</v>
      </c>
      <c r="Z29">
        <v>3.48</v>
      </c>
      <c r="AA29">
        <v>-4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1.45</v>
      </c>
      <c r="N30" s="73">
        <v>-82</v>
      </c>
      <c r="O30" s="46">
        <v>-15</v>
      </c>
      <c r="P30" s="46">
        <v>0</v>
      </c>
      <c r="Q30" s="46">
        <v>-46</v>
      </c>
      <c r="R30" s="46">
        <v>0</v>
      </c>
      <c r="S30" s="74">
        <v>0</v>
      </c>
      <c r="U30" s="73">
        <v>-143</v>
      </c>
      <c r="V30" s="74">
        <v>1.45</v>
      </c>
      <c r="W30">
        <v>-82</v>
      </c>
      <c r="X30">
        <v>-15</v>
      </c>
      <c r="Y30">
        <v>-46</v>
      </c>
      <c r="Z30">
        <v>1.45</v>
      </c>
      <c r="AA30">
        <v>0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-139</v>
      </c>
      <c r="O31" s="46">
        <v>-30</v>
      </c>
      <c r="P31" s="46">
        <v>0</v>
      </c>
      <c r="Q31" s="46">
        <v>-44</v>
      </c>
      <c r="R31" s="46">
        <v>0</v>
      </c>
      <c r="S31" s="74">
        <v>0</v>
      </c>
      <c r="U31" s="73">
        <v>-213</v>
      </c>
      <c r="V31" s="74">
        <v>0</v>
      </c>
      <c r="W31">
        <v>-139</v>
      </c>
      <c r="X31">
        <v>-30</v>
      </c>
      <c r="Y31">
        <v>-44</v>
      </c>
      <c r="Z31">
        <v>0</v>
      </c>
      <c r="AA31">
        <v>0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-201</v>
      </c>
      <c r="O32" s="46">
        <v>-33</v>
      </c>
      <c r="P32" s="46">
        <v>0</v>
      </c>
      <c r="Q32" s="46">
        <v>-41.58</v>
      </c>
      <c r="R32" s="46">
        <v>0</v>
      </c>
      <c r="S32" s="74">
        <v>0</v>
      </c>
      <c r="U32" s="73">
        <v>-275.58</v>
      </c>
      <c r="V32" s="74">
        <v>0</v>
      </c>
      <c r="W32">
        <v>-201</v>
      </c>
      <c r="X32">
        <v>-33</v>
      </c>
      <c r="Y32">
        <v>-41.58</v>
      </c>
      <c r="Z32">
        <v>0</v>
      </c>
      <c r="AA32">
        <v>0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-281</v>
      </c>
      <c r="O33" s="46">
        <v>-68</v>
      </c>
      <c r="P33" s="46">
        <v>0</v>
      </c>
      <c r="Q33" s="46">
        <v>-32.770000000000003</v>
      </c>
      <c r="R33" s="46">
        <v>0</v>
      </c>
      <c r="S33" s="74">
        <v>0</v>
      </c>
      <c r="U33" s="73">
        <v>-381.77</v>
      </c>
      <c r="V33" s="74">
        <v>0</v>
      </c>
      <c r="W33">
        <v>-281</v>
      </c>
      <c r="X33">
        <v>-68</v>
      </c>
      <c r="Y33">
        <v>-32.770000000000003</v>
      </c>
      <c r="Z33">
        <v>0</v>
      </c>
      <c r="AA33">
        <v>0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-372</v>
      </c>
      <c r="O34" s="46">
        <v>-93</v>
      </c>
      <c r="P34" s="46">
        <v>0</v>
      </c>
      <c r="Q34" s="46">
        <v>-20.88</v>
      </c>
      <c r="R34" s="46">
        <v>0</v>
      </c>
      <c r="S34" s="74">
        <v>0</v>
      </c>
      <c r="U34" s="73">
        <v>-485.88</v>
      </c>
      <c r="V34" s="74">
        <v>0</v>
      </c>
      <c r="W34">
        <v>-372</v>
      </c>
      <c r="X34">
        <v>-93</v>
      </c>
      <c r="Y34">
        <v>-20.88</v>
      </c>
      <c r="Z34">
        <v>0</v>
      </c>
      <c r="AA34">
        <v>0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-393</v>
      </c>
      <c r="O35" s="46">
        <v>-118</v>
      </c>
      <c r="P35" s="46">
        <v>0</v>
      </c>
      <c r="Q35" s="46">
        <v>-19.21</v>
      </c>
      <c r="R35" s="46">
        <v>0</v>
      </c>
      <c r="S35" s="74">
        <v>0</v>
      </c>
      <c r="U35" s="73">
        <v>-530.21</v>
      </c>
      <c r="V35" s="74">
        <v>0</v>
      </c>
      <c r="W35">
        <v>-393</v>
      </c>
      <c r="X35">
        <v>-118</v>
      </c>
      <c r="Y35">
        <v>-19.21</v>
      </c>
      <c r="Z35">
        <v>0</v>
      </c>
      <c r="AA35">
        <v>0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-441</v>
      </c>
      <c r="O36" s="46">
        <v>-143</v>
      </c>
      <c r="P36" s="46">
        <v>0</v>
      </c>
      <c r="Q36" s="46">
        <v>-5.31</v>
      </c>
      <c r="R36" s="46">
        <v>0</v>
      </c>
      <c r="S36" s="74">
        <v>0</v>
      </c>
      <c r="U36" s="73">
        <v>-589.30999999999995</v>
      </c>
      <c r="V36" s="74">
        <v>0</v>
      </c>
      <c r="W36">
        <v>-441</v>
      </c>
      <c r="X36">
        <v>-143</v>
      </c>
      <c r="Y36">
        <v>-5.31</v>
      </c>
      <c r="Z36">
        <v>0</v>
      </c>
      <c r="AA36">
        <v>0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-468</v>
      </c>
      <c r="O37" s="46">
        <v>-158</v>
      </c>
      <c r="P37" s="46">
        <v>0</v>
      </c>
      <c r="Q37" s="46">
        <v>0</v>
      </c>
      <c r="R37" s="46">
        <v>0</v>
      </c>
      <c r="S37" s="74">
        <v>0</v>
      </c>
      <c r="U37" s="73">
        <v>-626</v>
      </c>
      <c r="V37" s="74">
        <v>0</v>
      </c>
      <c r="W37">
        <v>-468</v>
      </c>
      <c r="X37">
        <v>-158</v>
      </c>
      <c r="Y37">
        <v>0</v>
      </c>
      <c r="Z37">
        <v>0</v>
      </c>
      <c r="AA37">
        <v>0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-508</v>
      </c>
      <c r="O38" s="46">
        <v>-112</v>
      </c>
      <c r="P38" s="46">
        <v>0</v>
      </c>
      <c r="Q38" s="46">
        <v>0</v>
      </c>
      <c r="R38" s="46">
        <v>0</v>
      </c>
      <c r="S38" s="74">
        <v>0</v>
      </c>
      <c r="U38" s="73">
        <v>-620</v>
      </c>
      <c r="V38" s="74">
        <v>0</v>
      </c>
      <c r="W38">
        <v>-508</v>
      </c>
      <c r="X38">
        <v>-112</v>
      </c>
      <c r="Y38">
        <v>0</v>
      </c>
      <c r="Z38">
        <v>0</v>
      </c>
      <c r="AA38">
        <v>0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-554</v>
      </c>
      <c r="O39" s="46">
        <v>-122</v>
      </c>
      <c r="P39" s="46">
        <v>0</v>
      </c>
      <c r="Q39" s="46">
        <v>0</v>
      </c>
      <c r="R39" s="46">
        <v>0</v>
      </c>
      <c r="S39" s="74">
        <v>0</v>
      </c>
      <c r="U39" s="73">
        <v>-676</v>
      </c>
      <c r="V39" s="74">
        <v>0</v>
      </c>
      <c r="W39">
        <v>-554</v>
      </c>
      <c r="X39">
        <v>-122</v>
      </c>
      <c r="Y39">
        <v>0</v>
      </c>
      <c r="Z39">
        <v>0</v>
      </c>
      <c r="AA39">
        <v>0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-575</v>
      </c>
      <c r="O40" s="46">
        <v>-122</v>
      </c>
      <c r="P40" s="46">
        <v>0</v>
      </c>
      <c r="Q40" s="46">
        <v>0</v>
      </c>
      <c r="R40" s="46">
        <v>0</v>
      </c>
      <c r="S40" s="74">
        <v>0</v>
      </c>
      <c r="U40" s="73">
        <v>-697</v>
      </c>
      <c r="V40" s="74">
        <v>0</v>
      </c>
      <c r="W40">
        <v>-575</v>
      </c>
      <c r="X40">
        <v>-122</v>
      </c>
      <c r="Y40">
        <v>0</v>
      </c>
      <c r="Z40">
        <v>0</v>
      </c>
      <c r="AA40">
        <v>0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-589</v>
      </c>
      <c r="O41" s="46">
        <v>-107</v>
      </c>
      <c r="P41" s="46">
        <v>0</v>
      </c>
      <c r="Q41" s="46">
        <v>0</v>
      </c>
      <c r="R41" s="46">
        <v>0</v>
      </c>
      <c r="S41" s="74">
        <v>0</v>
      </c>
      <c r="U41" s="73">
        <v>-696</v>
      </c>
      <c r="V41" s="74">
        <v>0</v>
      </c>
      <c r="W41">
        <v>-589</v>
      </c>
      <c r="X41">
        <v>-107</v>
      </c>
      <c r="Y41">
        <v>0</v>
      </c>
      <c r="Z41">
        <v>0</v>
      </c>
      <c r="AA41">
        <v>0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-584</v>
      </c>
      <c r="O42" s="46">
        <v>-97</v>
      </c>
      <c r="P42" s="46">
        <v>0</v>
      </c>
      <c r="Q42" s="46">
        <v>0</v>
      </c>
      <c r="R42" s="46">
        <v>0</v>
      </c>
      <c r="S42" s="74">
        <v>0</v>
      </c>
      <c r="U42" s="73">
        <v>-681</v>
      </c>
      <c r="V42" s="74">
        <v>0</v>
      </c>
      <c r="W42">
        <v>-584</v>
      </c>
      <c r="X42">
        <v>-97</v>
      </c>
      <c r="Y42">
        <v>0</v>
      </c>
      <c r="Z42">
        <v>0</v>
      </c>
      <c r="AA42">
        <v>0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-568</v>
      </c>
      <c r="O43" s="46">
        <v>-92</v>
      </c>
      <c r="P43" s="46">
        <v>0</v>
      </c>
      <c r="Q43" s="46">
        <v>0</v>
      </c>
      <c r="R43" s="46">
        <v>0</v>
      </c>
      <c r="S43" s="74">
        <v>0</v>
      </c>
      <c r="U43" s="73">
        <v>-660</v>
      </c>
      <c r="V43" s="74">
        <v>0</v>
      </c>
      <c r="W43">
        <v>-568</v>
      </c>
      <c r="X43">
        <v>-92</v>
      </c>
      <c r="Y43">
        <v>0</v>
      </c>
      <c r="Z43">
        <v>0</v>
      </c>
      <c r="AA43">
        <v>0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-553</v>
      </c>
      <c r="O44" s="46">
        <v>-77</v>
      </c>
      <c r="P44" s="46">
        <v>0</v>
      </c>
      <c r="Q44" s="46">
        <v>0</v>
      </c>
      <c r="R44" s="46">
        <v>0</v>
      </c>
      <c r="S44" s="74">
        <v>0</v>
      </c>
      <c r="U44" s="73">
        <v>-630</v>
      </c>
      <c r="V44" s="74">
        <v>0</v>
      </c>
      <c r="W44">
        <v>-553</v>
      </c>
      <c r="X44">
        <v>-77</v>
      </c>
      <c r="Y44">
        <v>0</v>
      </c>
      <c r="Z44">
        <v>0</v>
      </c>
      <c r="AA44">
        <v>0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-543</v>
      </c>
      <c r="O45" s="46">
        <v>-57</v>
      </c>
      <c r="P45" s="46">
        <v>0</v>
      </c>
      <c r="Q45" s="46">
        <v>0</v>
      </c>
      <c r="R45" s="46">
        <v>0</v>
      </c>
      <c r="S45" s="74">
        <v>0</v>
      </c>
      <c r="U45" s="73">
        <v>-600</v>
      </c>
      <c r="V45" s="74">
        <v>0</v>
      </c>
      <c r="W45">
        <v>-543</v>
      </c>
      <c r="X45">
        <v>-57</v>
      </c>
      <c r="Y45">
        <v>0</v>
      </c>
      <c r="Z45">
        <v>0</v>
      </c>
      <c r="AA45">
        <v>0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-489</v>
      </c>
      <c r="O46" s="46">
        <v>-37</v>
      </c>
      <c r="P46" s="46">
        <v>0</v>
      </c>
      <c r="Q46" s="46">
        <v>0</v>
      </c>
      <c r="R46" s="46">
        <v>0</v>
      </c>
      <c r="S46" s="74">
        <v>0</v>
      </c>
      <c r="U46" s="73">
        <v>-526</v>
      </c>
      <c r="V46" s="74">
        <v>0</v>
      </c>
      <c r="W46">
        <v>-489</v>
      </c>
      <c r="X46">
        <v>-37</v>
      </c>
      <c r="Y46">
        <v>0</v>
      </c>
      <c r="Z46">
        <v>0</v>
      </c>
      <c r="AA46">
        <v>0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-459</v>
      </c>
      <c r="O47" s="46">
        <v>-22</v>
      </c>
      <c r="P47" s="46">
        <v>0</v>
      </c>
      <c r="Q47" s="46">
        <v>0</v>
      </c>
      <c r="R47" s="46">
        <v>0</v>
      </c>
      <c r="S47" s="74">
        <v>0</v>
      </c>
      <c r="U47" s="73">
        <v>-481</v>
      </c>
      <c r="V47" s="74">
        <v>0</v>
      </c>
      <c r="W47">
        <v>-459</v>
      </c>
      <c r="X47">
        <v>-22</v>
      </c>
      <c r="Y47">
        <v>0</v>
      </c>
      <c r="Z47">
        <v>0</v>
      </c>
      <c r="AA47">
        <v>0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-434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-434</v>
      </c>
      <c r="V48" s="74">
        <v>0</v>
      </c>
      <c r="W48">
        <v>-434</v>
      </c>
      <c r="X48">
        <v>0</v>
      </c>
      <c r="Y48">
        <v>0</v>
      </c>
      <c r="Z48">
        <v>0</v>
      </c>
      <c r="AA48">
        <v>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-411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-411</v>
      </c>
      <c r="V49" s="74">
        <v>0</v>
      </c>
      <c r="W49">
        <v>-411</v>
      </c>
      <c r="X49">
        <v>0</v>
      </c>
      <c r="Y49">
        <v>0</v>
      </c>
      <c r="Z49">
        <v>0</v>
      </c>
      <c r="AA49">
        <v>0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-384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-384</v>
      </c>
      <c r="V50" s="74">
        <v>0</v>
      </c>
      <c r="W50">
        <v>-384</v>
      </c>
      <c r="X50">
        <v>0</v>
      </c>
      <c r="Y50">
        <v>0</v>
      </c>
      <c r="Z50">
        <v>0</v>
      </c>
      <c r="AA50">
        <v>0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-353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-353</v>
      </c>
      <c r="V51" s="74">
        <v>0</v>
      </c>
      <c r="W51">
        <v>-353</v>
      </c>
      <c r="X51">
        <v>0</v>
      </c>
      <c r="Y51">
        <v>0</v>
      </c>
      <c r="Z51">
        <v>0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-325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-325</v>
      </c>
      <c r="V52" s="74">
        <v>0</v>
      </c>
      <c r="W52">
        <v>-325</v>
      </c>
      <c r="X52">
        <v>0</v>
      </c>
      <c r="Y52">
        <v>0</v>
      </c>
      <c r="Z52">
        <v>0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-290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-290</v>
      </c>
      <c r="V53" s="74">
        <v>0</v>
      </c>
      <c r="W53">
        <v>-290</v>
      </c>
      <c r="X53">
        <v>0</v>
      </c>
      <c r="Y53">
        <v>0</v>
      </c>
      <c r="Z53">
        <v>0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-264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-264</v>
      </c>
      <c r="V54" s="74">
        <v>0</v>
      </c>
      <c r="W54">
        <v>-264</v>
      </c>
      <c r="X54">
        <v>0</v>
      </c>
      <c r="Y54">
        <v>0</v>
      </c>
      <c r="Z54">
        <v>0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-229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-229</v>
      </c>
      <c r="V55" s="74">
        <v>0</v>
      </c>
      <c r="W55">
        <v>-229</v>
      </c>
      <c r="X55">
        <v>0</v>
      </c>
      <c r="Y55">
        <v>0</v>
      </c>
      <c r="Z55">
        <v>0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-200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-200</v>
      </c>
      <c r="V56" s="74">
        <v>0</v>
      </c>
      <c r="W56">
        <v>-200</v>
      </c>
      <c r="X56">
        <v>0</v>
      </c>
      <c r="Y56">
        <v>0</v>
      </c>
      <c r="Z56">
        <v>0</v>
      </c>
      <c r="AA56">
        <v>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-169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-169</v>
      </c>
      <c r="V57" s="74">
        <v>0</v>
      </c>
      <c r="W57">
        <v>-169</v>
      </c>
      <c r="X57">
        <v>0</v>
      </c>
      <c r="Y57">
        <v>0</v>
      </c>
      <c r="Z57">
        <v>0</v>
      </c>
      <c r="AA57">
        <v>0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-111</v>
      </c>
      <c r="O58" s="46">
        <v>0</v>
      </c>
      <c r="P58" s="46">
        <v>0</v>
      </c>
      <c r="Q58" s="46">
        <v>-9.33</v>
      </c>
      <c r="R58" s="46">
        <v>0</v>
      </c>
      <c r="S58" s="74">
        <v>0</v>
      </c>
      <c r="U58" s="73">
        <v>-120.33</v>
      </c>
      <c r="V58" s="74">
        <v>0</v>
      </c>
      <c r="W58">
        <v>-111</v>
      </c>
      <c r="X58">
        <v>0</v>
      </c>
      <c r="Y58">
        <v>-9.33</v>
      </c>
      <c r="Z58">
        <v>0</v>
      </c>
      <c r="AA58">
        <v>0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-11</v>
      </c>
      <c r="O59" s="46">
        <v>0</v>
      </c>
      <c r="P59" s="46">
        <v>0</v>
      </c>
      <c r="Q59" s="46">
        <v>-28.24</v>
      </c>
      <c r="R59" s="46">
        <v>0</v>
      </c>
      <c r="S59" s="74">
        <v>0</v>
      </c>
      <c r="U59" s="73">
        <v>-39.24</v>
      </c>
      <c r="V59" s="74">
        <v>0</v>
      </c>
      <c r="W59">
        <v>-11</v>
      </c>
      <c r="X59">
        <v>0</v>
      </c>
      <c r="Y59">
        <v>-28.24</v>
      </c>
      <c r="Z59">
        <v>0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76.260000000000005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-35.6</v>
      </c>
      <c r="R60" s="46">
        <v>0</v>
      </c>
      <c r="S60" s="74">
        <v>0</v>
      </c>
      <c r="U60" s="73">
        <v>-35.6</v>
      </c>
      <c r="V60" s="74">
        <v>76.260000000000005</v>
      </c>
      <c r="W60">
        <v>0</v>
      </c>
      <c r="X60">
        <v>0</v>
      </c>
      <c r="Y60">
        <v>-35.6</v>
      </c>
      <c r="Z60">
        <v>0</v>
      </c>
      <c r="AA60">
        <v>76.260000000000005</v>
      </c>
    </row>
    <row r="61" spans="7:27">
      <c r="G61" t="s">
        <v>103</v>
      </c>
      <c r="H61" s="73">
        <v>0</v>
      </c>
      <c r="I61" s="46">
        <v>0</v>
      </c>
      <c r="J61" s="46">
        <v>114.87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-50</v>
      </c>
      <c r="R61" s="46">
        <v>0</v>
      </c>
      <c r="S61" s="74">
        <v>0</v>
      </c>
      <c r="U61" s="73">
        <v>-50</v>
      </c>
      <c r="V61" s="74">
        <v>114.87</v>
      </c>
      <c r="W61">
        <v>0</v>
      </c>
      <c r="X61">
        <v>0</v>
      </c>
      <c r="Y61">
        <v>-50</v>
      </c>
      <c r="Z61">
        <v>0</v>
      </c>
      <c r="AA61">
        <v>114.87</v>
      </c>
    </row>
    <row r="62" spans="7:27">
      <c r="G62" t="s">
        <v>104</v>
      </c>
      <c r="H62" s="73">
        <v>0</v>
      </c>
      <c r="I62" s="46">
        <v>0</v>
      </c>
      <c r="J62" s="46">
        <v>146.72999999999999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-50</v>
      </c>
      <c r="R62" s="46">
        <v>0</v>
      </c>
      <c r="S62" s="74">
        <v>0</v>
      </c>
      <c r="U62" s="73">
        <v>-50</v>
      </c>
      <c r="V62" s="74">
        <v>146.72999999999999</v>
      </c>
      <c r="W62">
        <v>0</v>
      </c>
      <c r="X62">
        <v>0</v>
      </c>
      <c r="Y62">
        <v>-50</v>
      </c>
      <c r="Z62">
        <v>0</v>
      </c>
      <c r="AA62">
        <v>146.72999999999999</v>
      </c>
    </row>
    <row r="63" spans="7:27">
      <c r="G63" t="s">
        <v>105</v>
      </c>
      <c r="H63" s="73">
        <v>0</v>
      </c>
      <c r="I63" s="46">
        <v>0</v>
      </c>
      <c r="J63" s="46">
        <v>166.03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-38.630000000000003</v>
      </c>
      <c r="R63" s="46">
        <v>0</v>
      </c>
      <c r="S63" s="74">
        <v>0</v>
      </c>
      <c r="U63" s="73">
        <v>-38.630000000000003</v>
      </c>
      <c r="V63" s="74">
        <v>166.03</v>
      </c>
      <c r="W63">
        <v>0</v>
      </c>
      <c r="X63">
        <v>0</v>
      </c>
      <c r="Y63">
        <v>-38.630000000000003</v>
      </c>
      <c r="Z63">
        <v>0</v>
      </c>
      <c r="AA63">
        <v>166.03</v>
      </c>
    </row>
    <row r="64" spans="7:27">
      <c r="G64" t="s">
        <v>106</v>
      </c>
      <c r="H64" s="73">
        <v>0</v>
      </c>
      <c r="I64" s="46">
        <v>0</v>
      </c>
      <c r="J64" s="46">
        <v>174.72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-45.58</v>
      </c>
      <c r="R64" s="46">
        <v>0</v>
      </c>
      <c r="S64" s="74">
        <v>0</v>
      </c>
      <c r="U64" s="73">
        <v>-45.58</v>
      </c>
      <c r="V64" s="74">
        <v>174.72</v>
      </c>
      <c r="W64">
        <v>0</v>
      </c>
      <c r="X64">
        <v>0</v>
      </c>
      <c r="Y64">
        <v>-45.58</v>
      </c>
      <c r="Z64">
        <v>0</v>
      </c>
      <c r="AA64">
        <v>174.72</v>
      </c>
    </row>
    <row r="65" spans="7:27">
      <c r="G65" t="s">
        <v>107</v>
      </c>
      <c r="H65" s="73">
        <v>17.38</v>
      </c>
      <c r="I65" s="46">
        <v>0</v>
      </c>
      <c r="J65" s="46">
        <v>175.68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-50</v>
      </c>
      <c r="R65" s="46">
        <v>0</v>
      </c>
      <c r="S65" s="74">
        <v>0</v>
      </c>
      <c r="U65" s="73">
        <v>-50</v>
      </c>
      <c r="V65" s="74">
        <v>193.06</v>
      </c>
      <c r="W65">
        <v>17.38</v>
      </c>
      <c r="X65">
        <v>0</v>
      </c>
      <c r="Y65">
        <v>-50</v>
      </c>
      <c r="Z65">
        <v>0</v>
      </c>
      <c r="AA65">
        <v>175.68</v>
      </c>
    </row>
    <row r="66" spans="7:27">
      <c r="G66" t="s">
        <v>108</v>
      </c>
      <c r="H66" s="73">
        <v>26.06</v>
      </c>
      <c r="I66" s="46">
        <v>0</v>
      </c>
      <c r="J66" s="46">
        <v>171.83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-50</v>
      </c>
      <c r="R66" s="46">
        <v>0</v>
      </c>
      <c r="S66" s="74">
        <v>0</v>
      </c>
      <c r="U66" s="73">
        <v>-50</v>
      </c>
      <c r="V66" s="74">
        <v>197.89</v>
      </c>
      <c r="W66">
        <v>26.06</v>
      </c>
      <c r="X66">
        <v>0</v>
      </c>
      <c r="Y66">
        <v>-50</v>
      </c>
      <c r="Z66">
        <v>0</v>
      </c>
      <c r="AA66">
        <v>171.83</v>
      </c>
    </row>
    <row r="67" spans="7:27">
      <c r="G67" t="s">
        <v>109</v>
      </c>
      <c r="H67" s="73">
        <v>0</v>
      </c>
      <c r="I67" s="46">
        <v>0</v>
      </c>
      <c r="J67" s="46">
        <v>165.07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-50</v>
      </c>
      <c r="R67" s="46">
        <v>0</v>
      </c>
      <c r="S67" s="74">
        <v>0</v>
      </c>
      <c r="U67" s="73">
        <v>-50</v>
      </c>
      <c r="V67" s="74">
        <v>165.07</v>
      </c>
      <c r="W67">
        <v>0</v>
      </c>
      <c r="X67">
        <v>0</v>
      </c>
      <c r="Y67">
        <v>-50</v>
      </c>
      <c r="Z67">
        <v>0</v>
      </c>
      <c r="AA67">
        <v>165.07</v>
      </c>
    </row>
    <row r="68" spans="7:27">
      <c r="G68" t="s">
        <v>110</v>
      </c>
      <c r="H68" s="73">
        <v>0</v>
      </c>
      <c r="I68" s="46">
        <v>0</v>
      </c>
      <c r="J68" s="46">
        <v>151.55000000000001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-50</v>
      </c>
      <c r="R68" s="46">
        <v>0</v>
      </c>
      <c r="S68" s="74">
        <v>0</v>
      </c>
      <c r="U68" s="73">
        <v>-50</v>
      </c>
      <c r="V68" s="74">
        <v>151.55000000000001</v>
      </c>
      <c r="W68">
        <v>0</v>
      </c>
      <c r="X68">
        <v>0</v>
      </c>
      <c r="Y68">
        <v>-50</v>
      </c>
      <c r="Z68">
        <v>0</v>
      </c>
      <c r="AA68">
        <v>151.55000000000001</v>
      </c>
    </row>
    <row r="69" spans="7:27">
      <c r="G69" t="s">
        <v>111</v>
      </c>
      <c r="H69" s="73">
        <v>0</v>
      </c>
      <c r="I69" s="46">
        <v>0</v>
      </c>
      <c r="J69" s="46">
        <v>138.04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-50</v>
      </c>
      <c r="R69" s="46">
        <v>0</v>
      </c>
      <c r="S69" s="74">
        <v>0</v>
      </c>
      <c r="U69" s="73">
        <v>-50</v>
      </c>
      <c r="V69" s="74">
        <v>138.04</v>
      </c>
      <c r="W69">
        <v>0</v>
      </c>
      <c r="X69">
        <v>0</v>
      </c>
      <c r="Y69">
        <v>-50</v>
      </c>
      <c r="Z69">
        <v>0</v>
      </c>
      <c r="AA69">
        <v>138.04</v>
      </c>
    </row>
    <row r="70" spans="7:27">
      <c r="G70" t="s">
        <v>112</v>
      </c>
      <c r="H70" s="73">
        <v>0</v>
      </c>
      <c r="I70" s="46">
        <v>0</v>
      </c>
      <c r="J70" s="46">
        <v>118.73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-50</v>
      </c>
      <c r="R70" s="46">
        <v>0</v>
      </c>
      <c r="S70" s="74">
        <v>0</v>
      </c>
      <c r="U70" s="73">
        <v>-50</v>
      </c>
      <c r="V70" s="74">
        <v>118.73</v>
      </c>
      <c r="W70">
        <v>0</v>
      </c>
      <c r="X70">
        <v>0</v>
      </c>
      <c r="Y70">
        <v>-50</v>
      </c>
      <c r="Z70">
        <v>0</v>
      </c>
      <c r="AA70">
        <v>118.73</v>
      </c>
    </row>
    <row r="71" spans="7:27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0</v>
      </c>
      <c r="W71">
        <v>0</v>
      </c>
      <c r="X71">
        <v>0</v>
      </c>
      <c r="Y71">
        <v>0</v>
      </c>
      <c r="Z71">
        <v>0</v>
      </c>
      <c r="AA71">
        <v>0</v>
      </c>
    </row>
    <row r="72" spans="7:27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0</v>
      </c>
      <c r="W72">
        <v>0</v>
      </c>
      <c r="X72">
        <v>0</v>
      </c>
      <c r="Y72">
        <v>0</v>
      </c>
      <c r="Z72">
        <v>0</v>
      </c>
      <c r="AA72">
        <v>0</v>
      </c>
    </row>
    <row r="73" spans="7:27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0</v>
      </c>
      <c r="W73">
        <v>0</v>
      </c>
      <c r="X73">
        <v>0</v>
      </c>
      <c r="Y73">
        <v>0</v>
      </c>
      <c r="Z73">
        <v>0</v>
      </c>
      <c r="AA73">
        <v>0</v>
      </c>
    </row>
    <row r="74" spans="7:27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0</v>
      </c>
      <c r="W74">
        <v>0</v>
      </c>
      <c r="X74">
        <v>0</v>
      </c>
      <c r="Y74">
        <v>0</v>
      </c>
      <c r="Z74">
        <v>0</v>
      </c>
      <c r="AA74">
        <v>0</v>
      </c>
    </row>
    <row r="75" spans="7:27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0</v>
      </c>
      <c r="W75">
        <v>0</v>
      </c>
      <c r="X75">
        <v>0</v>
      </c>
      <c r="Y75">
        <v>0</v>
      </c>
      <c r="Z75">
        <v>0</v>
      </c>
      <c r="AA75">
        <v>0</v>
      </c>
    </row>
    <row r="76" spans="7:27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0</v>
      </c>
      <c r="W76">
        <v>0</v>
      </c>
      <c r="X76">
        <v>0</v>
      </c>
      <c r="Y76">
        <v>0</v>
      </c>
      <c r="Z76">
        <v>0</v>
      </c>
      <c r="AA76">
        <v>0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0</v>
      </c>
      <c r="W77">
        <v>0</v>
      </c>
      <c r="X77">
        <v>0</v>
      </c>
      <c r="Y77">
        <v>0</v>
      </c>
      <c r="Z77">
        <v>0</v>
      </c>
      <c r="AA77">
        <v>0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0</v>
      </c>
      <c r="W78">
        <v>0</v>
      </c>
      <c r="X78">
        <v>0</v>
      </c>
      <c r="Y78">
        <v>0</v>
      </c>
      <c r="Z78">
        <v>0</v>
      </c>
      <c r="AA78">
        <v>0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4.34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0</v>
      </c>
      <c r="V79" s="74">
        <v>4.34</v>
      </c>
      <c r="W79">
        <v>0</v>
      </c>
      <c r="X79">
        <v>0</v>
      </c>
      <c r="Y79">
        <v>0</v>
      </c>
      <c r="Z79">
        <v>4.34</v>
      </c>
      <c r="AA79">
        <v>0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4.63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0</v>
      </c>
      <c r="V80" s="74">
        <v>4.63</v>
      </c>
      <c r="W80">
        <v>0</v>
      </c>
      <c r="X80">
        <v>0</v>
      </c>
      <c r="Y80">
        <v>0</v>
      </c>
      <c r="Z80">
        <v>4.63</v>
      </c>
      <c r="AA80">
        <v>0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7.24</v>
      </c>
      <c r="N81" s="73">
        <v>0</v>
      </c>
      <c r="O81" s="46">
        <v>0</v>
      </c>
      <c r="P81" s="46">
        <v>0</v>
      </c>
      <c r="Q81" s="46">
        <v>-26</v>
      </c>
      <c r="R81" s="46">
        <v>0</v>
      </c>
      <c r="S81" s="74">
        <v>0</v>
      </c>
      <c r="U81" s="73">
        <v>-26</v>
      </c>
      <c r="V81" s="74">
        <v>7.24</v>
      </c>
      <c r="W81">
        <v>0</v>
      </c>
      <c r="X81">
        <v>0</v>
      </c>
      <c r="Y81">
        <v>-26</v>
      </c>
      <c r="Z81">
        <v>7.24</v>
      </c>
      <c r="AA81">
        <v>0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7.92</v>
      </c>
      <c r="N82" s="73">
        <v>0</v>
      </c>
      <c r="O82" s="46">
        <v>0</v>
      </c>
      <c r="P82" s="46">
        <v>0</v>
      </c>
      <c r="Q82" s="46">
        <v>-26</v>
      </c>
      <c r="R82" s="46">
        <v>0</v>
      </c>
      <c r="S82" s="74">
        <v>0</v>
      </c>
      <c r="U82" s="73">
        <v>-26</v>
      </c>
      <c r="V82" s="74">
        <v>7.92</v>
      </c>
      <c r="W82">
        <v>0</v>
      </c>
      <c r="X82">
        <v>0</v>
      </c>
      <c r="Y82">
        <v>-26</v>
      </c>
      <c r="Z82">
        <v>7.92</v>
      </c>
      <c r="AA82">
        <v>0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-27</v>
      </c>
      <c r="R83" s="46">
        <v>0</v>
      </c>
      <c r="S83" s="74">
        <v>0</v>
      </c>
      <c r="U83" s="73">
        <v>-27</v>
      </c>
      <c r="V83" s="74">
        <v>0</v>
      </c>
      <c r="W83">
        <v>0</v>
      </c>
      <c r="X83">
        <v>0</v>
      </c>
      <c r="Y83">
        <v>-27</v>
      </c>
      <c r="Z83">
        <v>0</v>
      </c>
      <c r="AA83">
        <v>0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-26</v>
      </c>
      <c r="R84" s="46">
        <v>0</v>
      </c>
      <c r="S84" s="74">
        <v>0</v>
      </c>
      <c r="U84" s="73">
        <v>-26</v>
      </c>
      <c r="V84" s="74">
        <v>0</v>
      </c>
      <c r="W84">
        <v>0</v>
      </c>
      <c r="X84">
        <v>0</v>
      </c>
      <c r="Y84">
        <v>-26</v>
      </c>
      <c r="Z84">
        <v>0</v>
      </c>
      <c r="AA84">
        <v>0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-23</v>
      </c>
      <c r="R85" s="46">
        <v>0</v>
      </c>
      <c r="S85" s="74">
        <v>0</v>
      </c>
      <c r="U85" s="73">
        <v>-23</v>
      </c>
      <c r="V85" s="74">
        <v>0</v>
      </c>
      <c r="W85">
        <v>0</v>
      </c>
      <c r="X85">
        <v>0</v>
      </c>
      <c r="Y85">
        <v>-23</v>
      </c>
      <c r="Z85">
        <v>0</v>
      </c>
      <c r="AA85">
        <v>0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-23</v>
      </c>
      <c r="R86" s="46">
        <v>0</v>
      </c>
      <c r="S86" s="74">
        <v>0</v>
      </c>
      <c r="U86" s="73">
        <v>-23</v>
      </c>
      <c r="V86" s="74">
        <v>0</v>
      </c>
      <c r="W86">
        <v>0</v>
      </c>
      <c r="X86">
        <v>0</v>
      </c>
      <c r="Y86">
        <v>-23</v>
      </c>
      <c r="Z86">
        <v>0</v>
      </c>
      <c r="AA86">
        <v>0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2.64</v>
      </c>
      <c r="N87" s="73">
        <v>0</v>
      </c>
      <c r="O87" s="46">
        <v>0</v>
      </c>
      <c r="P87" s="46">
        <v>0</v>
      </c>
      <c r="Q87" s="46">
        <v>-22</v>
      </c>
      <c r="R87" s="46">
        <v>0</v>
      </c>
      <c r="S87" s="74">
        <v>0</v>
      </c>
      <c r="U87" s="73">
        <v>-22</v>
      </c>
      <c r="V87" s="74">
        <v>2.64</v>
      </c>
      <c r="W87">
        <v>0</v>
      </c>
      <c r="X87">
        <v>0</v>
      </c>
      <c r="Y87">
        <v>-22</v>
      </c>
      <c r="Z87">
        <v>2.64</v>
      </c>
      <c r="AA87">
        <v>0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2.3199999999999998</v>
      </c>
      <c r="N88" s="73">
        <v>0</v>
      </c>
      <c r="O88" s="46">
        <v>0</v>
      </c>
      <c r="P88" s="46">
        <v>0</v>
      </c>
      <c r="Q88" s="46">
        <v>-22</v>
      </c>
      <c r="R88" s="46">
        <v>0</v>
      </c>
      <c r="S88" s="74">
        <v>0</v>
      </c>
      <c r="U88" s="73">
        <v>-22</v>
      </c>
      <c r="V88" s="74">
        <v>2.3199999999999998</v>
      </c>
      <c r="W88">
        <v>0</v>
      </c>
      <c r="X88">
        <v>0</v>
      </c>
      <c r="Y88">
        <v>-22</v>
      </c>
      <c r="Z88">
        <v>2.3199999999999998</v>
      </c>
      <c r="AA88">
        <v>0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3.05</v>
      </c>
      <c r="N89" s="73">
        <v>0</v>
      </c>
      <c r="O89" s="46">
        <v>0</v>
      </c>
      <c r="P89" s="46">
        <v>0</v>
      </c>
      <c r="Q89" s="46">
        <v>-22</v>
      </c>
      <c r="R89" s="46">
        <v>0</v>
      </c>
      <c r="S89" s="74">
        <v>0</v>
      </c>
      <c r="U89" s="73">
        <v>-22</v>
      </c>
      <c r="V89" s="74">
        <v>3.05</v>
      </c>
      <c r="W89">
        <v>0</v>
      </c>
      <c r="X89">
        <v>0</v>
      </c>
      <c r="Y89">
        <v>-22</v>
      </c>
      <c r="Z89">
        <v>3.05</v>
      </c>
      <c r="AA89">
        <v>0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1.44</v>
      </c>
      <c r="N90" s="73">
        <v>0</v>
      </c>
      <c r="O90" s="46">
        <v>0</v>
      </c>
      <c r="P90" s="46">
        <v>0</v>
      </c>
      <c r="Q90" s="46">
        <v>-22</v>
      </c>
      <c r="R90" s="46">
        <v>0</v>
      </c>
      <c r="S90" s="74">
        <v>0</v>
      </c>
      <c r="U90" s="73">
        <v>-22</v>
      </c>
      <c r="V90" s="74">
        <v>1.44</v>
      </c>
      <c r="W90">
        <v>0</v>
      </c>
      <c r="X90">
        <v>0</v>
      </c>
      <c r="Y90">
        <v>-22</v>
      </c>
      <c r="Z90">
        <v>1.44</v>
      </c>
      <c r="AA90">
        <v>0</v>
      </c>
    </row>
    <row r="91" spans="7:27">
      <c r="G91" t="s">
        <v>133</v>
      </c>
      <c r="H91" s="73">
        <v>2.25</v>
      </c>
      <c r="I91" s="46">
        <v>0</v>
      </c>
      <c r="J91" s="46">
        <v>0</v>
      </c>
      <c r="K91" s="46">
        <v>0</v>
      </c>
      <c r="L91" s="46">
        <v>0</v>
      </c>
      <c r="M91" s="74">
        <v>1.41</v>
      </c>
      <c r="N91" s="73">
        <v>0</v>
      </c>
      <c r="O91" s="46">
        <v>0</v>
      </c>
      <c r="P91" s="46">
        <v>0</v>
      </c>
      <c r="Q91" s="46">
        <v>-22</v>
      </c>
      <c r="R91" s="46">
        <v>0</v>
      </c>
      <c r="S91" s="74">
        <v>0</v>
      </c>
      <c r="U91" s="73">
        <v>-22</v>
      </c>
      <c r="V91" s="74">
        <v>3.66</v>
      </c>
      <c r="W91">
        <v>2.25</v>
      </c>
      <c r="X91">
        <v>0</v>
      </c>
      <c r="Y91">
        <v>-22</v>
      </c>
      <c r="Z91">
        <v>1.41</v>
      </c>
      <c r="AA91">
        <v>0</v>
      </c>
    </row>
    <row r="92" spans="7:27">
      <c r="G92" t="s">
        <v>134</v>
      </c>
      <c r="H92" s="73">
        <v>53.74</v>
      </c>
      <c r="I92" s="46">
        <v>0</v>
      </c>
      <c r="J92" s="46">
        <v>12.36</v>
      </c>
      <c r="K92" s="46">
        <v>0</v>
      </c>
      <c r="L92" s="46">
        <v>0</v>
      </c>
      <c r="M92" s="74">
        <v>1.1200000000000001</v>
      </c>
      <c r="N92" s="73">
        <v>0</v>
      </c>
      <c r="O92" s="46">
        <v>0</v>
      </c>
      <c r="P92" s="46">
        <v>0</v>
      </c>
      <c r="Q92" s="46">
        <v>-22</v>
      </c>
      <c r="R92" s="46">
        <v>0</v>
      </c>
      <c r="S92" s="74">
        <v>0</v>
      </c>
      <c r="U92" s="73">
        <v>-22</v>
      </c>
      <c r="V92" s="74">
        <v>67.22</v>
      </c>
      <c r="W92">
        <v>53.74</v>
      </c>
      <c r="X92">
        <v>0</v>
      </c>
      <c r="Y92">
        <v>-22</v>
      </c>
      <c r="Z92">
        <v>1.1200000000000001</v>
      </c>
      <c r="AA92">
        <v>12.36</v>
      </c>
    </row>
    <row r="93" spans="7:27">
      <c r="G93" t="s">
        <v>135</v>
      </c>
      <c r="H93" s="73">
        <v>99.4</v>
      </c>
      <c r="I93" s="46">
        <v>0</v>
      </c>
      <c r="J93" s="46">
        <v>49.54</v>
      </c>
      <c r="K93" s="46">
        <v>0</v>
      </c>
      <c r="L93" s="46">
        <v>0</v>
      </c>
      <c r="M93" s="74">
        <v>0.74</v>
      </c>
      <c r="N93" s="73">
        <v>0</v>
      </c>
      <c r="O93" s="46">
        <v>0</v>
      </c>
      <c r="P93" s="46">
        <v>0</v>
      </c>
      <c r="Q93" s="46">
        <v>-21</v>
      </c>
      <c r="R93" s="46">
        <v>0</v>
      </c>
      <c r="S93" s="74">
        <v>0</v>
      </c>
      <c r="U93" s="73">
        <v>-21</v>
      </c>
      <c r="V93" s="74">
        <v>149.68</v>
      </c>
      <c r="W93">
        <v>99.4</v>
      </c>
      <c r="X93">
        <v>0</v>
      </c>
      <c r="Y93">
        <v>-21</v>
      </c>
      <c r="Z93">
        <v>0.74</v>
      </c>
      <c r="AA93">
        <v>49.54</v>
      </c>
    </row>
    <row r="94" spans="7:27">
      <c r="G94" t="s">
        <v>136</v>
      </c>
      <c r="H94" s="73">
        <v>163.79</v>
      </c>
      <c r="I94" s="46">
        <v>0</v>
      </c>
      <c r="J94" s="46">
        <v>129.72</v>
      </c>
      <c r="K94" s="46">
        <v>0</v>
      </c>
      <c r="L94" s="46">
        <v>0</v>
      </c>
      <c r="M94" s="74">
        <v>1.31</v>
      </c>
      <c r="N94" s="73">
        <v>0</v>
      </c>
      <c r="O94" s="46">
        <v>0</v>
      </c>
      <c r="P94" s="46">
        <v>0</v>
      </c>
      <c r="Q94" s="46">
        <v>-18</v>
      </c>
      <c r="R94" s="46">
        <v>0</v>
      </c>
      <c r="S94" s="74">
        <v>0</v>
      </c>
      <c r="U94" s="73">
        <v>-18</v>
      </c>
      <c r="V94" s="74">
        <v>294.82</v>
      </c>
      <c r="W94">
        <v>163.79</v>
      </c>
      <c r="X94">
        <v>0</v>
      </c>
      <c r="Y94">
        <v>-18</v>
      </c>
      <c r="Z94">
        <v>1.31</v>
      </c>
      <c r="AA94">
        <v>129.72</v>
      </c>
    </row>
    <row r="95" spans="7:27">
      <c r="G95" t="s">
        <v>137</v>
      </c>
      <c r="H95" s="73">
        <v>180.77</v>
      </c>
      <c r="I95" s="46">
        <v>0</v>
      </c>
      <c r="J95" s="46">
        <v>151.18</v>
      </c>
      <c r="K95" s="46">
        <v>0</v>
      </c>
      <c r="L95" s="46">
        <v>0</v>
      </c>
      <c r="M95" s="74">
        <v>1.69</v>
      </c>
      <c r="N95" s="73">
        <v>0</v>
      </c>
      <c r="O95" s="46">
        <v>0</v>
      </c>
      <c r="P95" s="46">
        <v>0</v>
      </c>
      <c r="Q95" s="46">
        <v>-18</v>
      </c>
      <c r="R95" s="46">
        <v>0</v>
      </c>
      <c r="S95" s="74">
        <v>0</v>
      </c>
      <c r="U95" s="73">
        <v>-18</v>
      </c>
      <c r="V95" s="74">
        <v>333.64</v>
      </c>
      <c r="W95">
        <v>180.77</v>
      </c>
      <c r="X95">
        <v>0</v>
      </c>
      <c r="Y95">
        <v>-18</v>
      </c>
      <c r="Z95">
        <v>1.69</v>
      </c>
      <c r="AA95">
        <v>151.18</v>
      </c>
    </row>
    <row r="96" spans="7:27">
      <c r="G96" t="s">
        <v>138</v>
      </c>
      <c r="H96" s="73">
        <v>189.05</v>
      </c>
      <c r="I96" s="46">
        <v>0</v>
      </c>
      <c r="J96" s="46">
        <v>165.91</v>
      </c>
      <c r="K96" s="46">
        <v>0</v>
      </c>
      <c r="L96" s="46">
        <v>0</v>
      </c>
      <c r="M96" s="74">
        <v>0.79</v>
      </c>
      <c r="N96" s="73">
        <v>0</v>
      </c>
      <c r="O96" s="46">
        <v>0</v>
      </c>
      <c r="P96" s="46">
        <v>0</v>
      </c>
      <c r="Q96" s="46">
        <v>-18</v>
      </c>
      <c r="R96" s="46">
        <v>0</v>
      </c>
      <c r="S96" s="74">
        <v>0</v>
      </c>
      <c r="U96" s="73">
        <v>-18</v>
      </c>
      <c r="V96" s="74">
        <v>355.75</v>
      </c>
      <c r="W96">
        <v>189.05</v>
      </c>
      <c r="X96">
        <v>0</v>
      </c>
      <c r="Y96">
        <v>-18</v>
      </c>
      <c r="Z96">
        <v>0.79</v>
      </c>
      <c r="AA96">
        <v>165.91</v>
      </c>
    </row>
    <row r="97" spans="1:83">
      <c r="G97" t="s">
        <v>139</v>
      </c>
      <c r="H97" s="73">
        <v>175.37</v>
      </c>
      <c r="I97" s="46">
        <v>0</v>
      </c>
      <c r="J97" s="46">
        <v>177.09</v>
      </c>
      <c r="K97" s="46">
        <v>0</v>
      </c>
      <c r="L97" s="46">
        <v>0</v>
      </c>
      <c r="M97" s="74">
        <v>0.42</v>
      </c>
      <c r="N97" s="73">
        <v>0</v>
      </c>
      <c r="O97" s="46">
        <v>0</v>
      </c>
      <c r="P97" s="46">
        <v>0</v>
      </c>
      <c r="Q97" s="46">
        <v>-20</v>
      </c>
      <c r="R97" s="46">
        <v>0</v>
      </c>
      <c r="S97" s="74">
        <v>0</v>
      </c>
      <c r="U97" s="73">
        <v>-20</v>
      </c>
      <c r="V97" s="74">
        <v>352.88</v>
      </c>
      <c r="W97">
        <v>175.37</v>
      </c>
      <c r="X97">
        <v>0</v>
      </c>
      <c r="Y97">
        <v>-20</v>
      </c>
      <c r="Z97">
        <v>0.42</v>
      </c>
      <c r="AA97">
        <v>177.09</v>
      </c>
    </row>
    <row r="98" spans="1:83">
      <c r="G98" t="s">
        <v>140</v>
      </c>
      <c r="H98" s="73">
        <v>158.38999999999999</v>
      </c>
      <c r="I98" s="46">
        <v>0</v>
      </c>
      <c r="J98" s="46">
        <v>179.54</v>
      </c>
      <c r="K98" s="46">
        <v>0</v>
      </c>
      <c r="L98" s="46">
        <v>0</v>
      </c>
      <c r="M98" s="74">
        <v>0.74</v>
      </c>
      <c r="N98" s="73">
        <v>0</v>
      </c>
      <c r="O98" s="46">
        <v>0</v>
      </c>
      <c r="P98" s="46">
        <v>0</v>
      </c>
      <c r="Q98" s="46">
        <v>-20</v>
      </c>
      <c r="R98" s="46">
        <v>0</v>
      </c>
      <c r="S98" s="74">
        <v>0</v>
      </c>
      <c r="U98" s="73">
        <v>-20</v>
      </c>
      <c r="V98" s="74">
        <v>338.67</v>
      </c>
      <c r="W98">
        <v>158.38999999999999</v>
      </c>
      <c r="X98">
        <v>0</v>
      </c>
      <c r="Y98">
        <v>-20</v>
      </c>
      <c r="Z98">
        <v>0.74</v>
      </c>
      <c r="AA98">
        <v>179.54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0.55235249999999991</v>
      </c>
      <c r="I99" s="69">
        <f t="shared" ref="I99:BQ99" si="1">SUM(I3:I98)/4000</f>
        <v>0</v>
      </c>
      <c r="J99" s="69">
        <f t="shared" si="1"/>
        <v>0.72601499999999985</v>
      </c>
      <c r="K99" s="69">
        <f t="shared" si="1"/>
        <v>0</v>
      </c>
      <c r="L99" s="69">
        <f t="shared" si="1"/>
        <v>0</v>
      </c>
      <c r="M99" s="69">
        <f t="shared" si="1"/>
        <v>1.3384999999999998E-2</v>
      </c>
      <c r="N99" s="68">
        <f t="shared" si="1"/>
        <v>-2.7534999999999998</v>
      </c>
      <c r="O99" s="69">
        <f t="shared" si="1"/>
        <v>-0.38224999999999998</v>
      </c>
      <c r="P99" s="69">
        <f t="shared" si="1"/>
        <v>-1E-3</v>
      </c>
      <c r="Q99" s="69">
        <f t="shared" si="1"/>
        <v>-0.56778250000000008</v>
      </c>
      <c r="R99" s="69">
        <f t="shared" si="1"/>
        <v>0</v>
      </c>
      <c r="S99" s="70">
        <f t="shared" si="1"/>
        <v>0</v>
      </c>
      <c r="U99" s="68">
        <f t="shared" si="1"/>
        <v>-3.7045325</v>
      </c>
      <c r="V99" s="70">
        <f t="shared" si="1"/>
        <v>1.2917525000000001</v>
      </c>
      <c r="W99">
        <f t="shared" si="1"/>
        <v>-2.2011475000000007</v>
      </c>
      <c r="X99">
        <f t="shared" si="1"/>
        <v>-0.38224999999999998</v>
      </c>
      <c r="Y99">
        <f t="shared" si="1"/>
        <v>-0.56778250000000008</v>
      </c>
      <c r="Z99">
        <f t="shared" si="1"/>
        <v>1.3384999999999998E-2</v>
      </c>
      <c r="AA99">
        <f t="shared" si="1"/>
        <v>0.72501499999999985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BQ3" activePane="bottomRight" state="frozen"/>
      <selection sqref="A1:D35"/>
      <selection pane="topRight" sqref="A1:D35"/>
      <selection pane="bottomLeft" sqref="A1:D35"/>
      <selection pane="bottomRight" activeCell="CE3" sqref="CE3:CE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83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7</v>
      </c>
      <c r="W1" t="s">
        <v>538</v>
      </c>
      <c r="X1" t="s">
        <v>540</v>
      </c>
      <c r="Y1" t="s">
        <v>542</v>
      </c>
      <c r="Z1" t="s">
        <v>538</v>
      </c>
      <c r="AA1" t="s">
        <v>545</v>
      </c>
      <c r="AB1" t="s">
        <v>547</v>
      </c>
      <c r="AC1" t="s">
        <v>549</v>
      </c>
      <c r="AD1" t="s">
        <v>551</v>
      </c>
      <c r="AE1" t="s">
        <v>553</v>
      </c>
      <c r="AF1" t="s">
        <v>555</v>
      </c>
      <c r="AG1" t="s">
        <v>557</v>
      </c>
      <c r="AH1" t="s">
        <v>559</v>
      </c>
      <c r="AI1" t="s">
        <v>561</v>
      </c>
      <c r="AJ1" t="s">
        <v>564</v>
      </c>
      <c r="AK1" t="s">
        <v>566</v>
      </c>
      <c r="AL1" t="s">
        <v>559</v>
      </c>
      <c r="AM1" t="s">
        <v>569</v>
      </c>
      <c r="AN1" t="s">
        <v>571</v>
      </c>
      <c r="AO1" t="s">
        <v>573</v>
      </c>
      <c r="AP1" t="s">
        <v>575</v>
      </c>
      <c r="AQ1" t="s">
        <v>577</v>
      </c>
      <c r="AR1" t="s">
        <v>559</v>
      </c>
      <c r="AS1" t="s">
        <v>580</v>
      </c>
      <c r="AT1" t="s">
        <v>582</v>
      </c>
      <c r="AU1" t="s">
        <v>584</v>
      </c>
      <c r="AV1" t="s">
        <v>18</v>
      </c>
      <c r="AW1" t="s">
        <v>587</v>
      </c>
      <c r="AX1" t="s">
        <v>577</v>
      </c>
      <c r="AY1" t="s">
        <v>14</v>
      </c>
      <c r="AZ1" t="s">
        <v>591</v>
      </c>
      <c r="BA1" t="s">
        <v>593</v>
      </c>
      <c r="BB1" t="s">
        <v>559</v>
      </c>
      <c r="BC1" t="s">
        <v>559</v>
      </c>
      <c r="BD1" t="s">
        <v>597</v>
      </c>
      <c r="BE1" t="s">
        <v>599</v>
      </c>
      <c r="BF1" t="s">
        <v>601</v>
      </c>
      <c r="BG1" t="s">
        <v>603</v>
      </c>
      <c r="BH1" t="s">
        <v>545</v>
      </c>
      <c r="BI1" t="s">
        <v>559</v>
      </c>
      <c r="BJ1" t="s">
        <v>538</v>
      </c>
      <c r="BK1" t="s">
        <v>603</v>
      </c>
      <c r="BL1" t="s">
        <v>18</v>
      </c>
      <c r="BM1" t="s">
        <v>610</v>
      </c>
      <c r="BN1" t="s">
        <v>538</v>
      </c>
      <c r="BO1" t="s">
        <v>573</v>
      </c>
      <c r="BP1" t="s">
        <v>569</v>
      </c>
      <c r="BQ1" t="s">
        <v>555</v>
      </c>
      <c r="BR1" t="s">
        <v>451</v>
      </c>
      <c r="BS1" t="s">
        <v>575</v>
      </c>
      <c r="BT1" t="s">
        <v>587</v>
      </c>
      <c r="BU1" t="s">
        <v>591</v>
      </c>
      <c r="BV1" t="s">
        <v>553</v>
      </c>
      <c r="BW1" t="s">
        <v>564</v>
      </c>
      <c r="BX1" t="s">
        <v>597</v>
      </c>
      <c r="BY1" t="s">
        <v>540</v>
      </c>
      <c r="BZ1" t="s">
        <v>625</v>
      </c>
      <c r="CA1" t="s">
        <v>627</v>
      </c>
      <c r="CB1" t="s">
        <v>629</v>
      </c>
      <c r="CC1" t="s">
        <v>631</v>
      </c>
      <c r="CD1" t="s">
        <v>566</v>
      </c>
      <c r="CE1" t="s">
        <v>571</v>
      </c>
    </row>
    <row r="2" spans="1:8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45438</v>
      </c>
      <c r="W2" s="28" t="s">
        <v>145</v>
      </c>
      <c r="X2" t="s">
        <v>145</v>
      </c>
      <c r="Y2" t="s">
        <v>149</v>
      </c>
      <c r="Z2" t="s">
        <v>146</v>
      </c>
      <c r="AA2" t="s">
        <v>148</v>
      </c>
      <c r="AB2" t="s">
        <v>146</v>
      </c>
      <c r="AC2" t="s">
        <v>146</v>
      </c>
      <c r="AD2" t="s">
        <v>149</v>
      </c>
      <c r="AE2" t="s">
        <v>145</v>
      </c>
      <c r="AF2" t="s">
        <v>145</v>
      </c>
      <c r="AG2" t="s">
        <v>146</v>
      </c>
      <c r="AH2" t="s">
        <v>240</v>
      </c>
      <c r="AI2" t="s">
        <v>562</v>
      </c>
      <c r="AJ2" t="s">
        <v>145</v>
      </c>
      <c r="AK2" t="s">
        <v>145</v>
      </c>
      <c r="AL2" t="s">
        <v>240</v>
      </c>
      <c r="AM2" t="s">
        <v>145</v>
      </c>
      <c r="AN2" t="s">
        <v>145</v>
      </c>
      <c r="AO2" t="s">
        <v>145</v>
      </c>
      <c r="AP2" t="s">
        <v>145</v>
      </c>
      <c r="AQ2" t="s">
        <v>149</v>
      </c>
      <c r="AR2" t="s">
        <v>240</v>
      </c>
      <c r="AS2" t="s">
        <v>146</v>
      </c>
      <c r="AT2" t="s">
        <v>146</v>
      </c>
      <c r="AU2" t="s">
        <v>358</v>
      </c>
      <c r="AV2" t="s">
        <v>149</v>
      </c>
      <c r="AW2" t="s">
        <v>145</v>
      </c>
      <c r="AX2" t="s">
        <v>145</v>
      </c>
      <c r="AY2" t="s">
        <v>145</v>
      </c>
      <c r="AZ2" t="s">
        <v>145</v>
      </c>
      <c r="BA2" t="s">
        <v>145</v>
      </c>
      <c r="BB2" t="s">
        <v>240</v>
      </c>
      <c r="BC2" t="s">
        <v>240</v>
      </c>
      <c r="BD2" t="s">
        <v>145</v>
      </c>
      <c r="BE2" t="s">
        <v>149</v>
      </c>
      <c r="BF2" t="s">
        <v>148</v>
      </c>
      <c r="BG2" t="s">
        <v>146</v>
      </c>
      <c r="BH2" t="s">
        <v>148</v>
      </c>
      <c r="BI2" t="s">
        <v>240</v>
      </c>
      <c r="BJ2" t="s">
        <v>145</v>
      </c>
      <c r="BK2" t="s">
        <v>146</v>
      </c>
      <c r="BL2" t="s">
        <v>149</v>
      </c>
      <c r="BM2" t="s">
        <v>369</v>
      </c>
      <c r="BN2" t="s">
        <v>145</v>
      </c>
      <c r="BO2" t="s">
        <v>145</v>
      </c>
      <c r="BP2" t="s">
        <v>145</v>
      </c>
      <c r="BQ2" t="s">
        <v>145</v>
      </c>
      <c r="BR2" t="s">
        <v>616</v>
      </c>
      <c r="BS2" t="s">
        <v>145</v>
      </c>
      <c r="BT2" t="s">
        <v>145</v>
      </c>
      <c r="BU2" t="s">
        <v>145</v>
      </c>
      <c r="BV2" t="s">
        <v>145</v>
      </c>
      <c r="BW2" t="s">
        <v>145</v>
      </c>
      <c r="BX2" t="s">
        <v>145</v>
      </c>
      <c r="BY2" t="s">
        <v>145</v>
      </c>
      <c r="BZ2" t="s">
        <v>149</v>
      </c>
      <c r="CA2" t="s">
        <v>146</v>
      </c>
      <c r="CB2" t="s">
        <v>148</v>
      </c>
      <c r="CC2" t="s">
        <v>149</v>
      </c>
      <c r="CD2" t="s">
        <v>145</v>
      </c>
      <c r="CE2" t="s">
        <v>145</v>
      </c>
    </row>
    <row r="3" spans="1:83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1091.33</v>
      </c>
      <c r="I3" s="53">
        <v>345.41</v>
      </c>
      <c r="J3" s="53">
        <v>642.35</v>
      </c>
      <c r="K3" s="53">
        <v>101.44999999999999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635</v>
      </c>
      <c r="W3">
        <v>337.86</v>
      </c>
      <c r="X3">
        <v>0</v>
      </c>
      <c r="Y3">
        <v>193.06</v>
      </c>
      <c r="Z3">
        <v>0</v>
      </c>
      <c r="AA3">
        <v>37.29</v>
      </c>
      <c r="AB3">
        <v>44.63</v>
      </c>
      <c r="AC3">
        <v>9.65</v>
      </c>
      <c r="AD3">
        <v>52.51</v>
      </c>
      <c r="AE3">
        <v>0</v>
      </c>
      <c r="AF3">
        <v>0</v>
      </c>
      <c r="AG3">
        <v>96.53</v>
      </c>
      <c r="AH3">
        <v>0</v>
      </c>
      <c r="AI3">
        <v>2</v>
      </c>
      <c r="AJ3">
        <v>0</v>
      </c>
      <c r="AK3">
        <v>0</v>
      </c>
      <c r="AL3">
        <v>0.97</v>
      </c>
      <c r="AM3">
        <v>0</v>
      </c>
      <c r="AN3">
        <v>0</v>
      </c>
      <c r="AO3">
        <v>0</v>
      </c>
      <c r="AP3">
        <v>0</v>
      </c>
      <c r="AQ3">
        <v>144.80000000000001</v>
      </c>
      <c r="AR3">
        <v>1.93</v>
      </c>
      <c r="AS3">
        <v>31.28</v>
      </c>
      <c r="AT3">
        <v>96.53</v>
      </c>
      <c r="AU3">
        <v>0.53</v>
      </c>
      <c r="AV3">
        <v>67.569999999999993</v>
      </c>
      <c r="AW3">
        <v>0</v>
      </c>
      <c r="AX3">
        <v>96.53</v>
      </c>
      <c r="AY3">
        <v>0</v>
      </c>
      <c r="AZ3">
        <v>0</v>
      </c>
      <c r="BA3">
        <v>96.53</v>
      </c>
      <c r="BB3">
        <v>0</v>
      </c>
      <c r="BC3">
        <v>4.83</v>
      </c>
      <c r="BD3">
        <v>0</v>
      </c>
      <c r="BE3">
        <v>53.09</v>
      </c>
      <c r="BF3">
        <v>12.43</v>
      </c>
      <c r="BG3">
        <v>0</v>
      </c>
      <c r="BH3">
        <v>37.29</v>
      </c>
      <c r="BI3">
        <v>0</v>
      </c>
      <c r="BJ3">
        <v>96.53</v>
      </c>
      <c r="BK3">
        <v>66.790000000000006</v>
      </c>
      <c r="BL3">
        <v>115.84</v>
      </c>
      <c r="BM3">
        <v>0</v>
      </c>
      <c r="BN3">
        <v>96.53</v>
      </c>
      <c r="BO3">
        <v>48.26</v>
      </c>
      <c r="BP3">
        <v>46.33</v>
      </c>
      <c r="BQ3">
        <v>6.76</v>
      </c>
      <c r="BR3">
        <v>0</v>
      </c>
      <c r="BS3">
        <v>4.83</v>
      </c>
      <c r="BT3">
        <v>14.48</v>
      </c>
      <c r="BU3">
        <v>48.26</v>
      </c>
      <c r="BV3">
        <v>19.309999999999999</v>
      </c>
      <c r="BW3">
        <v>48.26</v>
      </c>
      <c r="BX3">
        <v>57.92</v>
      </c>
      <c r="BY3">
        <v>19.309999999999999</v>
      </c>
      <c r="BZ3">
        <v>0</v>
      </c>
      <c r="CA3">
        <v>0</v>
      </c>
      <c r="CB3">
        <v>14.44</v>
      </c>
      <c r="CC3">
        <v>15.48</v>
      </c>
      <c r="CD3">
        <v>5.79</v>
      </c>
      <c r="CE3">
        <v>39.58</v>
      </c>
    </row>
    <row r="4" spans="1:83">
      <c r="A4" t="s">
        <v>234</v>
      </c>
      <c r="B4" t="s">
        <v>226</v>
      </c>
      <c r="C4" t="s">
        <v>228</v>
      </c>
      <c r="G4" t="s">
        <v>46</v>
      </c>
      <c r="H4" s="73">
        <v>1091.33</v>
      </c>
      <c r="I4" s="46">
        <v>345.41</v>
      </c>
      <c r="J4" s="46">
        <v>642.35</v>
      </c>
      <c r="K4" s="46">
        <v>101.44999999999999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T4" t="s">
        <v>636</v>
      </c>
      <c r="W4">
        <v>337.86</v>
      </c>
      <c r="X4">
        <v>0</v>
      </c>
      <c r="Y4">
        <v>193.06</v>
      </c>
      <c r="Z4">
        <v>0</v>
      </c>
      <c r="AA4">
        <v>37.29</v>
      </c>
      <c r="AB4">
        <v>44.63</v>
      </c>
      <c r="AC4">
        <v>9.65</v>
      </c>
      <c r="AD4">
        <v>52.51</v>
      </c>
      <c r="AE4">
        <v>0</v>
      </c>
      <c r="AF4">
        <v>0</v>
      </c>
      <c r="AG4">
        <v>96.53</v>
      </c>
      <c r="AH4">
        <v>0</v>
      </c>
      <c r="AI4">
        <v>2</v>
      </c>
      <c r="AJ4">
        <v>0</v>
      </c>
      <c r="AK4">
        <v>0</v>
      </c>
      <c r="AL4">
        <v>0.97</v>
      </c>
      <c r="AM4">
        <v>0</v>
      </c>
      <c r="AN4">
        <v>0</v>
      </c>
      <c r="AO4">
        <v>0</v>
      </c>
      <c r="AP4">
        <v>0</v>
      </c>
      <c r="AQ4">
        <v>144.80000000000001</v>
      </c>
      <c r="AR4">
        <v>1.93</v>
      </c>
      <c r="AS4">
        <v>31.28</v>
      </c>
      <c r="AT4">
        <v>96.53</v>
      </c>
      <c r="AU4">
        <v>0.53</v>
      </c>
      <c r="AV4">
        <v>67.569999999999993</v>
      </c>
      <c r="AW4">
        <v>0</v>
      </c>
      <c r="AX4">
        <v>96.53</v>
      </c>
      <c r="AY4">
        <v>0</v>
      </c>
      <c r="AZ4">
        <v>0</v>
      </c>
      <c r="BA4">
        <v>96.53</v>
      </c>
      <c r="BB4">
        <v>0</v>
      </c>
      <c r="BC4">
        <v>4.83</v>
      </c>
      <c r="BD4">
        <v>0</v>
      </c>
      <c r="BE4">
        <v>53.09</v>
      </c>
      <c r="BF4">
        <v>12.43</v>
      </c>
      <c r="BG4">
        <v>0</v>
      </c>
      <c r="BH4">
        <v>37.29</v>
      </c>
      <c r="BI4">
        <v>0</v>
      </c>
      <c r="BJ4">
        <v>96.53</v>
      </c>
      <c r="BK4">
        <v>66.790000000000006</v>
      </c>
      <c r="BL4">
        <v>115.84</v>
      </c>
      <c r="BM4">
        <v>0</v>
      </c>
      <c r="BN4">
        <v>96.53</v>
      </c>
      <c r="BO4">
        <v>48.26</v>
      </c>
      <c r="BP4">
        <v>46.33</v>
      </c>
      <c r="BQ4">
        <v>6.76</v>
      </c>
      <c r="BR4">
        <v>0</v>
      </c>
      <c r="BS4">
        <v>4.83</v>
      </c>
      <c r="BT4">
        <v>14.48</v>
      </c>
      <c r="BU4">
        <v>48.26</v>
      </c>
      <c r="BV4">
        <v>19.309999999999999</v>
      </c>
      <c r="BW4">
        <v>48.26</v>
      </c>
      <c r="BX4">
        <v>57.92</v>
      </c>
      <c r="BY4">
        <v>19.309999999999999</v>
      </c>
      <c r="BZ4">
        <v>0</v>
      </c>
      <c r="CA4">
        <v>0</v>
      </c>
      <c r="CB4">
        <v>14.44</v>
      </c>
      <c r="CC4">
        <v>15.48</v>
      </c>
      <c r="CD4">
        <v>5.79</v>
      </c>
      <c r="CE4">
        <v>39.58</v>
      </c>
    </row>
    <row r="5" spans="1:83">
      <c r="A5" t="s">
        <v>235</v>
      </c>
      <c r="B5" t="s">
        <v>227</v>
      </c>
      <c r="C5" t="s">
        <v>229</v>
      </c>
      <c r="G5" t="s">
        <v>47</v>
      </c>
      <c r="H5" s="73">
        <v>1091.33</v>
      </c>
      <c r="I5" s="46">
        <v>345.41</v>
      </c>
      <c r="J5" s="46">
        <v>642.35</v>
      </c>
      <c r="K5" s="46">
        <v>101.44999999999999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T5" t="s">
        <v>635</v>
      </c>
      <c r="W5">
        <v>337.86</v>
      </c>
      <c r="X5">
        <v>0</v>
      </c>
      <c r="Y5">
        <v>193.06</v>
      </c>
      <c r="Z5">
        <v>0</v>
      </c>
      <c r="AA5">
        <v>37.29</v>
      </c>
      <c r="AB5">
        <v>44.63</v>
      </c>
      <c r="AC5">
        <v>9.65</v>
      </c>
      <c r="AD5">
        <v>52.51</v>
      </c>
      <c r="AE5">
        <v>0</v>
      </c>
      <c r="AF5">
        <v>0</v>
      </c>
      <c r="AG5">
        <v>96.53</v>
      </c>
      <c r="AH5">
        <v>0</v>
      </c>
      <c r="AI5">
        <v>2</v>
      </c>
      <c r="AJ5">
        <v>0</v>
      </c>
      <c r="AK5">
        <v>0</v>
      </c>
      <c r="AL5">
        <v>0.97</v>
      </c>
      <c r="AM5">
        <v>0</v>
      </c>
      <c r="AN5">
        <v>0</v>
      </c>
      <c r="AO5">
        <v>0</v>
      </c>
      <c r="AP5">
        <v>0</v>
      </c>
      <c r="AQ5">
        <v>144.80000000000001</v>
      </c>
      <c r="AR5">
        <v>1.93</v>
      </c>
      <c r="AS5">
        <v>31.28</v>
      </c>
      <c r="AT5">
        <v>96.53</v>
      </c>
      <c r="AU5">
        <v>0.53</v>
      </c>
      <c r="AV5">
        <v>67.569999999999993</v>
      </c>
      <c r="AW5">
        <v>0</v>
      </c>
      <c r="AX5">
        <v>96.53</v>
      </c>
      <c r="AY5">
        <v>0</v>
      </c>
      <c r="AZ5">
        <v>0</v>
      </c>
      <c r="BA5">
        <v>96.53</v>
      </c>
      <c r="BB5">
        <v>0</v>
      </c>
      <c r="BC5">
        <v>4.83</v>
      </c>
      <c r="BD5">
        <v>0</v>
      </c>
      <c r="BE5">
        <v>53.09</v>
      </c>
      <c r="BF5">
        <v>12.43</v>
      </c>
      <c r="BG5">
        <v>0</v>
      </c>
      <c r="BH5">
        <v>37.29</v>
      </c>
      <c r="BI5">
        <v>0</v>
      </c>
      <c r="BJ5">
        <v>96.53</v>
      </c>
      <c r="BK5">
        <v>66.790000000000006</v>
      </c>
      <c r="BL5">
        <v>115.84</v>
      </c>
      <c r="BM5">
        <v>0</v>
      </c>
      <c r="BN5">
        <v>96.53</v>
      </c>
      <c r="BO5">
        <v>48.26</v>
      </c>
      <c r="BP5">
        <v>46.33</v>
      </c>
      <c r="BQ5">
        <v>6.76</v>
      </c>
      <c r="BR5">
        <v>0</v>
      </c>
      <c r="BS5">
        <v>4.83</v>
      </c>
      <c r="BT5">
        <v>14.48</v>
      </c>
      <c r="BU5">
        <v>48.26</v>
      </c>
      <c r="BV5">
        <v>19.309999999999999</v>
      </c>
      <c r="BW5">
        <v>48.26</v>
      </c>
      <c r="BX5">
        <v>57.92</v>
      </c>
      <c r="BY5">
        <v>19.309999999999999</v>
      </c>
      <c r="BZ5">
        <v>0</v>
      </c>
      <c r="CA5">
        <v>0</v>
      </c>
      <c r="CB5">
        <v>14.44</v>
      </c>
      <c r="CC5">
        <v>15.48</v>
      </c>
      <c r="CD5">
        <v>5.79</v>
      </c>
      <c r="CE5">
        <v>39.58</v>
      </c>
    </row>
    <row r="6" spans="1:83">
      <c r="A6" t="s">
        <v>236</v>
      </c>
      <c r="B6" t="s">
        <v>258</v>
      </c>
      <c r="C6" t="s">
        <v>230</v>
      </c>
      <c r="G6" t="s">
        <v>48</v>
      </c>
      <c r="H6" s="73">
        <v>1091.33</v>
      </c>
      <c r="I6" s="46">
        <v>345.41</v>
      </c>
      <c r="J6" s="46">
        <v>642.35</v>
      </c>
      <c r="K6" s="46">
        <v>101.44999999999999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T6" t="s">
        <v>636</v>
      </c>
      <c r="W6">
        <v>337.86</v>
      </c>
      <c r="X6">
        <v>0</v>
      </c>
      <c r="Y6">
        <v>193.06</v>
      </c>
      <c r="Z6">
        <v>0</v>
      </c>
      <c r="AA6">
        <v>37.29</v>
      </c>
      <c r="AB6">
        <v>44.63</v>
      </c>
      <c r="AC6">
        <v>9.65</v>
      </c>
      <c r="AD6">
        <v>52.51</v>
      </c>
      <c r="AE6">
        <v>0</v>
      </c>
      <c r="AF6">
        <v>0</v>
      </c>
      <c r="AG6">
        <v>96.53</v>
      </c>
      <c r="AH6">
        <v>0</v>
      </c>
      <c r="AI6">
        <v>2</v>
      </c>
      <c r="AJ6">
        <v>0</v>
      </c>
      <c r="AK6">
        <v>0</v>
      </c>
      <c r="AL6">
        <v>0.97</v>
      </c>
      <c r="AM6">
        <v>0</v>
      </c>
      <c r="AN6">
        <v>0</v>
      </c>
      <c r="AO6">
        <v>0</v>
      </c>
      <c r="AP6">
        <v>0</v>
      </c>
      <c r="AQ6">
        <v>144.80000000000001</v>
      </c>
      <c r="AR6">
        <v>1.93</v>
      </c>
      <c r="AS6">
        <v>31.28</v>
      </c>
      <c r="AT6">
        <v>96.53</v>
      </c>
      <c r="AU6">
        <v>0.53</v>
      </c>
      <c r="AV6">
        <v>67.569999999999993</v>
      </c>
      <c r="AW6">
        <v>0</v>
      </c>
      <c r="AX6">
        <v>96.53</v>
      </c>
      <c r="AY6">
        <v>0</v>
      </c>
      <c r="AZ6">
        <v>0</v>
      </c>
      <c r="BA6">
        <v>96.53</v>
      </c>
      <c r="BB6">
        <v>0</v>
      </c>
      <c r="BC6">
        <v>4.83</v>
      </c>
      <c r="BD6">
        <v>0</v>
      </c>
      <c r="BE6">
        <v>53.09</v>
      </c>
      <c r="BF6">
        <v>12.43</v>
      </c>
      <c r="BG6">
        <v>0</v>
      </c>
      <c r="BH6">
        <v>37.29</v>
      </c>
      <c r="BI6">
        <v>0</v>
      </c>
      <c r="BJ6">
        <v>96.53</v>
      </c>
      <c r="BK6">
        <v>66.790000000000006</v>
      </c>
      <c r="BL6">
        <v>115.84</v>
      </c>
      <c r="BM6">
        <v>0</v>
      </c>
      <c r="BN6">
        <v>96.53</v>
      </c>
      <c r="BO6">
        <v>48.26</v>
      </c>
      <c r="BP6">
        <v>46.33</v>
      </c>
      <c r="BQ6">
        <v>6.76</v>
      </c>
      <c r="BR6">
        <v>0</v>
      </c>
      <c r="BS6">
        <v>4.83</v>
      </c>
      <c r="BT6">
        <v>14.48</v>
      </c>
      <c r="BU6">
        <v>48.26</v>
      </c>
      <c r="BV6">
        <v>19.309999999999999</v>
      </c>
      <c r="BW6">
        <v>48.26</v>
      </c>
      <c r="BX6">
        <v>57.92</v>
      </c>
      <c r="BY6">
        <v>19.309999999999999</v>
      </c>
      <c r="BZ6">
        <v>0</v>
      </c>
      <c r="CA6">
        <v>0</v>
      </c>
      <c r="CB6">
        <v>14.44</v>
      </c>
      <c r="CC6">
        <v>15.48</v>
      </c>
      <c r="CD6">
        <v>5.79</v>
      </c>
      <c r="CE6">
        <v>39.58</v>
      </c>
    </row>
    <row r="7" spans="1:83">
      <c r="A7" t="s">
        <v>237</v>
      </c>
      <c r="B7" t="s">
        <v>280</v>
      </c>
      <c r="C7" t="s">
        <v>259</v>
      </c>
      <c r="G7" t="s">
        <v>49</v>
      </c>
      <c r="H7" s="73">
        <v>1091.28</v>
      </c>
      <c r="I7" s="46">
        <v>297.14</v>
      </c>
      <c r="J7" s="46">
        <v>642.35</v>
      </c>
      <c r="K7" s="46">
        <v>101.44999999999999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337.86</v>
      </c>
      <c r="X7">
        <v>0</v>
      </c>
      <c r="Y7">
        <v>193.06</v>
      </c>
      <c r="Z7">
        <v>0</v>
      </c>
      <c r="AA7">
        <v>37.29</v>
      </c>
      <c r="AB7">
        <v>44.63</v>
      </c>
      <c r="AC7">
        <v>9.65</v>
      </c>
      <c r="AD7">
        <v>52.51</v>
      </c>
      <c r="AE7">
        <v>0</v>
      </c>
      <c r="AF7">
        <v>0</v>
      </c>
      <c r="AG7">
        <v>48.26</v>
      </c>
      <c r="AH7">
        <v>0</v>
      </c>
      <c r="AI7">
        <v>2</v>
      </c>
      <c r="AJ7">
        <v>0</v>
      </c>
      <c r="AK7">
        <v>0</v>
      </c>
      <c r="AL7">
        <v>0.97</v>
      </c>
      <c r="AM7">
        <v>0</v>
      </c>
      <c r="AN7">
        <v>0</v>
      </c>
      <c r="AO7">
        <v>0</v>
      </c>
      <c r="AP7">
        <v>0</v>
      </c>
      <c r="AQ7">
        <v>144.80000000000001</v>
      </c>
      <c r="AR7">
        <v>1.93</v>
      </c>
      <c r="AS7">
        <v>31.28</v>
      </c>
      <c r="AT7">
        <v>96.53</v>
      </c>
      <c r="AU7">
        <v>0.48</v>
      </c>
      <c r="AV7">
        <v>67.569999999999993</v>
      </c>
      <c r="AW7">
        <v>0</v>
      </c>
      <c r="AX7">
        <v>96.53</v>
      </c>
      <c r="AY7">
        <v>0</v>
      </c>
      <c r="AZ7">
        <v>0</v>
      </c>
      <c r="BA7">
        <v>96.53</v>
      </c>
      <c r="BB7">
        <v>0</v>
      </c>
      <c r="BC7">
        <v>4.83</v>
      </c>
      <c r="BD7">
        <v>0</v>
      </c>
      <c r="BE7">
        <v>53.09</v>
      </c>
      <c r="BF7">
        <v>12.43</v>
      </c>
      <c r="BG7">
        <v>0</v>
      </c>
      <c r="BH7">
        <v>37.29</v>
      </c>
      <c r="BI7">
        <v>0</v>
      </c>
      <c r="BJ7">
        <v>96.53</v>
      </c>
      <c r="BK7">
        <v>66.790000000000006</v>
      </c>
      <c r="BL7">
        <v>115.84</v>
      </c>
      <c r="BM7">
        <v>0</v>
      </c>
      <c r="BN7">
        <v>96.53</v>
      </c>
      <c r="BO7">
        <v>48.26</v>
      </c>
      <c r="BP7">
        <v>46.33</v>
      </c>
      <c r="BQ7">
        <v>6.76</v>
      </c>
      <c r="BR7">
        <v>0</v>
      </c>
      <c r="BS7">
        <v>4.83</v>
      </c>
      <c r="BT7">
        <v>14.48</v>
      </c>
      <c r="BU7">
        <v>48.26</v>
      </c>
      <c r="BV7">
        <v>19.309999999999999</v>
      </c>
      <c r="BW7">
        <v>48.26</v>
      </c>
      <c r="BX7">
        <v>57.92</v>
      </c>
      <c r="BY7">
        <v>19.309999999999999</v>
      </c>
      <c r="BZ7">
        <v>0</v>
      </c>
      <c r="CA7">
        <v>0</v>
      </c>
      <c r="CB7">
        <v>14.44</v>
      </c>
      <c r="CC7">
        <v>15.48</v>
      </c>
      <c r="CD7">
        <v>5.79</v>
      </c>
      <c r="CE7">
        <v>39.58</v>
      </c>
    </row>
    <row r="8" spans="1:83">
      <c r="A8" t="s">
        <v>238</v>
      </c>
      <c r="B8" t="s">
        <v>315</v>
      </c>
      <c r="C8" t="s">
        <v>231</v>
      </c>
      <c r="G8" t="s">
        <v>50</v>
      </c>
      <c r="H8" s="73">
        <v>1091.28</v>
      </c>
      <c r="I8" s="46">
        <v>297.14</v>
      </c>
      <c r="J8" s="46">
        <v>642.35</v>
      </c>
      <c r="K8" s="46">
        <v>101.44999999999999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337.86</v>
      </c>
      <c r="X8">
        <v>0</v>
      </c>
      <c r="Y8">
        <v>193.06</v>
      </c>
      <c r="Z8">
        <v>0</v>
      </c>
      <c r="AA8">
        <v>37.29</v>
      </c>
      <c r="AB8">
        <v>44.63</v>
      </c>
      <c r="AC8">
        <v>9.65</v>
      </c>
      <c r="AD8">
        <v>52.51</v>
      </c>
      <c r="AE8">
        <v>0</v>
      </c>
      <c r="AF8">
        <v>0</v>
      </c>
      <c r="AG8">
        <v>48.26</v>
      </c>
      <c r="AH8">
        <v>0</v>
      </c>
      <c r="AI8">
        <v>2</v>
      </c>
      <c r="AJ8">
        <v>0</v>
      </c>
      <c r="AK8">
        <v>0</v>
      </c>
      <c r="AL8">
        <v>0.97</v>
      </c>
      <c r="AM8">
        <v>0</v>
      </c>
      <c r="AN8">
        <v>0</v>
      </c>
      <c r="AO8">
        <v>0</v>
      </c>
      <c r="AP8">
        <v>0</v>
      </c>
      <c r="AQ8">
        <v>144.80000000000001</v>
      </c>
      <c r="AR8">
        <v>1.93</v>
      </c>
      <c r="AS8">
        <v>31.28</v>
      </c>
      <c r="AT8">
        <v>96.53</v>
      </c>
      <c r="AU8">
        <v>0.48</v>
      </c>
      <c r="AV8">
        <v>67.569999999999993</v>
      </c>
      <c r="AW8">
        <v>0</v>
      </c>
      <c r="AX8">
        <v>96.53</v>
      </c>
      <c r="AY8">
        <v>0</v>
      </c>
      <c r="AZ8">
        <v>0</v>
      </c>
      <c r="BA8">
        <v>96.53</v>
      </c>
      <c r="BB8">
        <v>0</v>
      </c>
      <c r="BC8">
        <v>4.83</v>
      </c>
      <c r="BD8">
        <v>0</v>
      </c>
      <c r="BE8">
        <v>53.09</v>
      </c>
      <c r="BF8">
        <v>12.43</v>
      </c>
      <c r="BG8">
        <v>0</v>
      </c>
      <c r="BH8">
        <v>37.29</v>
      </c>
      <c r="BI8">
        <v>0</v>
      </c>
      <c r="BJ8">
        <v>96.53</v>
      </c>
      <c r="BK8">
        <v>66.790000000000006</v>
      </c>
      <c r="BL8">
        <v>115.84</v>
      </c>
      <c r="BM8">
        <v>0</v>
      </c>
      <c r="BN8">
        <v>96.53</v>
      </c>
      <c r="BO8">
        <v>48.26</v>
      </c>
      <c r="BP8">
        <v>46.33</v>
      </c>
      <c r="BQ8">
        <v>6.76</v>
      </c>
      <c r="BR8">
        <v>0</v>
      </c>
      <c r="BS8">
        <v>4.83</v>
      </c>
      <c r="BT8">
        <v>14.48</v>
      </c>
      <c r="BU8">
        <v>48.26</v>
      </c>
      <c r="BV8">
        <v>19.309999999999999</v>
      </c>
      <c r="BW8">
        <v>48.26</v>
      </c>
      <c r="BX8">
        <v>57.92</v>
      </c>
      <c r="BY8">
        <v>19.309999999999999</v>
      </c>
      <c r="BZ8">
        <v>0</v>
      </c>
      <c r="CA8">
        <v>0</v>
      </c>
      <c r="CB8">
        <v>14.44</v>
      </c>
      <c r="CC8">
        <v>15.48</v>
      </c>
      <c r="CD8">
        <v>5.79</v>
      </c>
      <c r="CE8">
        <v>39.58</v>
      </c>
    </row>
    <row r="9" spans="1:83">
      <c r="A9" t="s">
        <v>239</v>
      </c>
      <c r="B9" t="s">
        <v>335</v>
      </c>
      <c r="C9" t="s">
        <v>232</v>
      </c>
      <c r="G9" t="s">
        <v>51</v>
      </c>
      <c r="H9" s="73">
        <v>1091.28</v>
      </c>
      <c r="I9" s="46">
        <v>297.14</v>
      </c>
      <c r="J9" s="46">
        <v>642.35</v>
      </c>
      <c r="K9" s="46">
        <v>101.44999999999999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337.86</v>
      </c>
      <c r="X9">
        <v>0</v>
      </c>
      <c r="Y9">
        <v>193.06</v>
      </c>
      <c r="Z9">
        <v>0</v>
      </c>
      <c r="AA9">
        <v>37.29</v>
      </c>
      <c r="AB9">
        <v>44.63</v>
      </c>
      <c r="AC9">
        <v>9.65</v>
      </c>
      <c r="AD9">
        <v>52.51</v>
      </c>
      <c r="AE9">
        <v>0</v>
      </c>
      <c r="AF9">
        <v>0</v>
      </c>
      <c r="AG9">
        <v>48.26</v>
      </c>
      <c r="AH9">
        <v>0</v>
      </c>
      <c r="AI9">
        <v>2</v>
      </c>
      <c r="AJ9">
        <v>0</v>
      </c>
      <c r="AK9">
        <v>0</v>
      </c>
      <c r="AL9">
        <v>0.97</v>
      </c>
      <c r="AM9">
        <v>0</v>
      </c>
      <c r="AN9">
        <v>0</v>
      </c>
      <c r="AO9">
        <v>0</v>
      </c>
      <c r="AP9">
        <v>0</v>
      </c>
      <c r="AQ9">
        <v>144.80000000000001</v>
      </c>
      <c r="AR9">
        <v>1.93</v>
      </c>
      <c r="AS9">
        <v>31.28</v>
      </c>
      <c r="AT9">
        <v>96.53</v>
      </c>
      <c r="AU9">
        <v>0.48</v>
      </c>
      <c r="AV9">
        <v>67.569999999999993</v>
      </c>
      <c r="AW9">
        <v>0</v>
      </c>
      <c r="AX9">
        <v>96.53</v>
      </c>
      <c r="AY9">
        <v>0</v>
      </c>
      <c r="AZ9">
        <v>0</v>
      </c>
      <c r="BA9">
        <v>96.53</v>
      </c>
      <c r="BB9">
        <v>0</v>
      </c>
      <c r="BC9">
        <v>4.83</v>
      </c>
      <c r="BD9">
        <v>0</v>
      </c>
      <c r="BE9">
        <v>53.09</v>
      </c>
      <c r="BF9">
        <v>12.43</v>
      </c>
      <c r="BG9">
        <v>0</v>
      </c>
      <c r="BH9">
        <v>37.29</v>
      </c>
      <c r="BI9">
        <v>0</v>
      </c>
      <c r="BJ9">
        <v>96.53</v>
      </c>
      <c r="BK9">
        <v>66.790000000000006</v>
      </c>
      <c r="BL9">
        <v>115.84</v>
      </c>
      <c r="BM9">
        <v>0</v>
      </c>
      <c r="BN9">
        <v>96.53</v>
      </c>
      <c r="BO9">
        <v>48.26</v>
      </c>
      <c r="BP9">
        <v>46.33</v>
      </c>
      <c r="BQ9">
        <v>6.76</v>
      </c>
      <c r="BR9">
        <v>0</v>
      </c>
      <c r="BS9">
        <v>4.83</v>
      </c>
      <c r="BT9">
        <v>14.48</v>
      </c>
      <c r="BU9">
        <v>48.26</v>
      </c>
      <c r="BV9">
        <v>19.309999999999999</v>
      </c>
      <c r="BW9">
        <v>48.26</v>
      </c>
      <c r="BX9">
        <v>57.92</v>
      </c>
      <c r="BY9">
        <v>19.309999999999999</v>
      </c>
      <c r="BZ9">
        <v>0</v>
      </c>
      <c r="CA9">
        <v>0</v>
      </c>
      <c r="CB9">
        <v>14.44</v>
      </c>
      <c r="CC9">
        <v>15.48</v>
      </c>
      <c r="CD9">
        <v>5.79</v>
      </c>
      <c r="CE9">
        <v>39.58</v>
      </c>
    </row>
    <row r="10" spans="1:83">
      <c r="A10" t="s">
        <v>260</v>
      </c>
      <c r="C10" t="s">
        <v>233</v>
      </c>
      <c r="G10" t="s">
        <v>52</v>
      </c>
      <c r="H10" s="73">
        <v>1091.28</v>
      </c>
      <c r="I10" s="46">
        <v>297.14</v>
      </c>
      <c r="J10" s="46">
        <v>642.35</v>
      </c>
      <c r="K10" s="46">
        <v>101.44999999999999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337.86</v>
      </c>
      <c r="X10">
        <v>0</v>
      </c>
      <c r="Y10">
        <v>193.06</v>
      </c>
      <c r="Z10">
        <v>0</v>
      </c>
      <c r="AA10">
        <v>37.29</v>
      </c>
      <c r="AB10">
        <v>44.63</v>
      </c>
      <c r="AC10">
        <v>9.65</v>
      </c>
      <c r="AD10">
        <v>52.51</v>
      </c>
      <c r="AE10">
        <v>0</v>
      </c>
      <c r="AF10">
        <v>0</v>
      </c>
      <c r="AG10">
        <v>48.26</v>
      </c>
      <c r="AH10">
        <v>0</v>
      </c>
      <c r="AI10">
        <v>2</v>
      </c>
      <c r="AJ10">
        <v>0</v>
      </c>
      <c r="AK10">
        <v>0</v>
      </c>
      <c r="AL10">
        <v>0.97</v>
      </c>
      <c r="AM10">
        <v>0</v>
      </c>
      <c r="AN10">
        <v>0</v>
      </c>
      <c r="AO10">
        <v>0</v>
      </c>
      <c r="AP10">
        <v>0</v>
      </c>
      <c r="AQ10">
        <v>144.80000000000001</v>
      </c>
      <c r="AR10">
        <v>1.93</v>
      </c>
      <c r="AS10">
        <v>31.28</v>
      </c>
      <c r="AT10">
        <v>96.53</v>
      </c>
      <c r="AU10">
        <v>0.48</v>
      </c>
      <c r="AV10">
        <v>67.569999999999993</v>
      </c>
      <c r="AW10">
        <v>0</v>
      </c>
      <c r="AX10">
        <v>96.53</v>
      </c>
      <c r="AY10">
        <v>0</v>
      </c>
      <c r="AZ10">
        <v>0</v>
      </c>
      <c r="BA10">
        <v>96.53</v>
      </c>
      <c r="BB10">
        <v>0</v>
      </c>
      <c r="BC10">
        <v>4.83</v>
      </c>
      <c r="BD10">
        <v>0</v>
      </c>
      <c r="BE10">
        <v>53.09</v>
      </c>
      <c r="BF10">
        <v>12.43</v>
      </c>
      <c r="BG10">
        <v>0</v>
      </c>
      <c r="BH10">
        <v>37.29</v>
      </c>
      <c r="BI10">
        <v>0</v>
      </c>
      <c r="BJ10">
        <v>96.53</v>
      </c>
      <c r="BK10">
        <v>66.790000000000006</v>
      </c>
      <c r="BL10">
        <v>115.84</v>
      </c>
      <c r="BM10">
        <v>0</v>
      </c>
      <c r="BN10">
        <v>96.53</v>
      </c>
      <c r="BO10">
        <v>48.26</v>
      </c>
      <c r="BP10">
        <v>46.33</v>
      </c>
      <c r="BQ10">
        <v>6.76</v>
      </c>
      <c r="BR10">
        <v>0</v>
      </c>
      <c r="BS10">
        <v>4.83</v>
      </c>
      <c r="BT10">
        <v>14.48</v>
      </c>
      <c r="BU10">
        <v>48.26</v>
      </c>
      <c r="BV10">
        <v>19.309999999999999</v>
      </c>
      <c r="BW10">
        <v>48.26</v>
      </c>
      <c r="BX10">
        <v>57.92</v>
      </c>
      <c r="BY10">
        <v>19.309999999999999</v>
      </c>
      <c r="BZ10">
        <v>0</v>
      </c>
      <c r="CA10">
        <v>0</v>
      </c>
      <c r="CB10">
        <v>14.44</v>
      </c>
      <c r="CC10">
        <v>15.48</v>
      </c>
      <c r="CD10">
        <v>5.79</v>
      </c>
      <c r="CE10">
        <v>39.58</v>
      </c>
    </row>
    <row r="11" spans="1:83">
      <c r="A11" t="s">
        <v>240</v>
      </c>
      <c r="C11" t="s">
        <v>316</v>
      </c>
      <c r="G11" t="s">
        <v>53</v>
      </c>
      <c r="H11" s="73">
        <v>367.3</v>
      </c>
      <c r="I11" s="46">
        <v>169.32999999999998</v>
      </c>
      <c r="J11" s="46">
        <v>312.64000000000004</v>
      </c>
      <c r="K11" s="46">
        <v>100.41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0</v>
      </c>
      <c r="Y11">
        <v>0</v>
      </c>
      <c r="Z11">
        <v>0</v>
      </c>
      <c r="AA11">
        <v>37.29</v>
      </c>
      <c r="AB11">
        <v>44.63</v>
      </c>
      <c r="AC11">
        <v>9.65</v>
      </c>
      <c r="AD11">
        <v>52.51</v>
      </c>
      <c r="AE11">
        <v>0</v>
      </c>
      <c r="AF11">
        <v>0</v>
      </c>
      <c r="AG11">
        <v>48.26</v>
      </c>
      <c r="AH11">
        <v>0</v>
      </c>
      <c r="AI11">
        <v>2</v>
      </c>
      <c r="AJ11">
        <v>0</v>
      </c>
      <c r="AK11">
        <v>0</v>
      </c>
      <c r="AL11">
        <v>0.97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1.93</v>
      </c>
      <c r="AS11">
        <v>0</v>
      </c>
      <c r="AT11">
        <v>0</v>
      </c>
      <c r="AU11">
        <v>0.48</v>
      </c>
      <c r="AV11">
        <v>67.569999999999993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4.83</v>
      </c>
      <c r="BD11">
        <v>0</v>
      </c>
      <c r="BE11">
        <v>57.92</v>
      </c>
      <c r="BF11">
        <v>12.43</v>
      </c>
      <c r="BG11">
        <v>0</v>
      </c>
      <c r="BH11">
        <v>37.29</v>
      </c>
      <c r="BI11">
        <v>0</v>
      </c>
      <c r="BJ11">
        <v>0</v>
      </c>
      <c r="BK11">
        <v>66.790000000000006</v>
      </c>
      <c r="BL11">
        <v>115.84</v>
      </c>
      <c r="BM11">
        <v>0</v>
      </c>
      <c r="BN11">
        <v>0</v>
      </c>
      <c r="BO11">
        <v>48.26</v>
      </c>
      <c r="BP11">
        <v>46.33</v>
      </c>
      <c r="BQ11">
        <v>6.76</v>
      </c>
      <c r="BR11">
        <v>0</v>
      </c>
      <c r="BS11">
        <v>4.83</v>
      </c>
      <c r="BT11">
        <v>14.48</v>
      </c>
      <c r="BU11">
        <v>48.26</v>
      </c>
      <c r="BV11">
        <v>19.309999999999999</v>
      </c>
      <c r="BW11">
        <v>48.26</v>
      </c>
      <c r="BX11">
        <v>57.92</v>
      </c>
      <c r="BY11">
        <v>19.309999999999999</v>
      </c>
      <c r="BZ11">
        <v>0</v>
      </c>
      <c r="CA11">
        <v>0</v>
      </c>
      <c r="CB11">
        <v>13.4</v>
      </c>
      <c r="CC11">
        <v>18.8</v>
      </c>
      <c r="CD11">
        <v>5.79</v>
      </c>
      <c r="CE11">
        <v>39.58</v>
      </c>
    </row>
    <row r="12" spans="1:83">
      <c r="A12" t="s">
        <v>241</v>
      </c>
      <c r="C12" t="s">
        <v>336</v>
      </c>
      <c r="G12" t="s">
        <v>54</v>
      </c>
      <c r="H12" s="73">
        <v>367.3</v>
      </c>
      <c r="I12" s="46">
        <v>169.32999999999998</v>
      </c>
      <c r="J12" s="46">
        <v>312.64000000000004</v>
      </c>
      <c r="K12" s="46">
        <v>101.52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0</v>
      </c>
      <c r="Y12">
        <v>0</v>
      </c>
      <c r="Z12">
        <v>0</v>
      </c>
      <c r="AA12">
        <v>37.29</v>
      </c>
      <c r="AB12">
        <v>44.63</v>
      </c>
      <c r="AC12">
        <v>9.65</v>
      </c>
      <c r="AD12">
        <v>52.51</v>
      </c>
      <c r="AE12">
        <v>0</v>
      </c>
      <c r="AF12">
        <v>0</v>
      </c>
      <c r="AG12">
        <v>48.26</v>
      </c>
      <c r="AH12">
        <v>0</v>
      </c>
      <c r="AI12">
        <v>2</v>
      </c>
      <c r="AJ12">
        <v>0</v>
      </c>
      <c r="AK12">
        <v>0</v>
      </c>
      <c r="AL12">
        <v>0.97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1.93</v>
      </c>
      <c r="AS12">
        <v>0</v>
      </c>
      <c r="AT12">
        <v>0</v>
      </c>
      <c r="AU12">
        <v>0.48</v>
      </c>
      <c r="AV12">
        <v>67.569999999999993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4.83</v>
      </c>
      <c r="BD12">
        <v>0</v>
      </c>
      <c r="BE12">
        <v>57.92</v>
      </c>
      <c r="BF12">
        <v>12.43</v>
      </c>
      <c r="BG12">
        <v>0</v>
      </c>
      <c r="BH12">
        <v>37.29</v>
      </c>
      <c r="BI12">
        <v>0</v>
      </c>
      <c r="BJ12">
        <v>0</v>
      </c>
      <c r="BK12">
        <v>66.790000000000006</v>
      </c>
      <c r="BL12">
        <v>115.84</v>
      </c>
      <c r="BM12">
        <v>0</v>
      </c>
      <c r="BN12">
        <v>0</v>
      </c>
      <c r="BO12">
        <v>48.26</v>
      </c>
      <c r="BP12">
        <v>46.33</v>
      </c>
      <c r="BQ12">
        <v>6.76</v>
      </c>
      <c r="BR12">
        <v>0</v>
      </c>
      <c r="BS12">
        <v>4.83</v>
      </c>
      <c r="BT12">
        <v>14.48</v>
      </c>
      <c r="BU12">
        <v>48.26</v>
      </c>
      <c r="BV12">
        <v>19.309999999999999</v>
      </c>
      <c r="BW12">
        <v>48.26</v>
      </c>
      <c r="BX12">
        <v>57.92</v>
      </c>
      <c r="BY12">
        <v>19.309999999999999</v>
      </c>
      <c r="BZ12">
        <v>0</v>
      </c>
      <c r="CA12">
        <v>0</v>
      </c>
      <c r="CB12">
        <v>14.51</v>
      </c>
      <c r="CC12">
        <v>18.8</v>
      </c>
      <c r="CD12">
        <v>5.79</v>
      </c>
      <c r="CE12">
        <v>39.58</v>
      </c>
    </row>
    <row r="13" spans="1:83">
      <c r="A13" t="s">
        <v>242</v>
      </c>
      <c r="G13" t="s">
        <v>55</v>
      </c>
      <c r="H13" s="73">
        <v>367.3</v>
      </c>
      <c r="I13" s="46">
        <v>124.7</v>
      </c>
      <c r="J13" s="46">
        <v>312.64000000000004</v>
      </c>
      <c r="K13" s="46">
        <v>102.49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0</v>
      </c>
      <c r="Y13">
        <v>0</v>
      </c>
      <c r="Z13">
        <v>0</v>
      </c>
      <c r="AA13">
        <v>37.29</v>
      </c>
      <c r="AB13">
        <v>0</v>
      </c>
      <c r="AC13">
        <v>9.65</v>
      </c>
      <c r="AD13">
        <v>52.51</v>
      </c>
      <c r="AE13">
        <v>0</v>
      </c>
      <c r="AF13">
        <v>0</v>
      </c>
      <c r="AG13">
        <v>48.26</v>
      </c>
      <c r="AH13">
        <v>0</v>
      </c>
      <c r="AI13">
        <v>2</v>
      </c>
      <c r="AJ13">
        <v>0</v>
      </c>
      <c r="AK13">
        <v>0</v>
      </c>
      <c r="AL13">
        <v>0.97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1.93</v>
      </c>
      <c r="AS13">
        <v>0</v>
      </c>
      <c r="AT13">
        <v>0</v>
      </c>
      <c r="AU13">
        <v>0.48</v>
      </c>
      <c r="AV13">
        <v>67.569999999999993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4.83</v>
      </c>
      <c r="BD13">
        <v>0</v>
      </c>
      <c r="BE13">
        <v>57.92</v>
      </c>
      <c r="BF13">
        <v>12.43</v>
      </c>
      <c r="BG13">
        <v>0</v>
      </c>
      <c r="BH13">
        <v>37.29</v>
      </c>
      <c r="BI13">
        <v>0</v>
      </c>
      <c r="BJ13">
        <v>0</v>
      </c>
      <c r="BK13">
        <v>66.790000000000006</v>
      </c>
      <c r="BL13">
        <v>115.84</v>
      </c>
      <c r="BM13">
        <v>0</v>
      </c>
      <c r="BN13">
        <v>0</v>
      </c>
      <c r="BO13">
        <v>48.26</v>
      </c>
      <c r="BP13">
        <v>46.33</v>
      </c>
      <c r="BQ13">
        <v>6.76</v>
      </c>
      <c r="BR13">
        <v>0</v>
      </c>
      <c r="BS13">
        <v>4.83</v>
      </c>
      <c r="BT13">
        <v>14.48</v>
      </c>
      <c r="BU13">
        <v>48.26</v>
      </c>
      <c r="BV13">
        <v>19.309999999999999</v>
      </c>
      <c r="BW13">
        <v>48.26</v>
      </c>
      <c r="BX13">
        <v>57.92</v>
      </c>
      <c r="BY13">
        <v>19.309999999999999</v>
      </c>
      <c r="BZ13">
        <v>0</v>
      </c>
      <c r="CA13">
        <v>0</v>
      </c>
      <c r="CB13">
        <v>15.48</v>
      </c>
      <c r="CC13">
        <v>18.8</v>
      </c>
      <c r="CD13">
        <v>5.79</v>
      </c>
      <c r="CE13">
        <v>39.58</v>
      </c>
    </row>
    <row r="14" spans="1:83">
      <c r="A14" t="s">
        <v>243</v>
      </c>
      <c r="G14" t="s">
        <v>56</v>
      </c>
      <c r="H14" s="73">
        <v>367.3</v>
      </c>
      <c r="I14" s="46">
        <v>124.7</v>
      </c>
      <c r="J14" s="46">
        <v>312.64000000000004</v>
      </c>
      <c r="K14" s="46">
        <v>103.47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0</v>
      </c>
      <c r="Y14">
        <v>0</v>
      </c>
      <c r="Z14">
        <v>0</v>
      </c>
      <c r="AA14">
        <v>37.29</v>
      </c>
      <c r="AB14">
        <v>0</v>
      </c>
      <c r="AC14">
        <v>9.65</v>
      </c>
      <c r="AD14">
        <v>52.51</v>
      </c>
      <c r="AE14">
        <v>0</v>
      </c>
      <c r="AF14">
        <v>0</v>
      </c>
      <c r="AG14">
        <v>48.26</v>
      </c>
      <c r="AH14">
        <v>0</v>
      </c>
      <c r="AI14">
        <v>2</v>
      </c>
      <c r="AJ14">
        <v>0</v>
      </c>
      <c r="AK14">
        <v>0</v>
      </c>
      <c r="AL14">
        <v>0.97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1.93</v>
      </c>
      <c r="AS14">
        <v>0</v>
      </c>
      <c r="AT14">
        <v>0</v>
      </c>
      <c r="AU14">
        <v>0.48</v>
      </c>
      <c r="AV14">
        <v>67.569999999999993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4.83</v>
      </c>
      <c r="BD14">
        <v>0</v>
      </c>
      <c r="BE14">
        <v>57.92</v>
      </c>
      <c r="BF14">
        <v>12.43</v>
      </c>
      <c r="BG14">
        <v>0</v>
      </c>
      <c r="BH14">
        <v>37.29</v>
      </c>
      <c r="BI14">
        <v>0</v>
      </c>
      <c r="BJ14">
        <v>0</v>
      </c>
      <c r="BK14">
        <v>66.790000000000006</v>
      </c>
      <c r="BL14">
        <v>115.84</v>
      </c>
      <c r="BM14">
        <v>0</v>
      </c>
      <c r="BN14">
        <v>0</v>
      </c>
      <c r="BO14">
        <v>48.26</v>
      </c>
      <c r="BP14">
        <v>46.33</v>
      </c>
      <c r="BQ14">
        <v>6.76</v>
      </c>
      <c r="BR14">
        <v>0</v>
      </c>
      <c r="BS14">
        <v>4.83</v>
      </c>
      <c r="BT14">
        <v>14.48</v>
      </c>
      <c r="BU14">
        <v>48.26</v>
      </c>
      <c r="BV14">
        <v>19.309999999999999</v>
      </c>
      <c r="BW14">
        <v>48.26</v>
      </c>
      <c r="BX14">
        <v>57.92</v>
      </c>
      <c r="BY14">
        <v>19.309999999999999</v>
      </c>
      <c r="BZ14">
        <v>0</v>
      </c>
      <c r="CA14">
        <v>0</v>
      </c>
      <c r="CB14">
        <v>16.46</v>
      </c>
      <c r="CC14">
        <v>18.8</v>
      </c>
      <c r="CD14">
        <v>5.79</v>
      </c>
      <c r="CE14">
        <v>39.58</v>
      </c>
    </row>
    <row r="15" spans="1:83">
      <c r="A15" t="s">
        <v>244</v>
      </c>
      <c r="G15" t="s">
        <v>57</v>
      </c>
      <c r="H15" s="73">
        <v>367.3</v>
      </c>
      <c r="I15" s="46">
        <v>76.440000000000012</v>
      </c>
      <c r="J15" s="46">
        <v>312.36</v>
      </c>
      <c r="K15" s="46">
        <v>104.44999999999999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0</v>
      </c>
      <c r="Y15">
        <v>0</v>
      </c>
      <c r="Z15">
        <v>0</v>
      </c>
      <c r="AA15">
        <v>37.29</v>
      </c>
      <c r="AB15">
        <v>0</v>
      </c>
      <c r="AC15">
        <v>9.65</v>
      </c>
      <c r="AD15">
        <v>52.51</v>
      </c>
      <c r="AE15">
        <v>0</v>
      </c>
      <c r="AF15">
        <v>0</v>
      </c>
      <c r="AG15">
        <v>0</v>
      </c>
      <c r="AH15">
        <v>0</v>
      </c>
      <c r="AI15">
        <v>2</v>
      </c>
      <c r="AJ15">
        <v>0</v>
      </c>
      <c r="AK15">
        <v>0</v>
      </c>
      <c r="AL15">
        <v>0.97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1.93</v>
      </c>
      <c r="AS15">
        <v>0</v>
      </c>
      <c r="AT15">
        <v>0</v>
      </c>
      <c r="AU15">
        <v>0.48</v>
      </c>
      <c r="AV15">
        <v>67.569999999999993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4.83</v>
      </c>
      <c r="BD15">
        <v>0</v>
      </c>
      <c r="BE15">
        <v>57.92</v>
      </c>
      <c r="BF15">
        <v>12.43</v>
      </c>
      <c r="BG15">
        <v>0</v>
      </c>
      <c r="BH15">
        <v>37.29</v>
      </c>
      <c r="BI15">
        <v>0</v>
      </c>
      <c r="BJ15">
        <v>0</v>
      </c>
      <c r="BK15">
        <v>66.790000000000006</v>
      </c>
      <c r="BL15">
        <v>115.84</v>
      </c>
      <c r="BM15">
        <v>0</v>
      </c>
      <c r="BN15">
        <v>0</v>
      </c>
      <c r="BO15">
        <v>48.26</v>
      </c>
      <c r="BP15">
        <v>46.33</v>
      </c>
      <c r="BQ15">
        <v>6.76</v>
      </c>
      <c r="BR15">
        <v>0</v>
      </c>
      <c r="BS15">
        <v>4.83</v>
      </c>
      <c r="BT15">
        <v>14.48</v>
      </c>
      <c r="BU15">
        <v>48.26</v>
      </c>
      <c r="BV15">
        <v>19.309999999999999</v>
      </c>
      <c r="BW15">
        <v>48.26</v>
      </c>
      <c r="BX15">
        <v>57.92</v>
      </c>
      <c r="BY15">
        <v>19.309999999999999</v>
      </c>
      <c r="BZ15">
        <v>0</v>
      </c>
      <c r="CA15">
        <v>0</v>
      </c>
      <c r="CB15">
        <v>17.440000000000001</v>
      </c>
      <c r="CC15">
        <v>18.52</v>
      </c>
      <c r="CD15">
        <v>5.79</v>
      </c>
      <c r="CE15">
        <v>39.58</v>
      </c>
    </row>
    <row r="16" spans="1:83">
      <c r="A16" t="s">
        <v>245</v>
      </c>
      <c r="G16" t="s">
        <v>58</v>
      </c>
      <c r="H16" s="73">
        <v>367.3</v>
      </c>
      <c r="I16" s="46">
        <v>76.440000000000012</v>
      </c>
      <c r="J16" s="46">
        <v>312.36</v>
      </c>
      <c r="K16" s="46">
        <v>104.44999999999999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0</v>
      </c>
      <c r="Y16">
        <v>0</v>
      </c>
      <c r="Z16">
        <v>0</v>
      </c>
      <c r="AA16">
        <v>37.29</v>
      </c>
      <c r="AB16">
        <v>0</v>
      </c>
      <c r="AC16">
        <v>9.65</v>
      </c>
      <c r="AD16">
        <v>52.51</v>
      </c>
      <c r="AE16">
        <v>0</v>
      </c>
      <c r="AF16">
        <v>0</v>
      </c>
      <c r="AG16">
        <v>0</v>
      </c>
      <c r="AH16">
        <v>0</v>
      </c>
      <c r="AI16">
        <v>2</v>
      </c>
      <c r="AJ16">
        <v>0</v>
      </c>
      <c r="AK16">
        <v>0</v>
      </c>
      <c r="AL16">
        <v>0.97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1.93</v>
      </c>
      <c r="AS16">
        <v>0</v>
      </c>
      <c r="AT16">
        <v>0</v>
      </c>
      <c r="AU16">
        <v>0.48</v>
      </c>
      <c r="AV16">
        <v>67.569999999999993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4.83</v>
      </c>
      <c r="BD16">
        <v>0</v>
      </c>
      <c r="BE16">
        <v>57.92</v>
      </c>
      <c r="BF16">
        <v>12.43</v>
      </c>
      <c r="BG16">
        <v>0</v>
      </c>
      <c r="BH16">
        <v>37.29</v>
      </c>
      <c r="BI16">
        <v>0</v>
      </c>
      <c r="BJ16">
        <v>0</v>
      </c>
      <c r="BK16">
        <v>66.790000000000006</v>
      </c>
      <c r="BL16">
        <v>115.84</v>
      </c>
      <c r="BM16">
        <v>0</v>
      </c>
      <c r="BN16">
        <v>0</v>
      </c>
      <c r="BO16">
        <v>48.26</v>
      </c>
      <c r="BP16">
        <v>46.33</v>
      </c>
      <c r="BQ16">
        <v>6.76</v>
      </c>
      <c r="BR16">
        <v>0</v>
      </c>
      <c r="BS16">
        <v>4.83</v>
      </c>
      <c r="BT16">
        <v>14.48</v>
      </c>
      <c r="BU16">
        <v>48.26</v>
      </c>
      <c r="BV16">
        <v>19.309999999999999</v>
      </c>
      <c r="BW16">
        <v>48.26</v>
      </c>
      <c r="BX16">
        <v>57.92</v>
      </c>
      <c r="BY16">
        <v>19.309999999999999</v>
      </c>
      <c r="BZ16">
        <v>0</v>
      </c>
      <c r="CA16">
        <v>0</v>
      </c>
      <c r="CB16">
        <v>17.440000000000001</v>
      </c>
      <c r="CC16">
        <v>18.52</v>
      </c>
      <c r="CD16">
        <v>5.79</v>
      </c>
      <c r="CE16">
        <v>39.58</v>
      </c>
    </row>
    <row r="17" spans="1:83">
      <c r="A17" t="s">
        <v>246</v>
      </c>
      <c r="G17" t="s">
        <v>59</v>
      </c>
      <c r="H17" s="73">
        <v>367.3</v>
      </c>
      <c r="I17" s="46">
        <v>76.440000000000012</v>
      </c>
      <c r="J17" s="46">
        <v>312.36</v>
      </c>
      <c r="K17" s="46">
        <v>105.39999999999999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0</v>
      </c>
      <c r="Y17">
        <v>0</v>
      </c>
      <c r="Z17">
        <v>0</v>
      </c>
      <c r="AA17">
        <v>37.29</v>
      </c>
      <c r="AB17">
        <v>0</v>
      </c>
      <c r="AC17">
        <v>9.65</v>
      </c>
      <c r="AD17">
        <v>52.51</v>
      </c>
      <c r="AE17">
        <v>0</v>
      </c>
      <c r="AF17">
        <v>0</v>
      </c>
      <c r="AG17">
        <v>0</v>
      </c>
      <c r="AH17">
        <v>0</v>
      </c>
      <c r="AI17">
        <v>2</v>
      </c>
      <c r="AJ17">
        <v>0</v>
      </c>
      <c r="AK17">
        <v>0</v>
      </c>
      <c r="AL17">
        <v>0.97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1.93</v>
      </c>
      <c r="AS17">
        <v>0</v>
      </c>
      <c r="AT17">
        <v>0</v>
      </c>
      <c r="AU17">
        <v>0.48</v>
      </c>
      <c r="AV17">
        <v>67.569999999999993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4.83</v>
      </c>
      <c r="BD17">
        <v>0</v>
      </c>
      <c r="BE17">
        <v>57.92</v>
      </c>
      <c r="BF17">
        <v>12.43</v>
      </c>
      <c r="BG17">
        <v>0</v>
      </c>
      <c r="BH17">
        <v>37.29</v>
      </c>
      <c r="BI17">
        <v>0</v>
      </c>
      <c r="BJ17">
        <v>0</v>
      </c>
      <c r="BK17">
        <v>66.790000000000006</v>
      </c>
      <c r="BL17">
        <v>115.84</v>
      </c>
      <c r="BM17">
        <v>0</v>
      </c>
      <c r="BN17">
        <v>0</v>
      </c>
      <c r="BO17">
        <v>48.26</v>
      </c>
      <c r="BP17">
        <v>46.33</v>
      </c>
      <c r="BQ17">
        <v>6.76</v>
      </c>
      <c r="BR17">
        <v>0</v>
      </c>
      <c r="BS17">
        <v>4.83</v>
      </c>
      <c r="BT17">
        <v>14.48</v>
      </c>
      <c r="BU17">
        <v>48.26</v>
      </c>
      <c r="BV17">
        <v>19.309999999999999</v>
      </c>
      <c r="BW17">
        <v>48.26</v>
      </c>
      <c r="BX17">
        <v>57.92</v>
      </c>
      <c r="BY17">
        <v>19.309999999999999</v>
      </c>
      <c r="BZ17">
        <v>0</v>
      </c>
      <c r="CA17">
        <v>0</v>
      </c>
      <c r="CB17">
        <v>18.39</v>
      </c>
      <c r="CC17">
        <v>18.52</v>
      </c>
      <c r="CD17">
        <v>5.79</v>
      </c>
      <c r="CE17">
        <v>39.58</v>
      </c>
    </row>
    <row r="18" spans="1:83">
      <c r="A18" t="s">
        <v>247</v>
      </c>
      <c r="G18" t="s">
        <v>60</v>
      </c>
      <c r="H18" s="73">
        <v>367.3</v>
      </c>
      <c r="I18" s="46">
        <v>76.440000000000012</v>
      </c>
      <c r="J18" s="46">
        <v>312.36</v>
      </c>
      <c r="K18" s="46">
        <v>106.36999999999999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0</v>
      </c>
      <c r="Y18">
        <v>0</v>
      </c>
      <c r="Z18">
        <v>0</v>
      </c>
      <c r="AA18">
        <v>37.29</v>
      </c>
      <c r="AB18">
        <v>0</v>
      </c>
      <c r="AC18">
        <v>9.65</v>
      </c>
      <c r="AD18">
        <v>52.51</v>
      </c>
      <c r="AE18">
        <v>0</v>
      </c>
      <c r="AF18">
        <v>0</v>
      </c>
      <c r="AG18">
        <v>0</v>
      </c>
      <c r="AH18">
        <v>0</v>
      </c>
      <c r="AI18">
        <v>2</v>
      </c>
      <c r="AJ18">
        <v>0</v>
      </c>
      <c r="AK18">
        <v>0</v>
      </c>
      <c r="AL18">
        <v>0.97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1.93</v>
      </c>
      <c r="AS18">
        <v>0</v>
      </c>
      <c r="AT18">
        <v>0</v>
      </c>
      <c r="AU18">
        <v>0.48</v>
      </c>
      <c r="AV18">
        <v>67.569999999999993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4.83</v>
      </c>
      <c r="BD18">
        <v>0</v>
      </c>
      <c r="BE18">
        <v>57.92</v>
      </c>
      <c r="BF18">
        <v>12.43</v>
      </c>
      <c r="BG18">
        <v>0</v>
      </c>
      <c r="BH18">
        <v>37.29</v>
      </c>
      <c r="BI18">
        <v>0</v>
      </c>
      <c r="BJ18">
        <v>0</v>
      </c>
      <c r="BK18">
        <v>66.790000000000006</v>
      </c>
      <c r="BL18">
        <v>115.84</v>
      </c>
      <c r="BM18">
        <v>0</v>
      </c>
      <c r="BN18">
        <v>0</v>
      </c>
      <c r="BO18">
        <v>48.26</v>
      </c>
      <c r="BP18">
        <v>46.33</v>
      </c>
      <c r="BQ18">
        <v>6.76</v>
      </c>
      <c r="BR18">
        <v>0</v>
      </c>
      <c r="BS18">
        <v>4.83</v>
      </c>
      <c r="BT18">
        <v>14.48</v>
      </c>
      <c r="BU18">
        <v>48.26</v>
      </c>
      <c r="BV18">
        <v>19.309999999999999</v>
      </c>
      <c r="BW18">
        <v>48.26</v>
      </c>
      <c r="BX18">
        <v>57.92</v>
      </c>
      <c r="BY18">
        <v>19.309999999999999</v>
      </c>
      <c r="BZ18">
        <v>0</v>
      </c>
      <c r="CA18">
        <v>0</v>
      </c>
      <c r="CB18">
        <v>19.36</v>
      </c>
      <c r="CC18">
        <v>18.52</v>
      </c>
      <c r="CD18">
        <v>5.79</v>
      </c>
      <c r="CE18">
        <v>39.58</v>
      </c>
    </row>
    <row r="19" spans="1:83">
      <c r="A19" t="s">
        <v>261</v>
      </c>
      <c r="G19" t="s">
        <v>61</v>
      </c>
      <c r="H19" s="73">
        <v>367.3</v>
      </c>
      <c r="I19" s="46">
        <v>76.440000000000012</v>
      </c>
      <c r="J19" s="46">
        <v>312.08000000000004</v>
      </c>
      <c r="K19" s="46">
        <v>107.35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0</v>
      </c>
      <c r="Y19">
        <v>0</v>
      </c>
      <c r="Z19">
        <v>0</v>
      </c>
      <c r="AA19">
        <v>37.29</v>
      </c>
      <c r="AB19">
        <v>0</v>
      </c>
      <c r="AC19">
        <v>9.65</v>
      </c>
      <c r="AD19">
        <v>52.51</v>
      </c>
      <c r="AE19">
        <v>0</v>
      </c>
      <c r="AF19">
        <v>0</v>
      </c>
      <c r="AG19">
        <v>0</v>
      </c>
      <c r="AH19">
        <v>0</v>
      </c>
      <c r="AI19">
        <v>2</v>
      </c>
      <c r="AJ19">
        <v>0</v>
      </c>
      <c r="AK19">
        <v>0</v>
      </c>
      <c r="AL19">
        <v>0.97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1.93</v>
      </c>
      <c r="AS19">
        <v>0</v>
      </c>
      <c r="AT19">
        <v>0</v>
      </c>
      <c r="AU19">
        <v>0.48</v>
      </c>
      <c r="AV19">
        <v>67.569999999999993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4.83</v>
      </c>
      <c r="BD19">
        <v>0</v>
      </c>
      <c r="BE19">
        <v>57.92</v>
      </c>
      <c r="BF19">
        <v>12.43</v>
      </c>
      <c r="BG19">
        <v>0</v>
      </c>
      <c r="BH19">
        <v>37.29</v>
      </c>
      <c r="BI19">
        <v>0</v>
      </c>
      <c r="BJ19">
        <v>0</v>
      </c>
      <c r="BK19">
        <v>66.790000000000006</v>
      </c>
      <c r="BL19">
        <v>115.84</v>
      </c>
      <c r="BM19">
        <v>0</v>
      </c>
      <c r="BN19">
        <v>0</v>
      </c>
      <c r="BO19">
        <v>48.26</v>
      </c>
      <c r="BP19">
        <v>46.33</v>
      </c>
      <c r="BQ19">
        <v>6.76</v>
      </c>
      <c r="BR19">
        <v>0</v>
      </c>
      <c r="BS19">
        <v>4.83</v>
      </c>
      <c r="BT19">
        <v>14.48</v>
      </c>
      <c r="BU19">
        <v>48.26</v>
      </c>
      <c r="BV19">
        <v>19.309999999999999</v>
      </c>
      <c r="BW19">
        <v>48.26</v>
      </c>
      <c r="BX19">
        <v>57.92</v>
      </c>
      <c r="BY19">
        <v>19.309999999999999</v>
      </c>
      <c r="BZ19">
        <v>0</v>
      </c>
      <c r="CA19">
        <v>0</v>
      </c>
      <c r="CB19">
        <v>20.34</v>
      </c>
      <c r="CC19">
        <v>18.239999999999998</v>
      </c>
      <c r="CD19">
        <v>5.79</v>
      </c>
      <c r="CE19">
        <v>39.58</v>
      </c>
    </row>
    <row r="20" spans="1:83">
      <c r="A20" t="s">
        <v>262</v>
      </c>
      <c r="G20" t="s">
        <v>62</v>
      </c>
      <c r="H20" s="73">
        <v>367.3</v>
      </c>
      <c r="I20" s="46">
        <v>76.440000000000012</v>
      </c>
      <c r="J20" s="46">
        <v>312.08000000000004</v>
      </c>
      <c r="K20" s="46">
        <v>109.27999999999999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0</v>
      </c>
      <c r="Y20">
        <v>0</v>
      </c>
      <c r="Z20">
        <v>0</v>
      </c>
      <c r="AA20">
        <v>37.29</v>
      </c>
      <c r="AB20">
        <v>0</v>
      </c>
      <c r="AC20">
        <v>9.65</v>
      </c>
      <c r="AD20">
        <v>52.51</v>
      </c>
      <c r="AE20">
        <v>0</v>
      </c>
      <c r="AF20">
        <v>0</v>
      </c>
      <c r="AG20">
        <v>0</v>
      </c>
      <c r="AH20">
        <v>0</v>
      </c>
      <c r="AI20">
        <v>2</v>
      </c>
      <c r="AJ20">
        <v>0</v>
      </c>
      <c r="AK20">
        <v>0</v>
      </c>
      <c r="AL20">
        <v>0.97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1.93</v>
      </c>
      <c r="AS20">
        <v>0</v>
      </c>
      <c r="AT20">
        <v>0</v>
      </c>
      <c r="AU20">
        <v>0.48</v>
      </c>
      <c r="AV20">
        <v>67.569999999999993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4.83</v>
      </c>
      <c r="BD20">
        <v>0</v>
      </c>
      <c r="BE20">
        <v>57.92</v>
      </c>
      <c r="BF20">
        <v>12.43</v>
      </c>
      <c r="BG20">
        <v>0</v>
      </c>
      <c r="BH20">
        <v>37.29</v>
      </c>
      <c r="BI20">
        <v>0</v>
      </c>
      <c r="BJ20">
        <v>0</v>
      </c>
      <c r="BK20">
        <v>66.790000000000006</v>
      </c>
      <c r="BL20">
        <v>115.84</v>
      </c>
      <c r="BM20">
        <v>0</v>
      </c>
      <c r="BN20">
        <v>0</v>
      </c>
      <c r="BO20">
        <v>48.26</v>
      </c>
      <c r="BP20">
        <v>46.33</v>
      </c>
      <c r="BQ20">
        <v>6.76</v>
      </c>
      <c r="BR20">
        <v>0</v>
      </c>
      <c r="BS20">
        <v>4.83</v>
      </c>
      <c r="BT20">
        <v>14.48</v>
      </c>
      <c r="BU20">
        <v>48.26</v>
      </c>
      <c r="BV20">
        <v>19.309999999999999</v>
      </c>
      <c r="BW20">
        <v>48.26</v>
      </c>
      <c r="BX20">
        <v>57.92</v>
      </c>
      <c r="BY20">
        <v>19.309999999999999</v>
      </c>
      <c r="BZ20">
        <v>0</v>
      </c>
      <c r="CA20">
        <v>0</v>
      </c>
      <c r="CB20">
        <v>22.27</v>
      </c>
      <c r="CC20">
        <v>18.239999999999998</v>
      </c>
      <c r="CD20">
        <v>5.79</v>
      </c>
      <c r="CE20">
        <v>39.58</v>
      </c>
    </row>
    <row r="21" spans="1:83">
      <c r="A21" t="s">
        <v>248</v>
      </c>
      <c r="G21" t="s">
        <v>63</v>
      </c>
      <c r="H21" s="73">
        <v>366.33</v>
      </c>
      <c r="I21" s="46">
        <v>76.440000000000012</v>
      </c>
      <c r="J21" s="46">
        <v>312.08000000000004</v>
      </c>
      <c r="K21" s="46">
        <v>109.27999999999999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0</v>
      </c>
      <c r="Y21">
        <v>0</v>
      </c>
      <c r="Z21">
        <v>0</v>
      </c>
      <c r="AA21">
        <v>37.29</v>
      </c>
      <c r="AB21">
        <v>0</v>
      </c>
      <c r="AC21">
        <v>9.65</v>
      </c>
      <c r="AD21">
        <v>52.51</v>
      </c>
      <c r="AE21">
        <v>0</v>
      </c>
      <c r="AF21">
        <v>0</v>
      </c>
      <c r="AG21">
        <v>0</v>
      </c>
      <c r="AH21">
        <v>0</v>
      </c>
      <c r="AI21">
        <v>2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1.93</v>
      </c>
      <c r="AS21">
        <v>0</v>
      </c>
      <c r="AT21">
        <v>0</v>
      </c>
      <c r="AU21">
        <v>0.48</v>
      </c>
      <c r="AV21">
        <v>67.569999999999993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4.83</v>
      </c>
      <c r="BD21">
        <v>0</v>
      </c>
      <c r="BE21">
        <v>57.92</v>
      </c>
      <c r="BF21">
        <v>12.43</v>
      </c>
      <c r="BG21">
        <v>0</v>
      </c>
      <c r="BH21">
        <v>37.29</v>
      </c>
      <c r="BI21">
        <v>0</v>
      </c>
      <c r="BJ21">
        <v>0</v>
      </c>
      <c r="BK21">
        <v>66.790000000000006</v>
      </c>
      <c r="BL21">
        <v>115.84</v>
      </c>
      <c r="BM21">
        <v>0</v>
      </c>
      <c r="BN21">
        <v>0</v>
      </c>
      <c r="BO21">
        <v>48.26</v>
      </c>
      <c r="BP21">
        <v>46.33</v>
      </c>
      <c r="BQ21">
        <v>6.76</v>
      </c>
      <c r="BR21">
        <v>0</v>
      </c>
      <c r="BS21">
        <v>4.83</v>
      </c>
      <c r="BT21">
        <v>14.48</v>
      </c>
      <c r="BU21">
        <v>48.26</v>
      </c>
      <c r="BV21">
        <v>19.309999999999999</v>
      </c>
      <c r="BW21">
        <v>48.26</v>
      </c>
      <c r="BX21">
        <v>57.92</v>
      </c>
      <c r="BY21">
        <v>19.309999999999999</v>
      </c>
      <c r="BZ21">
        <v>0</v>
      </c>
      <c r="CA21">
        <v>0</v>
      </c>
      <c r="CB21">
        <v>22.27</v>
      </c>
      <c r="CC21">
        <v>18.239999999999998</v>
      </c>
      <c r="CD21">
        <v>5.79</v>
      </c>
      <c r="CE21">
        <v>39.58</v>
      </c>
    </row>
    <row r="22" spans="1:83">
      <c r="A22" t="s">
        <v>249</v>
      </c>
      <c r="G22" t="s">
        <v>64</v>
      </c>
      <c r="H22" s="73">
        <v>366.33</v>
      </c>
      <c r="I22" s="46">
        <v>76.440000000000012</v>
      </c>
      <c r="J22" s="46">
        <v>312.08000000000004</v>
      </c>
      <c r="K22" s="46">
        <v>110.24999999999999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0</v>
      </c>
      <c r="Y22">
        <v>0</v>
      </c>
      <c r="Z22">
        <v>0</v>
      </c>
      <c r="AA22">
        <v>37.29</v>
      </c>
      <c r="AB22">
        <v>0</v>
      </c>
      <c r="AC22">
        <v>9.65</v>
      </c>
      <c r="AD22">
        <v>52.51</v>
      </c>
      <c r="AE22">
        <v>0</v>
      </c>
      <c r="AF22">
        <v>0</v>
      </c>
      <c r="AG22">
        <v>0</v>
      </c>
      <c r="AH22">
        <v>0</v>
      </c>
      <c r="AI22">
        <v>2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1.93</v>
      </c>
      <c r="AS22">
        <v>0</v>
      </c>
      <c r="AT22">
        <v>0</v>
      </c>
      <c r="AU22">
        <v>0.48</v>
      </c>
      <c r="AV22">
        <v>67.569999999999993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4.83</v>
      </c>
      <c r="BD22">
        <v>0</v>
      </c>
      <c r="BE22">
        <v>57.92</v>
      </c>
      <c r="BF22">
        <v>12.43</v>
      </c>
      <c r="BG22">
        <v>0</v>
      </c>
      <c r="BH22">
        <v>37.29</v>
      </c>
      <c r="BI22">
        <v>0</v>
      </c>
      <c r="BJ22">
        <v>0</v>
      </c>
      <c r="BK22">
        <v>66.790000000000006</v>
      </c>
      <c r="BL22">
        <v>115.84</v>
      </c>
      <c r="BM22">
        <v>0</v>
      </c>
      <c r="BN22">
        <v>0</v>
      </c>
      <c r="BO22">
        <v>48.26</v>
      </c>
      <c r="BP22">
        <v>46.33</v>
      </c>
      <c r="BQ22">
        <v>6.76</v>
      </c>
      <c r="BR22">
        <v>0</v>
      </c>
      <c r="BS22">
        <v>4.83</v>
      </c>
      <c r="BT22">
        <v>14.48</v>
      </c>
      <c r="BU22">
        <v>48.26</v>
      </c>
      <c r="BV22">
        <v>19.309999999999999</v>
      </c>
      <c r="BW22">
        <v>48.26</v>
      </c>
      <c r="BX22">
        <v>57.92</v>
      </c>
      <c r="BY22">
        <v>19.309999999999999</v>
      </c>
      <c r="BZ22">
        <v>0</v>
      </c>
      <c r="CA22">
        <v>0</v>
      </c>
      <c r="CB22">
        <v>23.24</v>
      </c>
      <c r="CC22">
        <v>18.239999999999998</v>
      </c>
      <c r="CD22">
        <v>5.79</v>
      </c>
      <c r="CE22">
        <v>39.58</v>
      </c>
    </row>
    <row r="23" spans="1:83">
      <c r="A23" t="s">
        <v>250</v>
      </c>
      <c r="G23" t="s">
        <v>65</v>
      </c>
      <c r="H23" s="73">
        <v>366.33</v>
      </c>
      <c r="I23" s="46">
        <v>76.440000000000012</v>
      </c>
      <c r="J23" s="46">
        <v>311.81000000000006</v>
      </c>
      <c r="K23" s="46">
        <v>101.44999999999999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0</v>
      </c>
      <c r="Y23">
        <v>0</v>
      </c>
      <c r="Z23">
        <v>0</v>
      </c>
      <c r="AA23">
        <v>37.29</v>
      </c>
      <c r="AB23">
        <v>0</v>
      </c>
      <c r="AC23">
        <v>9.65</v>
      </c>
      <c r="AD23">
        <v>52.51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1.93</v>
      </c>
      <c r="AS23">
        <v>0</v>
      </c>
      <c r="AT23">
        <v>0</v>
      </c>
      <c r="AU23">
        <v>0.48</v>
      </c>
      <c r="AV23">
        <v>67.569999999999993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4.83</v>
      </c>
      <c r="BD23">
        <v>0</v>
      </c>
      <c r="BE23">
        <v>57.92</v>
      </c>
      <c r="BF23">
        <v>12.43</v>
      </c>
      <c r="BG23">
        <v>66.790000000000006</v>
      </c>
      <c r="BH23">
        <v>37.29</v>
      </c>
      <c r="BI23">
        <v>0</v>
      </c>
      <c r="BJ23">
        <v>0</v>
      </c>
      <c r="BK23">
        <v>0</v>
      </c>
      <c r="BL23">
        <v>115.84</v>
      </c>
      <c r="BM23">
        <v>0</v>
      </c>
      <c r="BN23">
        <v>0</v>
      </c>
      <c r="BO23">
        <v>48.26</v>
      </c>
      <c r="BP23">
        <v>46.33</v>
      </c>
      <c r="BQ23">
        <v>6.76</v>
      </c>
      <c r="BR23">
        <v>0</v>
      </c>
      <c r="BS23">
        <v>4.83</v>
      </c>
      <c r="BT23">
        <v>14.48</v>
      </c>
      <c r="BU23">
        <v>48.26</v>
      </c>
      <c r="BV23">
        <v>19.309999999999999</v>
      </c>
      <c r="BW23">
        <v>48.26</v>
      </c>
      <c r="BX23">
        <v>57.92</v>
      </c>
      <c r="BY23">
        <v>19.309999999999999</v>
      </c>
      <c r="BZ23">
        <v>0</v>
      </c>
      <c r="CA23">
        <v>0</v>
      </c>
      <c r="CB23">
        <v>14.44</v>
      </c>
      <c r="CC23">
        <v>17.97</v>
      </c>
      <c r="CD23">
        <v>5.79</v>
      </c>
      <c r="CE23">
        <v>39.58</v>
      </c>
    </row>
    <row r="24" spans="1:83">
      <c r="A24" t="s">
        <v>251</v>
      </c>
      <c r="G24" t="s">
        <v>66</v>
      </c>
      <c r="H24" s="73">
        <v>366.33</v>
      </c>
      <c r="I24" s="46">
        <v>76.440000000000012</v>
      </c>
      <c r="J24" s="46">
        <v>311.81000000000006</v>
      </c>
      <c r="K24" s="46">
        <v>101.44999999999999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0</v>
      </c>
      <c r="Y24">
        <v>0</v>
      </c>
      <c r="Z24">
        <v>0</v>
      </c>
      <c r="AA24">
        <v>37.29</v>
      </c>
      <c r="AB24">
        <v>0</v>
      </c>
      <c r="AC24">
        <v>9.65</v>
      </c>
      <c r="AD24">
        <v>52.51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1.93</v>
      </c>
      <c r="AS24">
        <v>0</v>
      </c>
      <c r="AT24">
        <v>0</v>
      </c>
      <c r="AU24">
        <v>0.48</v>
      </c>
      <c r="AV24">
        <v>67.569999999999993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4.83</v>
      </c>
      <c r="BD24">
        <v>0</v>
      </c>
      <c r="BE24">
        <v>57.92</v>
      </c>
      <c r="BF24">
        <v>12.43</v>
      </c>
      <c r="BG24">
        <v>66.790000000000006</v>
      </c>
      <c r="BH24">
        <v>37.29</v>
      </c>
      <c r="BI24">
        <v>0</v>
      </c>
      <c r="BJ24">
        <v>0</v>
      </c>
      <c r="BK24">
        <v>0</v>
      </c>
      <c r="BL24">
        <v>115.84</v>
      </c>
      <c r="BM24">
        <v>0</v>
      </c>
      <c r="BN24">
        <v>0</v>
      </c>
      <c r="BO24">
        <v>48.26</v>
      </c>
      <c r="BP24">
        <v>46.33</v>
      </c>
      <c r="BQ24">
        <v>6.76</v>
      </c>
      <c r="BR24">
        <v>0</v>
      </c>
      <c r="BS24">
        <v>4.83</v>
      </c>
      <c r="BT24">
        <v>14.48</v>
      </c>
      <c r="BU24">
        <v>48.26</v>
      </c>
      <c r="BV24">
        <v>19.309999999999999</v>
      </c>
      <c r="BW24">
        <v>48.26</v>
      </c>
      <c r="BX24">
        <v>57.92</v>
      </c>
      <c r="BY24">
        <v>19.309999999999999</v>
      </c>
      <c r="BZ24">
        <v>0</v>
      </c>
      <c r="CA24">
        <v>0</v>
      </c>
      <c r="CB24">
        <v>14.44</v>
      </c>
      <c r="CC24">
        <v>17.97</v>
      </c>
      <c r="CD24">
        <v>5.79</v>
      </c>
      <c r="CE24">
        <v>39.58</v>
      </c>
    </row>
    <row r="25" spans="1:83">
      <c r="A25" t="s">
        <v>252</v>
      </c>
      <c r="G25" t="s">
        <v>67</v>
      </c>
      <c r="H25" s="73">
        <v>366.33</v>
      </c>
      <c r="I25" s="46">
        <v>76.440000000000012</v>
      </c>
      <c r="J25" s="46">
        <v>311.81000000000006</v>
      </c>
      <c r="K25" s="46">
        <v>101.44999999999999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0</v>
      </c>
      <c r="Y25">
        <v>0</v>
      </c>
      <c r="Z25">
        <v>0</v>
      </c>
      <c r="AA25">
        <v>37.29</v>
      </c>
      <c r="AB25">
        <v>0</v>
      </c>
      <c r="AC25">
        <v>9.65</v>
      </c>
      <c r="AD25">
        <v>52.51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1.93</v>
      </c>
      <c r="AS25">
        <v>0</v>
      </c>
      <c r="AT25">
        <v>0</v>
      </c>
      <c r="AU25">
        <v>0.48</v>
      </c>
      <c r="AV25">
        <v>67.569999999999993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4.83</v>
      </c>
      <c r="BD25">
        <v>0</v>
      </c>
      <c r="BE25">
        <v>57.92</v>
      </c>
      <c r="BF25">
        <v>12.43</v>
      </c>
      <c r="BG25">
        <v>66.790000000000006</v>
      </c>
      <c r="BH25">
        <v>37.29</v>
      </c>
      <c r="BI25">
        <v>0</v>
      </c>
      <c r="BJ25">
        <v>0</v>
      </c>
      <c r="BK25">
        <v>0</v>
      </c>
      <c r="BL25">
        <v>115.84</v>
      </c>
      <c r="BM25">
        <v>0</v>
      </c>
      <c r="BN25">
        <v>0</v>
      </c>
      <c r="BO25">
        <v>48.26</v>
      </c>
      <c r="BP25">
        <v>46.33</v>
      </c>
      <c r="BQ25">
        <v>6.76</v>
      </c>
      <c r="BR25">
        <v>0</v>
      </c>
      <c r="BS25">
        <v>4.83</v>
      </c>
      <c r="BT25">
        <v>14.48</v>
      </c>
      <c r="BU25">
        <v>48.26</v>
      </c>
      <c r="BV25">
        <v>19.309999999999999</v>
      </c>
      <c r="BW25">
        <v>48.26</v>
      </c>
      <c r="BX25">
        <v>57.92</v>
      </c>
      <c r="BY25">
        <v>19.309999999999999</v>
      </c>
      <c r="BZ25">
        <v>0</v>
      </c>
      <c r="CA25">
        <v>0</v>
      </c>
      <c r="CB25">
        <v>14.44</v>
      </c>
      <c r="CC25">
        <v>17.97</v>
      </c>
      <c r="CD25">
        <v>5.79</v>
      </c>
      <c r="CE25">
        <v>39.58</v>
      </c>
    </row>
    <row r="26" spans="1:83">
      <c r="A26" t="s">
        <v>253</v>
      </c>
      <c r="G26" t="s">
        <v>68</v>
      </c>
      <c r="H26" s="73">
        <v>366.33</v>
      </c>
      <c r="I26" s="46">
        <v>76.440000000000012</v>
      </c>
      <c r="J26" s="46">
        <v>311.81000000000006</v>
      </c>
      <c r="K26" s="46">
        <v>101.44999999999999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0</v>
      </c>
      <c r="Y26">
        <v>0</v>
      </c>
      <c r="Z26">
        <v>0</v>
      </c>
      <c r="AA26">
        <v>37.29</v>
      </c>
      <c r="AB26">
        <v>0</v>
      </c>
      <c r="AC26">
        <v>9.65</v>
      </c>
      <c r="AD26">
        <v>52.51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1.93</v>
      </c>
      <c r="AS26">
        <v>0</v>
      </c>
      <c r="AT26">
        <v>0</v>
      </c>
      <c r="AU26">
        <v>0.48</v>
      </c>
      <c r="AV26">
        <v>67.569999999999993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4.83</v>
      </c>
      <c r="BD26">
        <v>0</v>
      </c>
      <c r="BE26">
        <v>57.92</v>
      </c>
      <c r="BF26">
        <v>12.43</v>
      </c>
      <c r="BG26">
        <v>66.790000000000006</v>
      </c>
      <c r="BH26">
        <v>37.29</v>
      </c>
      <c r="BI26">
        <v>0</v>
      </c>
      <c r="BJ26">
        <v>0</v>
      </c>
      <c r="BK26">
        <v>0</v>
      </c>
      <c r="BL26">
        <v>115.84</v>
      </c>
      <c r="BM26">
        <v>0</v>
      </c>
      <c r="BN26">
        <v>0</v>
      </c>
      <c r="BO26">
        <v>48.26</v>
      </c>
      <c r="BP26">
        <v>46.33</v>
      </c>
      <c r="BQ26">
        <v>6.76</v>
      </c>
      <c r="BR26">
        <v>0</v>
      </c>
      <c r="BS26">
        <v>4.83</v>
      </c>
      <c r="BT26">
        <v>14.48</v>
      </c>
      <c r="BU26">
        <v>48.26</v>
      </c>
      <c r="BV26">
        <v>19.309999999999999</v>
      </c>
      <c r="BW26">
        <v>48.26</v>
      </c>
      <c r="BX26">
        <v>57.92</v>
      </c>
      <c r="BY26">
        <v>19.309999999999999</v>
      </c>
      <c r="BZ26">
        <v>0</v>
      </c>
      <c r="CA26">
        <v>0</v>
      </c>
      <c r="CB26">
        <v>14.44</v>
      </c>
      <c r="CC26">
        <v>17.97</v>
      </c>
      <c r="CD26">
        <v>5.79</v>
      </c>
      <c r="CE26">
        <v>39.58</v>
      </c>
    </row>
    <row r="27" spans="1:83">
      <c r="A27" t="s">
        <v>254</v>
      </c>
      <c r="G27" t="s">
        <v>69</v>
      </c>
      <c r="H27" s="73">
        <v>366.38</v>
      </c>
      <c r="I27" s="46">
        <v>66.790000000000006</v>
      </c>
      <c r="J27" s="46">
        <v>311.44000000000005</v>
      </c>
      <c r="K27" s="46">
        <v>101.44999999999999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0</v>
      </c>
      <c r="Y27">
        <v>0</v>
      </c>
      <c r="Z27">
        <v>0</v>
      </c>
      <c r="AA27">
        <v>37.29</v>
      </c>
      <c r="AB27">
        <v>0</v>
      </c>
      <c r="AC27">
        <v>0</v>
      </c>
      <c r="AD27">
        <v>52.51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1.93</v>
      </c>
      <c r="AS27">
        <v>0</v>
      </c>
      <c r="AT27">
        <v>0</v>
      </c>
      <c r="AU27">
        <v>0.53</v>
      </c>
      <c r="AV27">
        <v>67.569999999999993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4.83</v>
      </c>
      <c r="BD27">
        <v>0</v>
      </c>
      <c r="BE27">
        <v>57.92</v>
      </c>
      <c r="BF27">
        <v>12.43</v>
      </c>
      <c r="BG27">
        <v>66.790000000000006</v>
      </c>
      <c r="BH27">
        <v>37.29</v>
      </c>
      <c r="BI27">
        <v>0</v>
      </c>
      <c r="BJ27">
        <v>0</v>
      </c>
      <c r="BK27">
        <v>0</v>
      </c>
      <c r="BL27">
        <v>115.84</v>
      </c>
      <c r="BM27">
        <v>0</v>
      </c>
      <c r="BN27">
        <v>0</v>
      </c>
      <c r="BO27">
        <v>48.26</v>
      </c>
      <c r="BP27">
        <v>46.33</v>
      </c>
      <c r="BQ27">
        <v>6.76</v>
      </c>
      <c r="BR27">
        <v>0</v>
      </c>
      <c r="BS27">
        <v>4.83</v>
      </c>
      <c r="BT27">
        <v>14.48</v>
      </c>
      <c r="BU27">
        <v>48.26</v>
      </c>
      <c r="BV27">
        <v>19.309999999999999</v>
      </c>
      <c r="BW27">
        <v>48.26</v>
      </c>
      <c r="BX27">
        <v>57.92</v>
      </c>
      <c r="BY27">
        <v>19.309999999999999</v>
      </c>
      <c r="BZ27">
        <v>0</v>
      </c>
      <c r="CA27">
        <v>0</v>
      </c>
      <c r="CB27">
        <v>14.44</v>
      </c>
      <c r="CC27">
        <v>17.600000000000001</v>
      </c>
      <c r="CD27">
        <v>5.79</v>
      </c>
      <c r="CE27">
        <v>39.58</v>
      </c>
    </row>
    <row r="28" spans="1:83">
      <c r="A28" t="s">
        <v>255</v>
      </c>
      <c r="G28" t="s">
        <v>70</v>
      </c>
      <c r="H28" s="73">
        <v>366.38</v>
      </c>
      <c r="I28" s="46">
        <v>66.790000000000006</v>
      </c>
      <c r="J28" s="46">
        <v>311.44000000000005</v>
      </c>
      <c r="K28" s="46">
        <v>101.44999999999999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0</v>
      </c>
      <c r="Y28">
        <v>0</v>
      </c>
      <c r="Z28">
        <v>0</v>
      </c>
      <c r="AA28">
        <v>37.29</v>
      </c>
      <c r="AB28">
        <v>0</v>
      </c>
      <c r="AC28">
        <v>0</v>
      </c>
      <c r="AD28">
        <v>52.51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1.93</v>
      </c>
      <c r="AS28">
        <v>0</v>
      </c>
      <c r="AT28">
        <v>0</v>
      </c>
      <c r="AU28">
        <v>0.53</v>
      </c>
      <c r="AV28">
        <v>67.569999999999993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4.83</v>
      </c>
      <c r="BD28">
        <v>0</v>
      </c>
      <c r="BE28">
        <v>57.92</v>
      </c>
      <c r="BF28">
        <v>12.43</v>
      </c>
      <c r="BG28">
        <v>66.790000000000006</v>
      </c>
      <c r="BH28">
        <v>37.29</v>
      </c>
      <c r="BI28">
        <v>0</v>
      </c>
      <c r="BJ28">
        <v>0</v>
      </c>
      <c r="BK28">
        <v>0</v>
      </c>
      <c r="BL28">
        <v>115.84</v>
      </c>
      <c r="BM28">
        <v>0</v>
      </c>
      <c r="BN28">
        <v>0</v>
      </c>
      <c r="BO28">
        <v>48.26</v>
      </c>
      <c r="BP28">
        <v>46.33</v>
      </c>
      <c r="BQ28">
        <v>6.76</v>
      </c>
      <c r="BR28">
        <v>0</v>
      </c>
      <c r="BS28">
        <v>4.83</v>
      </c>
      <c r="BT28">
        <v>14.48</v>
      </c>
      <c r="BU28">
        <v>48.26</v>
      </c>
      <c r="BV28">
        <v>19.309999999999999</v>
      </c>
      <c r="BW28">
        <v>48.26</v>
      </c>
      <c r="BX28">
        <v>57.92</v>
      </c>
      <c r="BY28">
        <v>19.309999999999999</v>
      </c>
      <c r="BZ28">
        <v>0</v>
      </c>
      <c r="CA28">
        <v>0</v>
      </c>
      <c r="CB28">
        <v>14.44</v>
      </c>
      <c r="CC28">
        <v>17.600000000000001</v>
      </c>
      <c r="CD28">
        <v>5.79</v>
      </c>
      <c r="CE28">
        <v>39.58</v>
      </c>
    </row>
    <row r="29" spans="1:83">
      <c r="A29" t="s">
        <v>263</v>
      </c>
      <c r="G29" t="s">
        <v>71</v>
      </c>
      <c r="H29" s="73">
        <v>366.38</v>
      </c>
      <c r="I29" s="46">
        <v>66.790000000000006</v>
      </c>
      <c r="J29" s="46">
        <v>311.44000000000005</v>
      </c>
      <c r="K29" s="46">
        <v>103.55999999999999</v>
      </c>
      <c r="L29" s="46">
        <v>0.13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0</v>
      </c>
      <c r="Y29">
        <v>0</v>
      </c>
      <c r="Z29">
        <v>0</v>
      </c>
      <c r="AA29">
        <v>37.29</v>
      </c>
      <c r="AB29">
        <v>0</v>
      </c>
      <c r="AC29">
        <v>0</v>
      </c>
      <c r="AD29">
        <v>52.51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1.93</v>
      </c>
      <c r="AS29">
        <v>0</v>
      </c>
      <c r="AT29">
        <v>0</v>
      </c>
      <c r="AU29">
        <v>0.53</v>
      </c>
      <c r="AV29">
        <v>67.569999999999993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4.83</v>
      </c>
      <c r="BD29">
        <v>0</v>
      </c>
      <c r="BE29">
        <v>57.92</v>
      </c>
      <c r="BF29">
        <v>12.43</v>
      </c>
      <c r="BG29">
        <v>66.790000000000006</v>
      </c>
      <c r="BH29">
        <v>37.29</v>
      </c>
      <c r="BI29">
        <v>0</v>
      </c>
      <c r="BJ29">
        <v>0</v>
      </c>
      <c r="BK29">
        <v>0</v>
      </c>
      <c r="BL29">
        <v>115.84</v>
      </c>
      <c r="BM29">
        <v>0.13</v>
      </c>
      <c r="BN29">
        <v>0</v>
      </c>
      <c r="BO29">
        <v>48.26</v>
      </c>
      <c r="BP29">
        <v>46.33</v>
      </c>
      <c r="BQ29">
        <v>6.76</v>
      </c>
      <c r="BR29">
        <v>0</v>
      </c>
      <c r="BS29">
        <v>4.83</v>
      </c>
      <c r="BT29">
        <v>14.48</v>
      </c>
      <c r="BU29">
        <v>48.26</v>
      </c>
      <c r="BV29">
        <v>19.309999999999999</v>
      </c>
      <c r="BW29">
        <v>48.26</v>
      </c>
      <c r="BX29">
        <v>57.92</v>
      </c>
      <c r="BY29">
        <v>19.309999999999999</v>
      </c>
      <c r="BZ29">
        <v>0</v>
      </c>
      <c r="CA29">
        <v>0</v>
      </c>
      <c r="CB29">
        <v>16.55</v>
      </c>
      <c r="CC29">
        <v>17.600000000000001</v>
      </c>
      <c r="CD29">
        <v>5.79</v>
      </c>
      <c r="CE29">
        <v>39.58</v>
      </c>
    </row>
    <row r="30" spans="1:83">
      <c r="A30" t="s">
        <v>264</v>
      </c>
      <c r="G30" t="s">
        <v>72</v>
      </c>
      <c r="H30" s="73">
        <v>366.38</v>
      </c>
      <c r="I30" s="46">
        <v>66.790000000000006</v>
      </c>
      <c r="J30" s="46">
        <v>311.44000000000005</v>
      </c>
      <c r="K30" s="46">
        <v>103.63999999999999</v>
      </c>
      <c r="L30" s="46">
        <v>0.88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0</v>
      </c>
      <c r="Y30">
        <v>0</v>
      </c>
      <c r="Z30">
        <v>0</v>
      </c>
      <c r="AA30">
        <v>37.29</v>
      </c>
      <c r="AB30">
        <v>0</v>
      </c>
      <c r="AC30">
        <v>0</v>
      </c>
      <c r="AD30">
        <v>52.51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1.93</v>
      </c>
      <c r="AS30">
        <v>0</v>
      </c>
      <c r="AT30">
        <v>0</v>
      </c>
      <c r="AU30">
        <v>0.53</v>
      </c>
      <c r="AV30">
        <v>67.569999999999993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4.83</v>
      </c>
      <c r="BD30">
        <v>0</v>
      </c>
      <c r="BE30">
        <v>57.92</v>
      </c>
      <c r="BF30">
        <v>12.43</v>
      </c>
      <c r="BG30">
        <v>66.790000000000006</v>
      </c>
      <c r="BH30">
        <v>37.29</v>
      </c>
      <c r="BI30">
        <v>0</v>
      </c>
      <c r="BJ30">
        <v>0</v>
      </c>
      <c r="BK30">
        <v>0</v>
      </c>
      <c r="BL30">
        <v>115.84</v>
      </c>
      <c r="BM30">
        <v>0.88</v>
      </c>
      <c r="BN30">
        <v>0</v>
      </c>
      <c r="BO30">
        <v>48.26</v>
      </c>
      <c r="BP30">
        <v>46.33</v>
      </c>
      <c r="BQ30">
        <v>6.76</v>
      </c>
      <c r="BR30">
        <v>0</v>
      </c>
      <c r="BS30">
        <v>4.83</v>
      </c>
      <c r="BT30">
        <v>14.48</v>
      </c>
      <c r="BU30">
        <v>48.26</v>
      </c>
      <c r="BV30">
        <v>19.309999999999999</v>
      </c>
      <c r="BW30">
        <v>48.26</v>
      </c>
      <c r="BX30">
        <v>57.92</v>
      </c>
      <c r="BY30">
        <v>19.309999999999999</v>
      </c>
      <c r="BZ30">
        <v>0</v>
      </c>
      <c r="CA30">
        <v>0</v>
      </c>
      <c r="CB30">
        <v>16.63</v>
      </c>
      <c r="CC30">
        <v>17.600000000000001</v>
      </c>
      <c r="CD30">
        <v>5.79</v>
      </c>
      <c r="CE30">
        <v>39.58</v>
      </c>
    </row>
    <row r="31" spans="1:83">
      <c r="A31" t="s">
        <v>274</v>
      </c>
      <c r="G31" t="s">
        <v>73</v>
      </c>
      <c r="H31" s="73">
        <v>366.47999999999996</v>
      </c>
      <c r="I31" s="46">
        <v>66.790000000000006</v>
      </c>
      <c r="J31" s="46">
        <v>311.17</v>
      </c>
      <c r="K31" s="46">
        <v>104.72999999999999</v>
      </c>
      <c r="L31" s="46">
        <v>1.63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0</v>
      </c>
      <c r="Y31">
        <v>0</v>
      </c>
      <c r="Z31">
        <v>0</v>
      </c>
      <c r="AA31">
        <v>37.29</v>
      </c>
      <c r="AB31">
        <v>0</v>
      </c>
      <c r="AC31">
        <v>0</v>
      </c>
      <c r="AD31">
        <v>52.51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1.93</v>
      </c>
      <c r="AS31">
        <v>0</v>
      </c>
      <c r="AT31">
        <v>0</v>
      </c>
      <c r="AU31">
        <v>0.63</v>
      </c>
      <c r="AV31">
        <v>67.569999999999993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4.83</v>
      </c>
      <c r="BD31">
        <v>0</v>
      </c>
      <c r="BE31">
        <v>57.92</v>
      </c>
      <c r="BF31">
        <v>12.43</v>
      </c>
      <c r="BG31">
        <v>66.790000000000006</v>
      </c>
      <c r="BH31">
        <v>37.29</v>
      </c>
      <c r="BI31">
        <v>0</v>
      </c>
      <c r="BJ31">
        <v>0</v>
      </c>
      <c r="BK31">
        <v>0</v>
      </c>
      <c r="BL31">
        <v>115.84</v>
      </c>
      <c r="BM31">
        <v>1.63</v>
      </c>
      <c r="BN31">
        <v>0</v>
      </c>
      <c r="BO31">
        <v>48.26</v>
      </c>
      <c r="BP31">
        <v>46.33</v>
      </c>
      <c r="BQ31">
        <v>6.76</v>
      </c>
      <c r="BR31">
        <v>0</v>
      </c>
      <c r="BS31">
        <v>4.83</v>
      </c>
      <c r="BT31">
        <v>14.48</v>
      </c>
      <c r="BU31">
        <v>48.26</v>
      </c>
      <c r="BV31">
        <v>19.309999999999999</v>
      </c>
      <c r="BW31">
        <v>48.26</v>
      </c>
      <c r="BX31">
        <v>57.92</v>
      </c>
      <c r="BY31">
        <v>19.309999999999999</v>
      </c>
      <c r="BZ31">
        <v>0</v>
      </c>
      <c r="CA31">
        <v>0</v>
      </c>
      <c r="CB31">
        <v>17.72</v>
      </c>
      <c r="CC31">
        <v>17.329999999999998</v>
      </c>
      <c r="CD31">
        <v>5.79</v>
      </c>
      <c r="CE31">
        <v>39.58</v>
      </c>
    </row>
    <row r="32" spans="1:83">
      <c r="A32" t="s">
        <v>275</v>
      </c>
      <c r="G32" t="s">
        <v>74</v>
      </c>
      <c r="H32" s="73">
        <v>366.47999999999996</v>
      </c>
      <c r="I32" s="46">
        <v>66.790000000000006</v>
      </c>
      <c r="J32" s="46">
        <v>311.17</v>
      </c>
      <c r="K32" s="46">
        <v>105.82</v>
      </c>
      <c r="L32" s="46">
        <v>2.2400000000000002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0</v>
      </c>
      <c r="X32">
        <v>0</v>
      </c>
      <c r="Y32">
        <v>0</v>
      </c>
      <c r="Z32">
        <v>0</v>
      </c>
      <c r="AA32">
        <v>37.29</v>
      </c>
      <c r="AB32">
        <v>0</v>
      </c>
      <c r="AC32">
        <v>0</v>
      </c>
      <c r="AD32">
        <v>52.51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1.93</v>
      </c>
      <c r="AS32">
        <v>0</v>
      </c>
      <c r="AT32">
        <v>0</v>
      </c>
      <c r="AU32">
        <v>0.63</v>
      </c>
      <c r="AV32">
        <v>67.569999999999993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4.83</v>
      </c>
      <c r="BD32">
        <v>0</v>
      </c>
      <c r="BE32">
        <v>57.92</v>
      </c>
      <c r="BF32">
        <v>12.43</v>
      </c>
      <c r="BG32">
        <v>66.790000000000006</v>
      </c>
      <c r="BH32">
        <v>37.29</v>
      </c>
      <c r="BI32">
        <v>0</v>
      </c>
      <c r="BJ32">
        <v>0</v>
      </c>
      <c r="BK32">
        <v>0</v>
      </c>
      <c r="BL32">
        <v>115.84</v>
      </c>
      <c r="BM32">
        <v>2.2400000000000002</v>
      </c>
      <c r="BN32">
        <v>0</v>
      </c>
      <c r="BO32">
        <v>48.26</v>
      </c>
      <c r="BP32">
        <v>46.33</v>
      </c>
      <c r="BQ32">
        <v>6.76</v>
      </c>
      <c r="BR32">
        <v>0</v>
      </c>
      <c r="BS32">
        <v>4.83</v>
      </c>
      <c r="BT32">
        <v>14.48</v>
      </c>
      <c r="BU32">
        <v>48.26</v>
      </c>
      <c r="BV32">
        <v>19.309999999999999</v>
      </c>
      <c r="BW32">
        <v>48.26</v>
      </c>
      <c r="BX32">
        <v>57.92</v>
      </c>
      <c r="BY32">
        <v>19.309999999999999</v>
      </c>
      <c r="BZ32">
        <v>0</v>
      </c>
      <c r="CA32">
        <v>0</v>
      </c>
      <c r="CB32">
        <v>18.809999999999999</v>
      </c>
      <c r="CC32">
        <v>17.329999999999998</v>
      </c>
      <c r="CD32">
        <v>5.79</v>
      </c>
      <c r="CE32">
        <v>39.58</v>
      </c>
    </row>
    <row r="33" spans="1:83">
      <c r="A33" t="s">
        <v>276</v>
      </c>
      <c r="G33" t="s">
        <v>75</v>
      </c>
      <c r="H33" s="73">
        <v>366.47999999999996</v>
      </c>
      <c r="I33" s="46">
        <v>66.790000000000006</v>
      </c>
      <c r="J33" s="46">
        <v>311.17</v>
      </c>
      <c r="K33" s="46">
        <v>107.35999999999999</v>
      </c>
      <c r="L33" s="46">
        <v>2.3199999999999998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0</v>
      </c>
      <c r="X33">
        <v>0</v>
      </c>
      <c r="Y33">
        <v>0</v>
      </c>
      <c r="Z33">
        <v>0</v>
      </c>
      <c r="AA33">
        <v>37.29</v>
      </c>
      <c r="AB33">
        <v>0</v>
      </c>
      <c r="AC33">
        <v>0</v>
      </c>
      <c r="AD33">
        <v>52.51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1.93</v>
      </c>
      <c r="AS33">
        <v>0</v>
      </c>
      <c r="AT33">
        <v>0</v>
      </c>
      <c r="AU33">
        <v>0.63</v>
      </c>
      <c r="AV33">
        <v>67.569999999999993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4.83</v>
      </c>
      <c r="BD33">
        <v>0</v>
      </c>
      <c r="BE33">
        <v>57.92</v>
      </c>
      <c r="BF33">
        <v>12.43</v>
      </c>
      <c r="BG33">
        <v>66.790000000000006</v>
      </c>
      <c r="BH33">
        <v>37.29</v>
      </c>
      <c r="BI33">
        <v>0</v>
      </c>
      <c r="BJ33">
        <v>0</v>
      </c>
      <c r="BK33">
        <v>0</v>
      </c>
      <c r="BL33">
        <v>115.84</v>
      </c>
      <c r="BM33">
        <v>2.3199999999999998</v>
      </c>
      <c r="BN33">
        <v>0</v>
      </c>
      <c r="BO33">
        <v>48.26</v>
      </c>
      <c r="BP33">
        <v>46.33</v>
      </c>
      <c r="BQ33">
        <v>6.76</v>
      </c>
      <c r="BR33">
        <v>0</v>
      </c>
      <c r="BS33">
        <v>4.83</v>
      </c>
      <c r="BT33">
        <v>14.48</v>
      </c>
      <c r="BU33">
        <v>48.26</v>
      </c>
      <c r="BV33">
        <v>19.309999999999999</v>
      </c>
      <c r="BW33">
        <v>48.26</v>
      </c>
      <c r="BX33">
        <v>57.92</v>
      </c>
      <c r="BY33">
        <v>19.309999999999999</v>
      </c>
      <c r="BZ33">
        <v>0</v>
      </c>
      <c r="CA33">
        <v>0</v>
      </c>
      <c r="CB33">
        <v>20.350000000000001</v>
      </c>
      <c r="CC33">
        <v>17.329999999999998</v>
      </c>
      <c r="CD33">
        <v>5.79</v>
      </c>
      <c r="CE33">
        <v>39.58</v>
      </c>
    </row>
    <row r="34" spans="1:83">
      <c r="A34" t="s">
        <v>277</v>
      </c>
      <c r="G34" t="s">
        <v>76</v>
      </c>
      <c r="H34" s="73">
        <v>366.47999999999996</v>
      </c>
      <c r="I34" s="46">
        <v>66.790000000000006</v>
      </c>
      <c r="J34" s="46">
        <v>311.17</v>
      </c>
      <c r="K34" s="46">
        <v>110.04999999999998</v>
      </c>
      <c r="L34" s="46">
        <v>2.91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0</v>
      </c>
      <c r="X34">
        <v>0</v>
      </c>
      <c r="Y34">
        <v>0</v>
      </c>
      <c r="Z34">
        <v>0</v>
      </c>
      <c r="AA34">
        <v>37.29</v>
      </c>
      <c r="AB34">
        <v>0</v>
      </c>
      <c r="AC34">
        <v>0</v>
      </c>
      <c r="AD34">
        <v>52.51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1.93</v>
      </c>
      <c r="AS34">
        <v>0</v>
      </c>
      <c r="AT34">
        <v>0</v>
      </c>
      <c r="AU34">
        <v>0.63</v>
      </c>
      <c r="AV34">
        <v>67.569999999999993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4.83</v>
      </c>
      <c r="BD34">
        <v>0</v>
      </c>
      <c r="BE34">
        <v>57.92</v>
      </c>
      <c r="BF34">
        <v>12.43</v>
      </c>
      <c r="BG34">
        <v>66.790000000000006</v>
      </c>
      <c r="BH34">
        <v>37.29</v>
      </c>
      <c r="BI34">
        <v>0</v>
      </c>
      <c r="BJ34">
        <v>0</v>
      </c>
      <c r="BK34">
        <v>0</v>
      </c>
      <c r="BL34">
        <v>115.84</v>
      </c>
      <c r="BM34">
        <v>2.91</v>
      </c>
      <c r="BN34">
        <v>0</v>
      </c>
      <c r="BO34">
        <v>48.26</v>
      </c>
      <c r="BP34">
        <v>46.33</v>
      </c>
      <c r="BQ34">
        <v>6.76</v>
      </c>
      <c r="BR34">
        <v>0</v>
      </c>
      <c r="BS34">
        <v>4.83</v>
      </c>
      <c r="BT34">
        <v>14.48</v>
      </c>
      <c r="BU34">
        <v>48.26</v>
      </c>
      <c r="BV34">
        <v>19.309999999999999</v>
      </c>
      <c r="BW34">
        <v>48.26</v>
      </c>
      <c r="BX34">
        <v>57.92</v>
      </c>
      <c r="BY34">
        <v>19.309999999999999</v>
      </c>
      <c r="BZ34">
        <v>0</v>
      </c>
      <c r="CA34">
        <v>0</v>
      </c>
      <c r="CB34">
        <v>23.04</v>
      </c>
      <c r="CC34">
        <v>17.329999999999998</v>
      </c>
      <c r="CD34">
        <v>5.79</v>
      </c>
      <c r="CE34">
        <v>39.58</v>
      </c>
    </row>
    <row r="35" spans="1:83">
      <c r="A35" t="s">
        <v>279</v>
      </c>
      <c r="G35" t="s">
        <v>77</v>
      </c>
      <c r="H35" s="73">
        <v>439.22</v>
      </c>
      <c r="I35" s="46">
        <v>66.790000000000006</v>
      </c>
      <c r="J35" s="46">
        <v>310.8</v>
      </c>
      <c r="K35" s="46">
        <v>110.04999999999998</v>
      </c>
      <c r="L35" s="46">
        <v>3.45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0</v>
      </c>
      <c r="X35">
        <v>0</v>
      </c>
      <c r="Y35">
        <v>0</v>
      </c>
      <c r="Z35">
        <v>0</v>
      </c>
      <c r="AA35">
        <v>37.29</v>
      </c>
      <c r="AB35">
        <v>0</v>
      </c>
      <c r="AC35">
        <v>0</v>
      </c>
      <c r="AD35">
        <v>52.51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48.26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1.93</v>
      </c>
      <c r="AS35">
        <v>0</v>
      </c>
      <c r="AT35">
        <v>0</v>
      </c>
      <c r="AU35">
        <v>0.97</v>
      </c>
      <c r="AV35">
        <v>67.569999999999993</v>
      </c>
      <c r="AW35">
        <v>0</v>
      </c>
      <c r="AX35">
        <v>0</v>
      </c>
      <c r="AY35">
        <v>72.400000000000006</v>
      </c>
      <c r="AZ35">
        <v>0</v>
      </c>
      <c r="BA35">
        <v>0</v>
      </c>
      <c r="BB35">
        <v>0</v>
      </c>
      <c r="BC35">
        <v>4.83</v>
      </c>
      <c r="BD35">
        <v>0</v>
      </c>
      <c r="BE35">
        <v>57.92</v>
      </c>
      <c r="BF35">
        <v>12.43</v>
      </c>
      <c r="BG35">
        <v>66.790000000000006</v>
      </c>
      <c r="BH35">
        <v>37.29</v>
      </c>
      <c r="BI35">
        <v>0</v>
      </c>
      <c r="BJ35">
        <v>0</v>
      </c>
      <c r="BK35">
        <v>0</v>
      </c>
      <c r="BL35">
        <v>115.84</v>
      </c>
      <c r="BM35">
        <v>3.45</v>
      </c>
      <c r="BN35">
        <v>0</v>
      </c>
      <c r="BO35">
        <v>48.26</v>
      </c>
      <c r="BP35">
        <v>46.33</v>
      </c>
      <c r="BQ35">
        <v>6.76</v>
      </c>
      <c r="BR35">
        <v>0</v>
      </c>
      <c r="BS35">
        <v>4.83</v>
      </c>
      <c r="BT35">
        <v>14.48</v>
      </c>
      <c r="BU35">
        <v>48.26</v>
      </c>
      <c r="BV35">
        <v>19.309999999999999</v>
      </c>
      <c r="BW35">
        <v>0</v>
      </c>
      <c r="BX35">
        <v>57.92</v>
      </c>
      <c r="BY35">
        <v>19.309999999999999</v>
      </c>
      <c r="BZ35">
        <v>0</v>
      </c>
      <c r="CA35">
        <v>0</v>
      </c>
      <c r="CB35">
        <v>23.04</v>
      </c>
      <c r="CC35">
        <v>16.96</v>
      </c>
      <c r="CD35">
        <v>5.79</v>
      </c>
      <c r="CE35">
        <v>39.58</v>
      </c>
    </row>
    <row r="36" spans="1:83">
      <c r="A36" t="s">
        <v>309</v>
      </c>
      <c r="G36" t="s">
        <v>78</v>
      </c>
      <c r="H36" s="73">
        <v>439.22</v>
      </c>
      <c r="I36" s="46">
        <v>66.790000000000006</v>
      </c>
      <c r="J36" s="46">
        <v>310.8</v>
      </c>
      <c r="K36" s="46">
        <v>111.10999999999999</v>
      </c>
      <c r="L36" s="46">
        <v>3.61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0</v>
      </c>
      <c r="X36">
        <v>0</v>
      </c>
      <c r="Y36">
        <v>0</v>
      </c>
      <c r="Z36">
        <v>0</v>
      </c>
      <c r="AA36">
        <v>37.29</v>
      </c>
      <c r="AB36">
        <v>0</v>
      </c>
      <c r="AC36">
        <v>0</v>
      </c>
      <c r="AD36">
        <v>52.51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48.26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1.93</v>
      </c>
      <c r="AS36">
        <v>0</v>
      </c>
      <c r="AT36">
        <v>0</v>
      </c>
      <c r="AU36">
        <v>0.97</v>
      </c>
      <c r="AV36">
        <v>67.569999999999993</v>
      </c>
      <c r="AW36">
        <v>0</v>
      </c>
      <c r="AX36">
        <v>0</v>
      </c>
      <c r="AY36">
        <v>72.400000000000006</v>
      </c>
      <c r="AZ36">
        <v>0</v>
      </c>
      <c r="BA36">
        <v>0</v>
      </c>
      <c r="BB36">
        <v>0</v>
      </c>
      <c r="BC36">
        <v>4.83</v>
      </c>
      <c r="BD36">
        <v>0</v>
      </c>
      <c r="BE36">
        <v>57.92</v>
      </c>
      <c r="BF36">
        <v>12.43</v>
      </c>
      <c r="BG36">
        <v>66.790000000000006</v>
      </c>
      <c r="BH36">
        <v>37.29</v>
      </c>
      <c r="BI36">
        <v>0</v>
      </c>
      <c r="BJ36">
        <v>0</v>
      </c>
      <c r="BK36">
        <v>0</v>
      </c>
      <c r="BL36">
        <v>115.84</v>
      </c>
      <c r="BM36">
        <v>3.61</v>
      </c>
      <c r="BN36">
        <v>0</v>
      </c>
      <c r="BO36">
        <v>48.26</v>
      </c>
      <c r="BP36">
        <v>46.33</v>
      </c>
      <c r="BQ36">
        <v>6.76</v>
      </c>
      <c r="BR36">
        <v>0</v>
      </c>
      <c r="BS36">
        <v>4.83</v>
      </c>
      <c r="BT36">
        <v>14.48</v>
      </c>
      <c r="BU36">
        <v>48.26</v>
      </c>
      <c r="BV36">
        <v>19.309999999999999</v>
      </c>
      <c r="BW36">
        <v>0</v>
      </c>
      <c r="BX36">
        <v>57.92</v>
      </c>
      <c r="BY36">
        <v>19.309999999999999</v>
      </c>
      <c r="BZ36">
        <v>0</v>
      </c>
      <c r="CA36">
        <v>0</v>
      </c>
      <c r="CB36">
        <v>24.1</v>
      </c>
      <c r="CC36">
        <v>16.96</v>
      </c>
      <c r="CD36">
        <v>5.79</v>
      </c>
      <c r="CE36">
        <v>39.58</v>
      </c>
    </row>
    <row r="37" spans="1:83">
      <c r="A37" t="s">
        <v>310</v>
      </c>
      <c r="G37" t="s">
        <v>79</v>
      </c>
      <c r="H37" s="73">
        <v>439.22</v>
      </c>
      <c r="I37" s="46">
        <v>66.790000000000006</v>
      </c>
      <c r="J37" s="46">
        <v>310.8</v>
      </c>
      <c r="K37" s="46">
        <v>112.19999999999999</v>
      </c>
      <c r="L37" s="46">
        <v>4.22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0</v>
      </c>
      <c r="X37">
        <v>0</v>
      </c>
      <c r="Y37">
        <v>0</v>
      </c>
      <c r="Z37">
        <v>0</v>
      </c>
      <c r="AA37">
        <v>37.29</v>
      </c>
      <c r="AB37">
        <v>0</v>
      </c>
      <c r="AC37">
        <v>0</v>
      </c>
      <c r="AD37">
        <v>52.51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48.26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1.93</v>
      </c>
      <c r="AS37">
        <v>0</v>
      </c>
      <c r="AT37">
        <v>0</v>
      </c>
      <c r="AU37">
        <v>0.97</v>
      </c>
      <c r="AV37">
        <v>67.569999999999993</v>
      </c>
      <c r="AW37">
        <v>0</v>
      </c>
      <c r="AX37">
        <v>0</v>
      </c>
      <c r="AY37">
        <v>72.400000000000006</v>
      </c>
      <c r="AZ37">
        <v>0</v>
      </c>
      <c r="BA37">
        <v>0</v>
      </c>
      <c r="BB37">
        <v>0</v>
      </c>
      <c r="BC37">
        <v>4.83</v>
      </c>
      <c r="BD37">
        <v>0</v>
      </c>
      <c r="BE37">
        <v>57.92</v>
      </c>
      <c r="BF37">
        <v>12.43</v>
      </c>
      <c r="BG37">
        <v>66.790000000000006</v>
      </c>
      <c r="BH37">
        <v>37.29</v>
      </c>
      <c r="BI37">
        <v>0</v>
      </c>
      <c r="BJ37">
        <v>0</v>
      </c>
      <c r="BK37">
        <v>0</v>
      </c>
      <c r="BL37">
        <v>115.84</v>
      </c>
      <c r="BM37">
        <v>4.22</v>
      </c>
      <c r="BN37">
        <v>0</v>
      </c>
      <c r="BO37">
        <v>48.26</v>
      </c>
      <c r="BP37">
        <v>46.33</v>
      </c>
      <c r="BQ37">
        <v>6.76</v>
      </c>
      <c r="BR37">
        <v>0</v>
      </c>
      <c r="BS37">
        <v>4.83</v>
      </c>
      <c r="BT37">
        <v>14.48</v>
      </c>
      <c r="BU37">
        <v>48.26</v>
      </c>
      <c r="BV37">
        <v>19.309999999999999</v>
      </c>
      <c r="BW37">
        <v>0</v>
      </c>
      <c r="BX37">
        <v>57.92</v>
      </c>
      <c r="BY37">
        <v>19.309999999999999</v>
      </c>
      <c r="BZ37">
        <v>0</v>
      </c>
      <c r="CA37">
        <v>0</v>
      </c>
      <c r="CB37">
        <v>25.19</v>
      </c>
      <c r="CC37">
        <v>16.96</v>
      </c>
      <c r="CD37">
        <v>5.79</v>
      </c>
      <c r="CE37">
        <v>39.58</v>
      </c>
    </row>
    <row r="38" spans="1:83">
      <c r="A38" t="s">
        <v>311</v>
      </c>
      <c r="G38" t="s">
        <v>80</v>
      </c>
      <c r="H38" s="73">
        <v>439.22</v>
      </c>
      <c r="I38" s="46">
        <v>66.790000000000006</v>
      </c>
      <c r="J38" s="46">
        <v>310.8</v>
      </c>
      <c r="K38" s="46">
        <v>113.27</v>
      </c>
      <c r="L38" s="46">
        <v>4.79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0</v>
      </c>
      <c r="X38">
        <v>0</v>
      </c>
      <c r="Y38">
        <v>0</v>
      </c>
      <c r="Z38">
        <v>0</v>
      </c>
      <c r="AA38">
        <v>37.29</v>
      </c>
      <c r="AB38">
        <v>0</v>
      </c>
      <c r="AC38">
        <v>0</v>
      </c>
      <c r="AD38">
        <v>52.51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48.26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1.93</v>
      </c>
      <c r="AS38">
        <v>0</v>
      </c>
      <c r="AT38">
        <v>0</v>
      </c>
      <c r="AU38">
        <v>0.97</v>
      </c>
      <c r="AV38">
        <v>67.569999999999993</v>
      </c>
      <c r="AW38">
        <v>0</v>
      </c>
      <c r="AX38">
        <v>0</v>
      </c>
      <c r="AY38">
        <v>72.400000000000006</v>
      </c>
      <c r="AZ38">
        <v>0</v>
      </c>
      <c r="BA38">
        <v>0</v>
      </c>
      <c r="BB38">
        <v>0</v>
      </c>
      <c r="BC38">
        <v>4.83</v>
      </c>
      <c r="BD38">
        <v>0</v>
      </c>
      <c r="BE38">
        <v>57.92</v>
      </c>
      <c r="BF38">
        <v>12.43</v>
      </c>
      <c r="BG38">
        <v>66.790000000000006</v>
      </c>
      <c r="BH38">
        <v>37.29</v>
      </c>
      <c r="BI38">
        <v>0</v>
      </c>
      <c r="BJ38">
        <v>0</v>
      </c>
      <c r="BK38">
        <v>0</v>
      </c>
      <c r="BL38">
        <v>115.84</v>
      </c>
      <c r="BM38">
        <v>4.79</v>
      </c>
      <c r="BN38">
        <v>0</v>
      </c>
      <c r="BO38">
        <v>48.26</v>
      </c>
      <c r="BP38">
        <v>46.33</v>
      </c>
      <c r="BQ38">
        <v>6.76</v>
      </c>
      <c r="BR38">
        <v>0</v>
      </c>
      <c r="BS38">
        <v>4.83</v>
      </c>
      <c r="BT38">
        <v>14.48</v>
      </c>
      <c r="BU38">
        <v>48.26</v>
      </c>
      <c r="BV38">
        <v>19.309999999999999</v>
      </c>
      <c r="BW38">
        <v>0</v>
      </c>
      <c r="BX38">
        <v>57.92</v>
      </c>
      <c r="BY38">
        <v>19.309999999999999</v>
      </c>
      <c r="BZ38">
        <v>0</v>
      </c>
      <c r="CA38">
        <v>0</v>
      </c>
      <c r="CB38">
        <v>26.26</v>
      </c>
      <c r="CC38">
        <v>16.96</v>
      </c>
      <c r="CD38">
        <v>5.79</v>
      </c>
      <c r="CE38">
        <v>39.58</v>
      </c>
    </row>
    <row r="39" spans="1:83">
      <c r="A39" t="s">
        <v>312</v>
      </c>
      <c r="G39" t="s">
        <v>81</v>
      </c>
      <c r="H39" s="73">
        <v>439.22</v>
      </c>
      <c r="I39" s="46">
        <v>66.790000000000006</v>
      </c>
      <c r="J39" s="46">
        <v>310.34000000000003</v>
      </c>
      <c r="K39" s="46">
        <v>113.63</v>
      </c>
      <c r="L39" s="46">
        <v>4.76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0</v>
      </c>
      <c r="X39">
        <v>0</v>
      </c>
      <c r="Y39">
        <v>0</v>
      </c>
      <c r="Z39">
        <v>0</v>
      </c>
      <c r="AA39">
        <v>37.29</v>
      </c>
      <c r="AB39">
        <v>0</v>
      </c>
      <c r="AC39">
        <v>0</v>
      </c>
      <c r="AD39">
        <v>52.51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48.26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1.93</v>
      </c>
      <c r="AS39">
        <v>0</v>
      </c>
      <c r="AT39">
        <v>0</v>
      </c>
      <c r="AU39">
        <v>0.97</v>
      </c>
      <c r="AV39">
        <v>67.569999999999993</v>
      </c>
      <c r="AW39">
        <v>0</v>
      </c>
      <c r="AX39">
        <v>0</v>
      </c>
      <c r="AY39">
        <v>72.400000000000006</v>
      </c>
      <c r="AZ39">
        <v>0</v>
      </c>
      <c r="BA39">
        <v>0</v>
      </c>
      <c r="BB39">
        <v>0</v>
      </c>
      <c r="BC39">
        <v>4.83</v>
      </c>
      <c r="BD39">
        <v>0</v>
      </c>
      <c r="BE39">
        <v>57.92</v>
      </c>
      <c r="BF39">
        <v>12.43</v>
      </c>
      <c r="BG39">
        <v>66.790000000000006</v>
      </c>
      <c r="BH39">
        <v>37.29</v>
      </c>
      <c r="BI39">
        <v>0</v>
      </c>
      <c r="BJ39">
        <v>0</v>
      </c>
      <c r="BK39">
        <v>0</v>
      </c>
      <c r="BL39">
        <v>115.84</v>
      </c>
      <c r="BM39">
        <v>4.76</v>
      </c>
      <c r="BN39">
        <v>0</v>
      </c>
      <c r="BO39">
        <v>48.26</v>
      </c>
      <c r="BP39">
        <v>46.33</v>
      </c>
      <c r="BQ39">
        <v>6.76</v>
      </c>
      <c r="BR39">
        <v>0</v>
      </c>
      <c r="BS39">
        <v>4.83</v>
      </c>
      <c r="BT39">
        <v>14.48</v>
      </c>
      <c r="BU39">
        <v>48.26</v>
      </c>
      <c r="BV39">
        <v>19.309999999999999</v>
      </c>
      <c r="BW39">
        <v>0</v>
      </c>
      <c r="BX39">
        <v>57.92</v>
      </c>
      <c r="BY39">
        <v>19.309999999999999</v>
      </c>
      <c r="BZ39">
        <v>0</v>
      </c>
      <c r="CA39">
        <v>0</v>
      </c>
      <c r="CB39">
        <v>26.62</v>
      </c>
      <c r="CC39">
        <v>16.5</v>
      </c>
      <c r="CD39">
        <v>5.79</v>
      </c>
      <c r="CE39">
        <v>39.58</v>
      </c>
    </row>
    <row r="40" spans="1:83">
      <c r="A40" t="s">
        <v>329</v>
      </c>
      <c r="G40" t="s">
        <v>82</v>
      </c>
      <c r="H40" s="73">
        <v>439.22</v>
      </c>
      <c r="I40" s="46">
        <v>66.790000000000006</v>
      </c>
      <c r="J40" s="46">
        <v>310.34000000000003</v>
      </c>
      <c r="K40" s="46">
        <v>113.63</v>
      </c>
      <c r="L40" s="46">
        <v>4.6900000000000004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0</v>
      </c>
      <c r="X40">
        <v>0</v>
      </c>
      <c r="Y40">
        <v>0</v>
      </c>
      <c r="Z40">
        <v>0</v>
      </c>
      <c r="AA40">
        <v>37.29</v>
      </c>
      <c r="AB40">
        <v>0</v>
      </c>
      <c r="AC40">
        <v>0</v>
      </c>
      <c r="AD40">
        <v>52.51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48.26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1.93</v>
      </c>
      <c r="AS40">
        <v>0</v>
      </c>
      <c r="AT40">
        <v>0</v>
      </c>
      <c r="AU40">
        <v>0.97</v>
      </c>
      <c r="AV40">
        <v>67.569999999999993</v>
      </c>
      <c r="AW40">
        <v>0</v>
      </c>
      <c r="AX40">
        <v>0</v>
      </c>
      <c r="AY40">
        <v>72.400000000000006</v>
      </c>
      <c r="AZ40">
        <v>0</v>
      </c>
      <c r="BA40">
        <v>0</v>
      </c>
      <c r="BB40">
        <v>0</v>
      </c>
      <c r="BC40">
        <v>4.83</v>
      </c>
      <c r="BD40">
        <v>0</v>
      </c>
      <c r="BE40">
        <v>57.92</v>
      </c>
      <c r="BF40">
        <v>12.43</v>
      </c>
      <c r="BG40">
        <v>66.790000000000006</v>
      </c>
      <c r="BH40">
        <v>37.29</v>
      </c>
      <c r="BI40">
        <v>0</v>
      </c>
      <c r="BJ40">
        <v>0</v>
      </c>
      <c r="BK40">
        <v>0</v>
      </c>
      <c r="BL40">
        <v>115.84</v>
      </c>
      <c r="BM40">
        <v>4.6900000000000004</v>
      </c>
      <c r="BN40">
        <v>0</v>
      </c>
      <c r="BO40">
        <v>48.26</v>
      </c>
      <c r="BP40">
        <v>46.33</v>
      </c>
      <c r="BQ40">
        <v>6.76</v>
      </c>
      <c r="BR40">
        <v>0</v>
      </c>
      <c r="BS40">
        <v>4.83</v>
      </c>
      <c r="BT40">
        <v>14.48</v>
      </c>
      <c r="BU40">
        <v>48.26</v>
      </c>
      <c r="BV40">
        <v>19.309999999999999</v>
      </c>
      <c r="BW40">
        <v>0</v>
      </c>
      <c r="BX40">
        <v>57.92</v>
      </c>
      <c r="BY40">
        <v>19.309999999999999</v>
      </c>
      <c r="BZ40">
        <v>0</v>
      </c>
      <c r="CA40">
        <v>0</v>
      </c>
      <c r="CB40">
        <v>26.62</v>
      </c>
      <c r="CC40">
        <v>16.5</v>
      </c>
      <c r="CD40">
        <v>5.79</v>
      </c>
      <c r="CE40">
        <v>39.58</v>
      </c>
    </row>
    <row r="41" spans="1:83">
      <c r="A41" t="s">
        <v>330</v>
      </c>
      <c r="G41" t="s">
        <v>83</v>
      </c>
      <c r="H41" s="73">
        <v>439.22</v>
      </c>
      <c r="I41" s="46">
        <v>66.790000000000006</v>
      </c>
      <c r="J41" s="46">
        <v>310.34000000000003</v>
      </c>
      <c r="K41" s="46">
        <v>114.72</v>
      </c>
      <c r="L41" s="46">
        <v>5.97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0</v>
      </c>
      <c r="X41">
        <v>0</v>
      </c>
      <c r="Y41">
        <v>0</v>
      </c>
      <c r="Z41">
        <v>0</v>
      </c>
      <c r="AA41">
        <v>37.29</v>
      </c>
      <c r="AB41">
        <v>0</v>
      </c>
      <c r="AC41">
        <v>0</v>
      </c>
      <c r="AD41">
        <v>52.51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48.26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1.93</v>
      </c>
      <c r="AS41">
        <v>0</v>
      </c>
      <c r="AT41">
        <v>0</v>
      </c>
      <c r="AU41">
        <v>0.97</v>
      </c>
      <c r="AV41">
        <v>67.569999999999993</v>
      </c>
      <c r="AW41">
        <v>0</v>
      </c>
      <c r="AX41">
        <v>0</v>
      </c>
      <c r="AY41">
        <v>72.400000000000006</v>
      </c>
      <c r="AZ41">
        <v>0</v>
      </c>
      <c r="BA41">
        <v>0</v>
      </c>
      <c r="BB41">
        <v>0</v>
      </c>
      <c r="BC41">
        <v>4.83</v>
      </c>
      <c r="BD41">
        <v>0</v>
      </c>
      <c r="BE41">
        <v>57.92</v>
      </c>
      <c r="BF41">
        <v>12.43</v>
      </c>
      <c r="BG41">
        <v>66.790000000000006</v>
      </c>
      <c r="BH41">
        <v>37.29</v>
      </c>
      <c r="BI41">
        <v>0</v>
      </c>
      <c r="BJ41">
        <v>0</v>
      </c>
      <c r="BK41">
        <v>0</v>
      </c>
      <c r="BL41">
        <v>115.84</v>
      </c>
      <c r="BM41">
        <v>5.97</v>
      </c>
      <c r="BN41">
        <v>0</v>
      </c>
      <c r="BO41">
        <v>48.26</v>
      </c>
      <c r="BP41">
        <v>46.33</v>
      </c>
      <c r="BQ41">
        <v>6.76</v>
      </c>
      <c r="BR41">
        <v>0</v>
      </c>
      <c r="BS41">
        <v>4.83</v>
      </c>
      <c r="BT41">
        <v>14.48</v>
      </c>
      <c r="BU41">
        <v>48.26</v>
      </c>
      <c r="BV41">
        <v>19.309999999999999</v>
      </c>
      <c r="BW41">
        <v>0</v>
      </c>
      <c r="BX41">
        <v>57.92</v>
      </c>
      <c r="BY41">
        <v>19.309999999999999</v>
      </c>
      <c r="BZ41">
        <v>0</v>
      </c>
      <c r="CA41">
        <v>0</v>
      </c>
      <c r="CB41">
        <v>27.71</v>
      </c>
      <c r="CC41">
        <v>16.5</v>
      </c>
      <c r="CD41">
        <v>5.79</v>
      </c>
      <c r="CE41">
        <v>39.58</v>
      </c>
    </row>
    <row r="42" spans="1:83">
      <c r="A42" t="s">
        <v>331</v>
      </c>
      <c r="G42" t="s">
        <v>84</v>
      </c>
      <c r="H42" s="73">
        <v>439.22</v>
      </c>
      <c r="I42" s="46">
        <v>66.790000000000006</v>
      </c>
      <c r="J42" s="46">
        <v>310.34000000000003</v>
      </c>
      <c r="K42" s="46">
        <v>115.80999999999999</v>
      </c>
      <c r="L42" s="46">
        <v>6.98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0</v>
      </c>
      <c r="X42">
        <v>0</v>
      </c>
      <c r="Y42">
        <v>0</v>
      </c>
      <c r="Z42">
        <v>0</v>
      </c>
      <c r="AA42">
        <v>37.29</v>
      </c>
      <c r="AB42">
        <v>0</v>
      </c>
      <c r="AC42">
        <v>0</v>
      </c>
      <c r="AD42">
        <v>52.51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48.26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1.93</v>
      </c>
      <c r="AS42">
        <v>0</v>
      </c>
      <c r="AT42">
        <v>0</v>
      </c>
      <c r="AU42">
        <v>0.97</v>
      </c>
      <c r="AV42">
        <v>67.569999999999993</v>
      </c>
      <c r="AW42">
        <v>0</v>
      </c>
      <c r="AX42">
        <v>0</v>
      </c>
      <c r="AY42">
        <v>72.400000000000006</v>
      </c>
      <c r="AZ42">
        <v>0</v>
      </c>
      <c r="BA42">
        <v>0</v>
      </c>
      <c r="BB42">
        <v>0</v>
      </c>
      <c r="BC42">
        <v>4.83</v>
      </c>
      <c r="BD42">
        <v>0</v>
      </c>
      <c r="BE42">
        <v>57.92</v>
      </c>
      <c r="BF42">
        <v>12.43</v>
      </c>
      <c r="BG42">
        <v>66.790000000000006</v>
      </c>
      <c r="BH42">
        <v>37.29</v>
      </c>
      <c r="BI42">
        <v>0</v>
      </c>
      <c r="BJ42">
        <v>0</v>
      </c>
      <c r="BK42">
        <v>0</v>
      </c>
      <c r="BL42">
        <v>115.84</v>
      </c>
      <c r="BM42">
        <v>6.98</v>
      </c>
      <c r="BN42">
        <v>0</v>
      </c>
      <c r="BO42">
        <v>48.26</v>
      </c>
      <c r="BP42">
        <v>46.33</v>
      </c>
      <c r="BQ42">
        <v>6.76</v>
      </c>
      <c r="BR42">
        <v>0</v>
      </c>
      <c r="BS42">
        <v>4.83</v>
      </c>
      <c r="BT42">
        <v>14.48</v>
      </c>
      <c r="BU42">
        <v>48.26</v>
      </c>
      <c r="BV42">
        <v>19.309999999999999</v>
      </c>
      <c r="BW42">
        <v>0</v>
      </c>
      <c r="BX42">
        <v>57.92</v>
      </c>
      <c r="BY42">
        <v>19.309999999999999</v>
      </c>
      <c r="BZ42">
        <v>0</v>
      </c>
      <c r="CA42">
        <v>0</v>
      </c>
      <c r="CB42">
        <v>28.8</v>
      </c>
      <c r="CC42">
        <v>16.5</v>
      </c>
      <c r="CD42">
        <v>5.79</v>
      </c>
      <c r="CE42">
        <v>39.58</v>
      </c>
    </row>
    <row r="43" spans="1:83">
      <c r="A43" t="s">
        <v>337</v>
      </c>
      <c r="G43" t="s">
        <v>85</v>
      </c>
      <c r="H43" s="73">
        <v>443.08000000000004</v>
      </c>
      <c r="I43" s="46">
        <v>66.790000000000006</v>
      </c>
      <c r="J43" s="46">
        <v>309.87</v>
      </c>
      <c r="K43" s="46">
        <v>116.25999999999999</v>
      </c>
      <c r="L43" s="46">
        <v>7.41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0</v>
      </c>
      <c r="X43">
        <v>0</v>
      </c>
      <c r="Y43">
        <v>0</v>
      </c>
      <c r="Z43">
        <v>0</v>
      </c>
      <c r="AA43">
        <v>37.29</v>
      </c>
      <c r="AB43">
        <v>0</v>
      </c>
      <c r="AC43">
        <v>0</v>
      </c>
      <c r="AD43">
        <v>52.51</v>
      </c>
      <c r="AE43">
        <v>0</v>
      </c>
      <c r="AF43">
        <v>6.76</v>
      </c>
      <c r="AG43">
        <v>0</v>
      </c>
      <c r="AH43">
        <v>0</v>
      </c>
      <c r="AI43">
        <v>0</v>
      </c>
      <c r="AJ43">
        <v>48.26</v>
      </c>
      <c r="AK43">
        <v>5.79</v>
      </c>
      <c r="AL43">
        <v>0</v>
      </c>
      <c r="AM43">
        <v>46.33</v>
      </c>
      <c r="AN43">
        <v>0</v>
      </c>
      <c r="AO43">
        <v>48.26</v>
      </c>
      <c r="AP43">
        <v>4.83</v>
      </c>
      <c r="AQ43">
        <v>0</v>
      </c>
      <c r="AR43">
        <v>1.93</v>
      </c>
      <c r="AS43">
        <v>0</v>
      </c>
      <c r="AT43">
        <v>0</v>
      </c>
      <c r="AU43">
        <v>0.97</v>
      </c>
      <c r="AV43">
        <v>67.569999999999993</v>
      </c>
      <c r="AW43">
        <v>0</v>
      </c>
      <c r="AX43">
        <v>0</v>
      </c>
      <c r="AY43">
        <v>72.400000000000006</v>
      </c>
      <c r="AZ43">
        <v>48.26</v>
      </c>
      <c r="BA43">
        <v>0</v>
      </c>
      <c r="BB43">
        <v>3.86</v>
      </c>
      <c r="BC43">
        <v>4.83</v>
      </c>
      <c r="BD43">
        <v>57.92</v>
      </c>
      <c r="BE43">
        <v>57.92</v>
      </c>
      <c r="BF43">
        <v>12.43</v>
      </c>
      <c r="BG43">
        <v>66.790000000000006</v>
      </c>
      <c r="BH43">
        <v>37.29</v>
      </c>
      <c r="BI43">
        <v>0</v>
      </c>
      <c r="BJ43">
        <v>0</v>
      </c>
      <c r="BK43">
        <v>0</v>
      </c>
      <c r="BL43">
        <v>115.84</v>
      </c>
      <c r="BM43">
        <v>7.41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14.48</v>
      </c>
      <c r="BU43">
        <v>0</v>
      </c>
      <c r="BV43">
        <v>19.309999999999999</v>
      </c>
      <c r="BW43">
        <v>0</v>
      </c>
      <c r="BX43">
        <v>0</v>
      </c>
      <c r="BY43">
        <v>19.309999999999999</v>
      </c>
      <c r="BZ43">
        <v>0</v>
      </c>
      <c r="CA43">
        <v>0</v>
      </c>
      <c r="CB43">
        <v>29.25</v>
      </c>
      <c r="CC43">
        <v>16.03</v>
      </c>
      <c r="CD43">
        <v>0</v>
      </c>
      <c r="CE43">
        <v>39.58</v>
      </c>
    </row>
    <row r="44" spans="1:83">
      <c r="A44" t="s">
        <v>339</v>
      </c>
      <c r="G44" t="s">
        <v>86</v>
      </c>
      <c r="H44" s="73">
        <v>443.08000000000004</v>
      </c>
      <c r="I44" s="46">
        <v>66.790000000000006</v>
      </c>
      <c r="J44" s="46">
        <v>309.87</v>
      </c>
      <c r="K44" s="46">
        <v>116.25999999999999</v>
      </c>
      <c r="L44" s="46">
        <v>7.92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0</v>
      </c>
      <c r="X44">
        <v>0</v>
      </c>
      <c r="Y44">
        <v>0</v>
      </c>
      <c r="Z44">
        <v>0</v>
      </c>
      <c r="AA44">
        <v>37.29</v>
      </c>
      <c r="AB44">
        <v>0</v>
      </c>
      <c r="AC44">
        <v>0</v>
      </c>
      <c r="AD44">
        <v>52.51</v>
      </c>
      <c r="AE44">
        <v>0</v>
      </c>
      <c r="AF44">
        <v>6.76</v>
      </c>
      <c r="AG44">
        <v>0</v>
      </c>
      <c r="AH44">
        <v>0</v>
      </c>
      <c r="AI44">
        <v>0</v>
      </c>
      <c r="AJ44">
        <v>48.26</v>
      </c>
      <c r="AK44">
        <v>5.79</v>
      </c>
      <c r="AL44">
        <v>0</v>
      </c>
      <c r="AM44">
        <v>46.33</v>
      </c>
      <c r="AN44">
        <v>0</v>
      </c>
      <c r="AO44">
        <v>48.26</v>
      </c>
      <c r="AP44">
        <v>4.83</v>
      </c>
      <c r="AQ44">
        <v>0</v>
      </c>
      <c r="AR44">
        <v>1.93</v>
      </c>
      <c r="AS44">
        <v>0</v>
      </c>
      <c r="AT44">
        <v>0</v>
      </c>
      <c r="AU44">
        <v>0.97</v>
      </c>
      <c r="AV44">
        <v>67.569999999999993</v>
      </c>
      <c r="AW44">
        <v>0</v>
      </c>
      <c r="AX44">
        <v>0</v>
      </c>
      <c r="AY44">
        <v>72.400000000000006</v>
      </c>
      <c r="AZ44">
        <v>48.26</v>
      </c>
      <c r="BA44">
        <v>0</v>
      </c>
      <c r="BB44">
        <v>3.86</v>
      </c>
      <c r="BC44">
        <v>4.83</v>
      </c>
      <c r="BD44">
        <v>57.92</v>
      </c>
      <c r="BE44">
        <v>57.92</v>
      </c>
      <c r="BF44">
        <v>12.43</v>
      </c>
      <c r="BG44">
        <v>66.790000000000006</v>
      </c>
      <c r="BH44">
        <v>37.29</v>
      </c>
      <c r="BI44">
        <v>0</v>
      </c>
      <c r="BJ44">
        <v>0</v>
      </c>
      <c r="BK44">
        <v>0</v>
      </c>
      <c r="BL44">
        <v>115.84</v>
      </c>
      <c r="BM44">
        <v>7.92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14.48</v>
      </c>
      <c r="BU44">
        <v>0</v>
      </c>
      <c r="BV44">
        <v>19.309999999999999</v>
      </c>
      <c r="BW44">
        <v>0</v>
      </c>
      <c r="BX44">
        <v>0</v>
      </c>
      <c r="BY44">
        <v>19.309999999999999</v>
      </c>
      <c r="BZ44">
        <v>0</v>
      </c>
      <c r="CA44">
        <v>0</v>
      </c>
      <c r="CB44">
        <v>29.25</v>
      </c>
      <c r="CC44">
        <v>16.03</v>
      </c>
      <c r="CD44">
        <v>0</v>
      </c>
      <c r="CE44">
        <v>39.58</v>
      </c>
    </row>
    <row r="45" spans="1:83">
      <c r="A45" t="s">
        <v>358</v>
      </c>
      <c r="G45" t="s">
        <v>87</v>
      </c>
      <c r="H45" s="73">
        <v>443.08000000000004</v>
      </c>
      <c r="I45" s="46">
        <v>66.790000000000006</v>
      </c>
      <c r="J45" s="46">
        <v>309.87</v>
      </c>
      <c r="K45" s="46">
        <v>116.25999999999999</v>
      </c>
      <c r="L45" s="46">
        <v>6.33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0</v>
      </c>
      <c r="X45">
        <v>0</v>
      </c>
      <c r="Y45">
        <v>0</v>
      </c>
      <c r="Z45">
        <v>0</v>
      </c>
      <c r="AA45">
        <v>37.29</v>
      </c>
      <c r="AB45">
        <v>0</v>
      </c>
      <c r="AC45">
        <v>0</v>
      </c>
      <c r="AD45">
        <v>52.51</v>
      </c>
      <c r="AE45">
        <v>0</v>
      </c>
      <c r="AF45">
        <v>6.76</v>
      </c>
      <c r="AG45">
        <v>0</v>
      </c>
      <c r="AH45">
        <v>0</v>
      </c>
      <c r="AI45">
        <v>0</v>
      </c>
      <c r="AJ45">
        <v>48.26</v>
      </c>
      <c r="AK45">
        <v>5.79</v>
      </c>
      <c r="AL45">
        <v>0</v>
      </c>
      <c r="AM45">
        <v>46.33</v>
      </c>
      <c r="AN45">
        <v>0</v>
      </c>
      <c r="AO45">
        <v>48.26</v>
      </c>
      <c r="AP45">
        <v>4.83</v>
      </c>
      <c r="AQ45">
        <v>0</v>
      </c>
      <c r="AR45">
        <v>1.93</v>
      </c>
      <c r="AS45">
        <v>0</v>
      </c>
      <c r="AT45">
        <v>0</v>
      </c>
      <c r="AU45">
        <v>0.97</v>
      </c>
      <c r="AV45">
        <v>67.569999999999993</v>
      </c>
      <c r="AW45">
        <v>0</v>
      </c>
      <c r="AX45">
        <v>0</v>
      </c>
      <c r="AY45">
        <v>72.400000000000006</v>
      </c>
      <c r="AZ45">
        <v>48.26</v>
      </c>
      <c r="BA45">
        <v>0</v>
      </c>
      <c r="BB45">
        <v>3.86</v>
      </c>
      <c r="BC45">
        <v>4.83</v>
      </c>
      <c r="BD45">
        <v>57.92</v>
      </c>
      <c r="BE45">
        <v>57.92</v>
      </c>
      <c r="BF45">
        <v>12.43</v>
      </c>
      <c r="BG45">
        <v>66.790000000000006</v>
      </c>
      <c r="BH45">
        <v>37.29</v>
      </c>
      <c r="BI45">
        <v>0</v>
      </c>
      <c r="BJ45">
        <v>0</v>
      </c>
      <c r="BK45">
        <v>0</v>
      </c>
      <c r="BL45">
        <v>115.84</v>
      </c>
      <c r="BM45">
        <v>6.33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14.48</v>
      </c>
      <c r="BU45">
        <v>0</v>
      </c>
      <c r="BV45">
        <v>19.309999999999999</v>
      </c>
      <c r="BW45">
        <v>0</v>
      </c>
      <c r="BX45">
        <v>0</v>
      </c>
      <c r="BY45">
        <v>19.309999999999999</v>
      </c>
      <c r="BZ45">
        <v>0</v>
      </c>
      <c r="CA45">
        <v>0</v>
      </c>
      <c r="CB45">
        <v>29.25</v>
      </c>
      <c r="CC45">
        <v>16.03</v>
      </c>
      <c r="CD45">
        <v>0</v>
      </c>
      <c r="CE45">
        <v>39.58</v>
      </c>
    </row>
    <row r="46" spans="1:83">
      <c r="A46" t="s">
        <v>359</v>
      </c>
      <c r="G46" t="s">
        <v>88</v>
      </c>
      <c r="H46" s="73">
        <v>443.08000000000004</v>
      </c>
      <c r="I46" s="46">
        <v>66.790000000000006</v>
      </c>
      <c r="J46" s="46">
        <v>309.87</v>
      </c>
      <c r="K46" s="46">
        <v>116.25999999999999</v>
      </c>
      <c r="L46" s="46">
        <v>6.84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0</v>
      </c>
      <c r="X46">
        <v>0</v>
      </c>
      <c r="Y46">
        <v>0</v>
      </c>
      <c r="Z46">
        <v>0</v>
      </c>
      <c r="AA46">
        <v>37.29</v>
      </c>
      <c r="AB46">
        <v>0</v>
      </c>
      <c r="AC46">
        <v>0</v>
      </c>
      <c r="AD46">
        <v>52.51</v>
      </c>
      <c r="AE46">
        <v>0</v>
      </c>
      <c r="AF46">
        <v>6.76</v>
      </c>
      <c r="AG46">
        <v>0</v>
      </c>
      <c r="AH46">
        <v>0</v>
      </c>
      <c r="AI46">
        <v>0</v>
      </c>
      <c r="AJ46">
        <v>48.26</v>
      </c>
      <c r="AK46">
        <v>5.79</v>
      </c>
      <c r="AL46">
        <v>0</v>
      </c>
      <c r="AM46">
        <v>46.33</v>
      </c>
      <c r="AN46">
        <v>0</v>
      </c>
      <c r="AO46">
        <v>48.26</v>
      </c>
      <c r="AP46">
        <v>4.83</v>
      </c>
      <c r="AQ46">
        <v>0</v>
      </c>
      <c r="AR46">
        <v>1.93</v>
      </c>
      <c r="AS46">
        <v>0</v>
      </c>
      <c r="AT46">
        <v>0</v>
      </c>
      <c r="AU46">
        <v>0.97</v>
      </c>
      <c r="AV46">
        <v>67.569999999999993</v>
      </c>
      <c r="AW46">
        <v>0</v>
      </c>
      <c r="AX46">
        <v>0</v>
      </c>
      <c r="AY46">
        <v>72.400000000000006</v>
      </c>
      <c r="AZ46">
        <v>48.26</v>
      </c>
      <c r="BA46">
        <v>0</v>
      </c>
      <c r="BB46">
        <v>3.86</v>
      </c>
      <c r="BC46">
        <v>4.83</v>
      </c>
      <c r="BD46">
        <v>57.92</v>
      </c>
      <c r="BE46">
        <v>57.92</v>
      </c>
      <c r="BF46">
        <v>12.43</v>
      </c>
      <c r="BG46">
        <v>66.790000000000006</v>
      </c>
      <c r="BH46">
        <v>37.29</v>
      </c>
      <c r="BI46">
        <v>0</v>
      </c>
      <c r="BJ46">
        <v>0</v>
      </c>
      <c r="BK46">
        <v>0</v>
      </c>
      <c r="BL46">
        <v>115.84</v>
      </c>
      <c r="BM46">
        <v>6.84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14.48</v>
      </c>
      <c r="BU46">
        <v>0</v>
      </c>
      <c r="BV46">
        <v>19.309999999999999</v>
      </c>
      <c r="BW46">
        <v>0</v>
      </c>
      <c r="BX46">
        <v>0</v>
      </c>
      <c r="BY46">
        <v>19.309999999999999</v>
      </c>
      <c r="BZ46">
        <v>0</v>
      </c>
      <c r="CA46">
        <v>0</v>
      </c>
      <c r="CB46">
        <v>29.25</v>
      </c>
      <c r="CC46">
        <v>16.03</v>
      </c>
      <c r="CD46">
        <v>0</v>
      </c>
      <c r="CE46">
        <v>39.58</v>
      </c>
    </row>
    <row r="47" spans="1:83">
      <c r="A47" t="s">
        <v>360</v>
      </c>
      <c r="G47" t="s">
        <v>89</v>
      </c>
      <c r="H47" s="73">
        <v>443.08000000000004</v>
      </c>
      <c r="I47" s="46">
        <v>66.790000000000006</v>
      </c>
      <c r="J47" s="46">
        <v>309.59000000000003</v>
      </c>
      <c r="K47" s="46">
        <v>116.25999999999999</v>
      </c>
      <c r="L47" s="46">
        <v>7.31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0</v>
      </c>
      <c r="X47">
        <v>0</v>
      </c>
      <c r="Y47">
        <v>0</v>
      </c>
      <c r="Z47">
        <v>0</v>
      </c>
      <c r="AA47">
        <v>37.29</v>
      </c>
      <c r="AB47">
        <v>0</v>
      </c>
      <c r="AC47">
        <v>0</v>
      </c>
      <c r="AD47">
        <v>52.51</v>
      </c>
      <c r="AE47">
        <v>0</v>
      </c>
      <c r="AF47">
        <v>6.76</v>
      </c>
      <c r="AG47">
        <v>0</v>
      </c>
      <c r="AH47">
        <v>0</v>
      </c>
      <c r="AI47">
        <v>0</v>
      </c>
      <c r="AJ47">
        <v>48.26</v>
      </c>
      <c r="AK47">
        <v>5.79</v>
      </c>
      <c r="AL47">
        <v>0</v>
      </c>
      <c r="AM47">
        <v>46.33</v>
      </c>
      <c r="AN47">
        <v>0</v>
      </c>
      <c r="AO47">
        <v>48.26</v>
      </c>
      <c r="AP47">
        <v>4.83</v>
      </c>
      <c r="AQ47">
        <v>0</v>
      </c>
      <c r="AR47">
        <v>1.93</v>
      </c>
      <c r="AS47">
        <v>0</v>
      </c>
      <c r="AT47">
        <v>0</v>
      </c>
      <c r="AU47">
        <v>0.97</v>
      </c>
      <c r="AV47">
        <v>67.569999999999993</v>
      </c>
      <c r="AW47">
        <v>0</v>
      </c>
      <c r="AX47">
        <v>0</v>
      </c>
      <c r="AY47">
        <v>72.400000000000006</v>
      </c>
      <c r="AZ47">
        <v>48.26</v>
      </c>
      <c r="BA47">
        <v>0</v>
      </c>
      <c r="BB47">
        <v>3.86</v>
      </c>
      <c r="BC47">
        <v>4.83</v>
      </c>
      <c r="BD47">
        <v>57.92</v>
      </c>
      <c r="BE47">
        <v>57.92</v>
      </c>
      <c r="BF47">
        <v>12.43</v>
      </c>
      <c r="BG47">
        <v>0</v>
      </c>
      <c r="BH47">
        <v>37.29</v>
      </c>
      <c r="BI47">
        <v>0</v>
      </c>
      <c r="BJ47">
        <v>0</v>
      </c>
      <c r="BK47">
        <v>66.790000000000006</v>
      </c>
      <c r="BL47">
        <v>115.84</v>
      </c>
      <c r="BM47">
        <v>7.31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14.48</v>
      </c>
      <c r="BU47">
        <v>0</v>
      </c>
      <c r="BV47">
        <v>19.309999999999999</v>
      </c>
      <c r="BW47">
        <v>0</v>
      </c>
      <c r="BX47">
        <v>0</v>
      </c>
      <c r="BY47">
        <v>19.309999999999999</v>
      </c>
      <c r="BZ47">
        <v>0</v>
      </c>
      <c r="CA47">
        <v>0</v>
      </c>
      <c r="CB47">
        <v>29.25</v>
      </c>
      <c r="CC47">
        <v>15.75</v>
      </c>
      <c r="CD47">
        <v>0</v>
      </c>
      <c r="CE47">
        <v>39.58</v>
      </c>
    </row>
    <row r="48" spans="1:83">
      <c r="A48" t="s">
        <v>364</v>
      </c>
      <c r="G48" t="s">
        <v>90</v>
      </c>
      <c r="H48" s="73">
        <v>443.08000000000004</v>
      </c>
      <c r="I48" s="46">
        <v>66.790000000000006</v>
      </c>
      <c r="J48" s="46">
        <v>309.59000000000003</v>
      </c>
      <c r="K48" s="46">
        <v>116.25999999999999</v>
      </c>
      <c r="L48" s="46">
        <v>4.76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0</v>
      </c>
      <c r="X48">
        <v>0</v>
      </c>
      <c r="Y48">
        <v>0</v>
      </c>
      <c r="Z48">
        <v>0</v>
      </c>
      <c r="AA48">
        <v>37.29</v>
      </c>
      <c r="AB48">
        <v>0</v>
      </c>
      <c r="AC48">
        <v>0</v>
      </c>
      <c r="AD48">
        <v>52.51</v>
      </c>
      <c r="AE48">
        <v>0</v>
      </c>
      <c r="AF48">
        <v>6.76</v>
      </c>
      <c r="AG48">
        <v>0</v>
      </c>
      <c r="AH48">
        <v>0</v>
      </c>
      <c r="AI48">
        <v>0</v>
      </c>
      <c r="AJ48">
        <v>48.26</v>
      </c>
      <c r="AK48">
        <v>5.79</v>
      </c>
      <c r="AL48">
        <v>0</v>
      </c>
      <c r="AM48">
        <v>46.33</v>
      </c>
      <c r="AN48">
        <v>0</v>
      </c>
      <c r="AO48">
        <v>48.26</v>
      </c>
      <c r="AP48">
        <v>4.83</v>
      </c>
      <c r="AQ48">
        <v>0</v>
      </c>
      <c r="AR48">
        <v>1.93</v>
      </c>
      <c r="AS48">
        <v>0</v>
      </c>
      <c r="AT48">
        <v>0</v>
      </c>
      <c r="AU48">
        <v>0.97</v>
      </c>
      <c r="AV48">
        <v>67.569999999999993</v>
      </c>
      <c r="AW48">
        <v>0</v>
      </c>
      <c r="AX48">
        <v>0</v>
      </c>
      <c r="AY48">
        <v>72.400000000000006</v>
      </c>
      <c r="AZ48">
        <v>48.26</v>
      </c>
      <c r="BA48">
        <v>0</v>
      </c>
      <c r="BB48">
        <v>3.86</v>
      </c>
      <c r="BC48">
        <v>4.83</v>
      </c>
      <c r="BD48">
        <v>57.92</v>
      </c>
      <c r="BE48">
        <v>57.92</v>
      </c>
      <c r="BF48">
        <v>12.43</v>
      </c>
      <c r="BG48">
        <v>0</v>
      </c>
      <c r="BH48">
        <v>37.29</v>
      </c>
      <c r="BI48">
        <v>0</v>
      </c>
      <c r="BJ48">
        <v>0</v>
      </c>
      <c r="BK48">
        <v>66.790000000000006</v>
      </c>
      <c r="BL48">
        <v>115.84</v>
      </c>
      <c r="BM48">
        <v>4.76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14.48</v>
      </c>
      <c r="BU48">
        <v>0</v>
      </c>
      <c r="BV48">
        <v>19.309999999999999</v>
      </c>
      <c r="BW48">
        <v>0</v>
      </c>
      <c r="BX48">
        <v>0</v>
      </c>
      <c r="BY48">
        <v>19.309999999999999</v>
      </c>
      <c r="BZ48">
        <v>0</v>
      </c>
      <c r="CA48">
        <v>0</v>
      </c>
      <c r="CB48">
        <v>29.25</v>
      </c>
      <c r="CC48">
        <v>15.75</v>
      </c>
      <c r="CD48">
        <v>0</v>
      </c>
      <c r="CE48">
        <v>39.58</v>
      </c>
    </row>
    <row r="49" spans="1:83">
      <c r="A49" t="s">
        <v>365</v>
      </c>
      <c r="G49" t="s">
        <v>91</v>
      </c>
      <c r="H49" s="73">
        <v>443.08000000000004</v>
      </c>
      <c r="I49" s="46">
        <v>66.790000000000006</v>
      </c>
      <c r="J49" s="46">
        <v>309.59000000000003</v>
      </c>
      <c r="K49" s="46">
        <v>116.25999999999999</v>
      </c>
      <c r="L49" s="46">
        <v>4.9400000000000004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0</v>
      </c>
      <c r="X49">
        <v>0</v>
      </c>
      <c r="Y49">
        <v>0</v>
      </c>
      <c r="Z49">
        <v>0</v>
      </c>
      <c r="AA49">
        <v>37.29</v>
      </c>
      <c r="AB49">
        <v>0</v>
      </c>
      <c r="AC49">
        <v>0</v>
      </c>
      <c r="AD49">
        <v>52.51</v>
      </c>
      <c r="AE49">
        <v>0</v>
      </c>
      <c r="AF49">
        <v>6.76</v>
      </c>
      <c r="AG49">
        <v>0</v>
      </c>
      <c r="AH49">
        <v>0</v>
      </c>
      <c r="AI49">
        <v>0</v>
      </c>
      <c r="AJ49">
        <v>48.26</v>
      </c>
      <c r="AK49">
        <v>5.79</v>
      </c>
      <c r="AL49">
        <v>0</v>
      </c>
      <c r="AM49">
        <v>46.33</v>
      </c>
      <c r="AN49">
        <v>0</v>
      </c>
      <c r="AO49">
        <v>48.26</v>
      </c>
      <c r="AP49">
        <v>4.83</v>
      </c>
      <c r="AQ49">
        <v>0</v>
      </c>
      <c r="AR49">
        <v>1.93</v>
      </c>
      <c r="AS49">
        <v>0</v>
      </c>
      <c r="AT49">
        <v>0</v>
      </c>
      <c r="AU49">
        <v>0.97</v>
      </c>
      <c r="AV49">
        <v>67.569999999999993</v>
      </c>
      <c r="AW49">
        <v>0</v>
      </c>
      <c r="AX49">
        <v>0</v>
      </c>
      <c r="AY49">
        <v>72.400000000000006</v>
      </c>
      <c r="AZ49">
        <v>48.26</v>
      </c>
      <c r="BA49">
        <v>0</v>
      </c>
      <c r="BB49">
        <v>3.86</v>
      </c>
      <c r="BC49">
        <v>4.83</v>
      </c>
      <c r="BD49">
        <v>57.92</v>
      </c>
      <c r="BE49">
        <v>57.92</v>
      </c>
      <c r="BF49">
        <v>12.43</v>
      </c>
      <c r="BG49">
        <v>0</v>
      </c>
      <c r="BH49">
        <v>37.29</v>
      </c>
      <c r="BI49">
        <v>0</v>
      </c>
      <c r="BJ49">
        <v>0</v>
      </c>
      <c r="BK49">
        <v>66.790000000000006</v>
      </c>
      <c r="BL49">
        <v>115.84</v>
      </c>
      <c r="BM49">
        <v>4.9400000000000004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14.48</v>
      </c>
      <c r="BU49">
        <v>0</v>
      </c>
      <c r="BV49">
        <v>19.309999999999999</v>
      </c>
      <c r="BW49">
        <v>0</v>
      </c>
      <c r="BX49">
        <v>0</v>
      </c>
      <c r="BY49">
        <v>19.309999999999999</v>
      </c>
      <c r="BZ49">
        <v>0</v>
      </c>
      <c r="CA49">
        <v>0</v>
      </c>
      <c r="CB49">
        <v>29.25</v>
      </c>
      <c r="CC49">
        <v>15.75</v>
      </c>
      <c r="CD49">
        <v>0</v>
      </c>
      <c r="CE49">
        <v>39.58</v>
      </c>
    </row>
    <row r="50" spans="1:83">
      <c r="A50" t="s">
        <v>366</v>
      </c>
      <c r="G50" t="s">
        <v>92</v>
      </c>
      <c r="H50" s="73">
        <v>443.08000000000004</v>
      </c>
      <c r="I50" s="46">
        <v>66.790000000000006</v>
      </c>
      <c r="J50" s="46">
        <v>309.59000000000003</v>
      </c>
      <c r="K50" s="46">
        <v>116.25999999999999</v>
      </c>
      <c r="L50" s="46">
        <v>6.61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0</v>
      </c>
      <c r="X50">
        <v>0</v>
      </c>
      <c r="Y50">
        <v>0</v>
      </c>
      <c r="Z50">
        <v>0</v>
      </c>
      <c r="AA50">
        <v>37.29</v>
      </c>
      <c r="AB50">
        <v>0</v>
      </c>
      <c r="AC50">
        <v>0</v>
      </c>
      <c r="AD50">
        <v>52.51</v>
      </c>
      <c r="AE50">
        <v>0</v>
      </c>
      <c r="AF50">
        <v>6.76</v>
      </c>
      <c r="AG50">
        <v>0</v>
      </c>
      <c r="AH50">
        <v>0</v>
      </c>
      <c r="AI50">
        <v>0</v>
      </c>
      <c r="AJ50">
        <v>48.26</v>
      </c>
      <c r="AK50">
        <v>5.79</v>
      </c>
      <c r="AL50">
        <v>0</v>
      </c>
      <c r="AM50">
        <v>46.33</v>
      </c>
      <c r="AN50">
        <v>0</v>
      </c>
      <c r="AO50">
        <v>48.26</v>
      </c>
      <c r="AP50">
        <v>4.83</v>
      </c>
      <c r="AQ50">
        <v>0</v>
      </c>
      <c r="AR50">
        <v>1.93</v>
      </c>
      <c r="AS50">
        <v>0</v>
      </c>
      <c r="AT50">
        <v>0</v>
      </c>
      <c r="AU50">
        <v>0.97</v>
      </c>
      <c r="AV50">
        <v>67.569999999999993</v>
      </c>
      <c r="AW50">
        <v>0</v>
      </c>
      <c r="AX50">
        <v>0</v>
      </c>
      <c r="AY50">
        <v>72.400000000000006</v>
      </c>
      <c r="AZ50">
        <v>48.26</v>
      </c>
      <c r="BA50">
        <v>0</v>
      </c>
      <c r="BB50">
        <v>3.86</v>
      </c>
      <c r="BC50">
        <v>4.83</v>
      </c>
      <c r="BD50">
        <v>57.92</v>
      </c>
      <c r="BE50">
        <v>57.92</v>
      </c>
      <c r="BF50">
        <v>12.43</v>
      </c>
      <c r="BG50">
        <v>0</v>
      </c>
      <c r="BH50">
        <v>37.29</v>
      </c>
      <c r="BI50">
        <v>0</v>
      </c>
      <c r="BJ50">
        <v>0</v>
      </c>
      <c r="BK50">
        <v>66.790000000000006</v>
      </c>
      <c r="BL50">
        <v>115.84</v>
      </c>
      <c r="BM50">
        <v>6.61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14.48</v>
      </c>
      <c r="BU50">
        <v>0</v>
      </c>
      <c r="BV50">
        <v>19.309999999999999</v>
      </c>
      <c r="BW50">
        <v>0</v>
      </c>
      <c r="BX50">
        <v>0</v>
      </c>
      <c r="BY50">
        <v>19.309999999999999</v>
      </c>
      <c r="BZ50">
        <v>0</v>
      </c>
      <c r="CA50">
        <v>0</v>
      </c>
      <c r="CB50">
        <v>29.25</v>
      </c>
      <c r="CC50">
        <v>15.75</v>
      </c>
      <c r="CD50">
        <v>0</v>
      </c>
      <c r="CE50">
        <v>39.58</v>
      </c>
    </row>
    <row r="51" spans="1:83">
      <c r="A51" t="s">
        <v>367</v>
      </c>
      <c r="G51" t="s">
        <v>93</v>
      </c>
      <c r="H51" s="73">
        <v>445.01</v>
      </c>
      <c r="I51" s="46">
        <v>66.790000000000006</v>
      </c>
      <c r="J51" s="46">
        <v>310.42</v>
      </c>
      <c r="K51" s="46">
        <v>116.25999999999999</v>
      </c>
      <c r="L51" s="46">
        <v>7.07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0</v>
      </c>
      <c r="X51">
        <v>19.309999999999999</v>
      </c>
      <c r="Y51">
        <v>0</v>
      </c>
      <c r="Z51">
        <v>0</v>
      </c>
      <c r="AA51">
        <v>37.29</v>
      </c>
      <c r="AB51">
        <v>0</v>
      </c>
      <c r="AC51">
        <v>0</v>
      </c>
      <c r="AD51">
        <v>52.51</v>
      </c>
      <c r="AE51">
        <v>19.309999999999999</v>
      </c>
      <c r="AF51">
        <v>6.76</v>
      </c>
      <c r="AG51">
        <v>0</v>
      </c>
      <c r="AH51">
        <v>1.93</v>
      </c>
      <c r="AI51">
        <v>0</v>
      </c>
      <c r="AJ51">
        <v>48.26</v>
      </c>
      <c r="AK51">
        <v>5.79</v>
      </c>
      <c r="AL51">
        <v>0</v>
      </c>
      <c r="AM51">
        <v>46.33</v>
      </c>
      <c r="AN51">
        <v>39.58</v>
      </c>
      <c r="AO51">
        <v>48.26</v>
      </c>
      <c r="AP51">
        <v>4.83</v>
      </c>
      <c r="AQ51">
        <v>0</v>
      </c>
      <c r="AR51">
        <v>1.93</v>
      </c>
      <c r="AS51">
        <v>0</v>
      </c>
      <c r="AT51">
        <v>0</v>
      </c>
      <c r="AU51">
        <v>0.97</v>
      </c>
      <c r="AV51">
        <v>67.569999999999993</v>
      </c>
      <c r="AW51">
        <v>14.48</v>
      </c>
      <c r="AX51">
        <v>0</v>
      </c>
      <c r="AY51">
        <v>72.400000000000006</v>
      </c>
      <c r="AZ51">
        <v>48.26</v>
      </c>
      <c r="BA51">
        <v>0</v>
      </c>
      <c r="BB51">
        <v>1.93</v>
      </c>
      <c r="BC51">
        <v>4.83</v>
      </c>
      <c r="BD51">
        <v>57.92</v>
      </c>
      <c r="BE51">
        <v>57.92</v>
      </c>
      <c r="BF51">
        <v>12.43</v>
      </c>
      <c r="BG51">
        <v>0</v>
      </c>
      <c r="BH51">
        <v>37.29</v>
      </c>
      <c r="BI51">
        <v>1.93</v>
      </c>
      <c r="BJ51">
        <v>0</v>
      </c>
      <c r="BK51">
        <v>66.790000000000006</v>
      </c>
      <c r="BL51">
        <v>115.84</v>
      </c>
      <c r="BM51">
        <v>7.07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29.25</v>
      </c>
      <c r="CC51">
        <v>16.579999999999998</v>
      </c>
      <c r="CD51">
        <v>0</v>
      </c>
      <c r="CE51">
        <v>0</v>
      </c>
    </row>
    <row r="52" spans="1:83">
      <c r="A52" t="s">
        <v>368</v>
      </c>
      <c r="G52" t="s">
        <v>94</v>
      </c>
      <c r="H52" s="73">
        <v>445.01</v>
      </c>
      <c r="I52" s="46">
        <v>66.790000000000006</v>
      </c>
      <c r="J52" s="46">
        <v>310.42</v>
      </c>
      <c r="K52" s="46">
        <v>116.25999999999999</v>
      </c>
      <c r="L52" s="46">
        <v>7.45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0</v>
      </c>
      <c r="X52">
        <v>19.309999999999999</v>
      </c>
      <c r="Y52">
        <v>0</v>
      </c>
      <c r="Z52">
        <v>0</v>
      </c>
      <c r="AA52">
        <v>37.29</v>
      </c>
      <c r="AB52">
        <v>0</v>
      </c>
      <c r="AC52">
        <v>0</v>
      </c>
      <c r="AD52">
        <v>52.51</v>
      </c>
      <c r="AE52">
        <v>19.309999999999999</v>
      </c>
      <c r="AF52">
        <v>6.76</v>
      </c>
      <c r="AG52">
        <v>0</v>
      </c>
      <c r="AH52">
        <v>1.93</v>
      </c>
      <c r="AI52">
        <v>0</v>
      </c>
      <c r="AJ52">
        <v>48.26</v>
      </c>
      <c r="AK52">
        <v>5.79</v>
      </c>
      <c r="AL52">
        <v>0</v>
      </c>
      <c r="AM52">
        <v>46.33</v>
      </c>
      <c r="AN52">
        <v>39.58</v>
      </c>
      <c r="AO52">
        <v>48.26</v>
      </c>
      <c r="AP52">
        <v>4.83</v>
      </c>
      <c r="AQ52">
        <v>0</v>
      </c>
      <c r="AR52">
        <v>1.93</v>
      </c>
      <c r="AS52">
        <v>0</v>
      </c>
      <c r="AT52">
        <v>0</v>
      </c>
      <c r="AU52">
        <v>0.97</v>
      </c>
      <c r="AV52">
        <v>67.569999999999993</v>
      </c>
      <c r="AW52">
        <v>14.48</v>
      </c>
      <c r="AX52">
        <v>0</v>
      </c>
      <c r="AY52">
        <v>72.400000000000006</v>
      </c>
      <c r="AZ52">
        <v>48.26</v>
      </c>
      <c r="BA52">
        <v>0</v>
      </c>
      <c r="BB52">
        <v>1.93</v>
      </c>
      <c r="BC52">
        <v>4.83</v>
      </c>
      <c r="BD52">
        <v>57.92</v>
      </c>
      <c r="BE52">
        <v>57.92</v>
      </c>
      <c r="BF52">
        <v>12.43</v>
      </c>
      <c r="BG52">
        <v>0</v>
      </c>
      <c r="BH52">
        <v>37.29</v>
      </c>
      <c r="BI52">
        <v>1.93</v>
      </c>
      <c r="BJ52">
        <v>0</v>
      </c>
      <c r="BK52">
        <v>66.790000000000006</v>
      </c>
      <c r="BL52">
        <v>115.84</v>
      </c>
      <c r="BM52">
        <v>7.45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29.25</v>
      </c>
      <c r="CC52">
        <v>16.579999999999998</v>
      </c>
      <c r="CD52">
        <v>0</v>
      </c>
      <c r="CE52">
        <v>0</v>
      </c>
    </row>
    <row r="53" spans="1:83">
      <c r="A53" t="s">
        <v>400</v>
      </c>
      <c r="G53" t="s">
        <v>95</v>
      </c>
      <c r="H53" s="73">
        <v>445.01</v>
      </c>
      <c r="I53" s="46">
        <v>66.790000000000006</v>
      </c>
      <c r="J53" s="46">
        <v>310.42</v>
      </c>
      <c r="K53" s="46">
        <v>116.25999999999999</v>
      </c>
      <c r="L53" s="46">
        <v>8.4499999999999993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0</v>
      </c>
      <c r="X53">
        <v>19.309999999999999</v>
      </c>
      <c r="Y53">
        <v>0</v>
      </c>
      <c r="Z53">
        <v>0</v>
      </c>
      <c r="AA53">
        <v>37.29</v>
      </c>
      <c r="AB53">
        <v>0</v>
      </c>
      <c r="AC53">
        <v>0</v>
      </c>
      <c r="AD53">
        <v>52.51</v>
      </c>
      <c r="AE53">
        <v>19.309999999999999</v>
      </c>
      <c r="AF53">
        <v>6.76</v>
      </c>
      <c r="AG53">
        <v>0</v>
      </c>
      <c r="AH53">
        <v>1.93</v>
      </c>
      <c r="AI53">
        <v>0</v>
      </c>
      <c r="AJ53">
        <v>48.26</v>
      </c>
      <c r="AK53">
        <v>5.79</v>
      </c>
      <c r="AL53">
        <v>0</v>
      </c>
      <c r="AM53">
        <v>46.33</v>
      </c>
      <c r="AN53">
        <v>39.58</v>
      </c>
      <c r="AO53">
        <v>48.26</v>
      </c>
      <c r="AP53">
        <v>4.83</v>
      </c>
      <c r="AQ53">
        <v>0</v>
      </c>
      <c r="AR53">
        <v>1.93</v>
      </c>
      <c r="AS53">
        <v>0</v>
      </c>
      <c r="AT53">
        <v>0</v>
      </c>
      <c r="AU53">
        <v>0.97</v>
      </c>
      <c r="AV53">
        <v>67.569999999999993</v>
      </c>
      <c r="AW53">
        <v>14.48</v>
      </c>
      <c r="AX53">
        <v>0</v>
      </c>
      <c r="AY53">
        <v>72.400000000000006</v>
      </c>
      <c r="AZ53">
        <v>48.26</v>
      </c>
      <c r="BA53">
        <v>0</v>
      </c>
      <c r="BB53">
        <v>1.93</v>
      </c>
      <c r="BC53">
        <v>4.83</v>
      </c>
      <c r="BD53">
        <v>57.92</v>
      </c>
      <c r="BE53">
        <v>57.92</v>
      </c>
      <c r="BF53">
        <v>12.43</v>
      </c>
      <c r="BG53">
        <v>0</v>
      </c>
      <c r="BH53">
        <v>37.29</v>
      </c>
      <c r="BI53">
        <v>1.93</v>
      </c>
      <c r="BJ53">
        <v>0</v>
      </c>
      <c r="BK53">
        <v>66.790000000000006</v>
      </c>
      <c r="BL53">
        <v>115.84</v>
      </c>
      <c r="BM53">
        <v>8.4499999999999993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29.25</v>
      </c>
      <c r="CC53">
        <v>16.579999999999998</v>
      </c>
      <c r="CD53">
        <v>0</v>
      </c>
      <c r="CE53">
        <v>0</v>
      </c>
    </row>
    <row r="54" spans="1:83">
      <c r="A54" t="s">
        <v>399</v>
      </c>
      <c r="G54" t="s">
        <v>96</v>
      </c>
      <c r="H54" s="73">
        <v>445.01</v>
      </c>
      <c r="I54" s="46">
        <v>66.790000000000006</v>
      </c>
      <c r="J54" s="46">
        <v>310.42</v>
      </c>
      <c r="K54" s="46">
        <v>116.25999999999999</v>
      </c>
      <c r="L54" s="46">
        <v>7.98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0</v>
      </c>
      <c r="X54">
        <v>19.309999999999999</v>
      </c>
      <c r="Y54">
        <v>0</v>
      </c>
      <c r="Z54">
        <v>0</v>
      </c>
      <c r="AA54">
        <v>37.29</v>
      </c>
      <c r="AB54">
        <v>0</v>
      </c>
      <c r="AC54">
        <v>0</v>
      </c>
      <c r="AD54">
        <v>52.51</v>
      </c>
      <c r="AE54">
        <v>19.309999999999999</v>
      </c>
      <c r="AF54">
        <v>6.76</v>
      </c>
      <c r="AG54">
        <v>0</v>
      </c>
      <c r="AH54">
        <v>1.93</v>
      </c>
      <c r="AI54">
        <v>0</v>
      </c>
      <c r="AJ54">
        <v>48.26</v>
      </c>
      <c r="AK54">
        <v>5.79</v>
      </c>
      <c r="AL54">
        <v>0</v>
      </c>
      <c r="AM54">
        <v>46.33</v>
      </c>
      <c r="AN54">
        <v>39.58</v>
      </c>
      <c r="AO54">
        <v>48.26</v>
      </c>
      <c r="AP54">
        <v>4.83</v>
      </c>
      <c r="AQ54">
        <v>0</v>
      </c>
      <c r="AR54">
        <v>1.93</v>
      </c>
      <c r="AS54">
        <v>0</v>
      </c>
      <c r="AT54">
        <v>0</v>
      </c>
      <c r="AU54">
        <v>0.97</v>
      </c>
      <c r="AV54">
        <v>67.569999999999993</v>
      </c>
      <c r="AW54">
        <v>14.48</v>
      </c>
      <c r="AX54">
        <v>0</v>
      </c>
      <c r="AY54">
        <v>72.400000000000006</v>
      </c>
      <c r="AZ54">
        <v>48.26</v>
      </c>
      <c r="BA54">
        <v>0</v>
      </c>
      <c r="BB54">
        <v>1.93</v>
      </c>
      <c r="BC54">
        <v>4.83</v>
      </c>
      <c r="BD54">
        <v>57.92</v>
      </c>
      <c r="BE54">
        <v>57.92</v>
      </c>
      <c r="BF54">
        <v>12.43</v>
      </c>
      <c r="BG54">
        <v>0</v>
      </c>
      <c r="BH54">
        <v>37.29</v>
      </c>
      <c r="BI54">
        <v>1.93</v>
      </c>
      <c r="BJ54">
        <v>0</v>
      </c>
      <c r="BK54">
        <v>66.790000000000006</v>
      </c>
      <c r="BL54">
        <v>115.84</v>
      </c>
      <c r="BM54">
        <v>7.98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29.25</v>
      </c>
      <c r="CC54">
        <v>16.579999999999998</v>
      </c>
      <c r="CD54">
        <v>0</v>
      </c>
      <c r="CE54">
        <v>0</v>
      </c>
    </row>
    <row r="55" spans="1:83">
      <c r="A55" t="s">
        <v>401</v>
      </c>
      <c r="G55" t="s">
        <v>97</v>
      </c>
      <c r="H55" s="73">
        <v>445.01</v>
      </c>
      <c r="I55" s="46">
        <v>66.790000000000006</v>
      </c>
      <c r="J55" s="46">
        <v>310.24</v>
      </c>
      <c r="K55" s="46">
        <v>116.25999999999999</v>
      </c>
      <c r="L55" s="46">
        <v>5.8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0</v>
      </c>
      <c r="X55">
        <v>19.309999999999999</v>
      </c>
      <c r="Y55">
        <v>0</v>
      </c>
      <c r="Z55">
        <v>0</v>
      </c>
      <c r="AA55">
        <v>37.29</v>
      </c>
      <c r="AB55">
        <v>0</v>
      </c>
      <c r="AC55">
        <v>0</v>
      </c>
      <c r="AD55">
        <v>52.51</v>
      </c>
      <c r="AE55">
        <v>19.309999999999999</v>
      </c>
      <c r="AF55">
        <v>6.76</v>
      </c>
      <c r="AG55">
        <v>0</v>
      </c>
      <c r="AH55">
        <v>1.93</v>
      </c>
      <c r="AI55">
        <v>0</v>
      </c>
      <c r="AJ55">
        <v>48.26</v>
      </c>
      <c r="AK55">
        <v>5.79</v>
      </c>
      <c r="AL55">
        <v>0</v>
      </c>
      <c r="AM55">
        <v>46.33</v>
      </c>
      <c r="AN55">
        <v>39.58</v>
      </c>
      <c r="AO55">
        <v>48.26</v>
      </c>
      <c r="AP55">
        <v>4.83</v>
      </c>
      <c r="AQ55">
        <v>0</v>
      </c>
      <c r="AR55">
        <v>1.93</v>
      </c>
      <c r="AS55">
        <v>0</v>
      </c>
      <c r="AT55">
        <v>0</v>
      </c>
      <c r="AU55">
        <v>0.97</v>
      </c>
      <c r="AV55">
        <v>67.569999999999993</v>
      </c>
      <c r="AW55">
        <v>14.48</v>
      </c>
      <c r="AX55">
        <v>0</v>
      </c>
      <c r="AY55">
        <v>72.400000000000006</v>
      </c>
      <c r="AZ55">
        <v>48.26</v>
      </c>
      <c r="BA55">
        <v>0</v>
      </c>
      <c r="BB55">
        <v>1.93</v>
      </c>
      <c r="BC55">
        <v>4.83</v>
      </c>
      <c r="BD55">
        <v>57.92</v>
      </c>
      <c r="BE55">
        <v>57.92</v>
      </c>
      <c r="BF55">
        <v>12.43</v>
      </c>
      <c r="BG55">
        <v>0</v>
      </c>
      <c r="BH55">
        <v>37.29</v>
      </c>
      <c r="BI55">
        <v>1.93</v>
      </c>
      <c r="BJ55">
        <v>0</v>
      </c>
      <c r="BK55">
        <v>66.790000000000006</v>
      </c>
      <c r="BL55">
        <v>115.84</v>
      </c>
      <c r="BM55">
        <v>5.8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29.25</v>
      </c>
      <c r="CC55">
        <v>16.399999999999999</v>
      </c>
      <c r="CD55">
        <v>0</v>
      </c>
      <c r="CE55">
        <v>0</v>
      </c>
    </row>
    <row r="56" spans="1:83">
      <c r="A56" t="s">
        <v>401</v>
      </c>
      <c r="G56" t="s">
        <v>98</v>
      </c>
      <c r="H56" s="73">
        <v>445.01</v>
      </c>
      <c r="I56" s="46">
        <v>66.790000000000006</v>
      </c>
      <c r="J56" s="46">
        <v>310.24</v>
      </c>
      <c r="K56" s="46">
        <v>116.25999999999999</v>
      </c>
      <c r="L56" s="46">
        <v>5.19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0</v>
      </c>
      <c r="X56">
        <v>19.309999999999999</v>
      </c>
      <c r="Y56">
        <v>0</v>
      </c>
      <c r="Z56">
        <v>0</v>
      </c>
      <c r="AA56">
        <v>37.29</v>
      </c>
      <c r="AB56">
        <v>0</v>
      </c>
      <c r="AC56">
        <v>0</v>
      </c>
      <c r="AD56">
        <v>52.51</v>
      </c>
      <c r="AE56">
        <v>19.309999999999999</v>
      </c>
      <c r="AF56">
        <v>6.76</v>
      </c>
      <c r="AG56">
        <v>0</v>
      </c>
      <c r="AH56">
        <v>1.93</v>
      </c>
      <c r="AI56">
        <v>0</v>
      </c>
      <c r="AJ56">
        <v>48.26</v>
      </c>
      <c r="AK56">
        <v>5.79</v>
      </c>
      <c r="AL56">
        <v>0</v>
      </c>
      <c r="AM56">
        <v>46.33</v>
      </c>
      <c r="AN56">
        <v>39.58</v>
      </c>
      <c r="AO56">
        <v>48.26</v>
      </c>
      <c r="AP56">
        <v>4.83</v>
      </c>
      <c r="AQ56">
        <v>0</v>
      </c>
      <c r="AR56">
        <v>1.93</v>
      </c>
      <c r="AS56">
        <v>0</v>
      </c>
      <c r="AT56">
        <v>0</v>
      </c>
      <c r="AU56">
        <v>0.97</v>
      </c>
      <c r="AV56">
        <v>67.569999999999993</v>
      </c>
      <c r="AW56">
        <v>14.48</v>
      </c>
      <c r="AX56">
        <v>0</v>
      </c>
      <c r="AY56">
        <v>72.400000000000006</v>
      </c>
      <c r="AZ56">
        <v>48.26</v>
      </c>
      <c r="BA56">
        <v>0</v>
      </c>
      <c r="BB56">
        <v>1.93</v>
      </c>
      <c r="BC56">
        <v>4.83</v>
      </c>
      <c r="BD56">
        <v>57.92</v>
      </c>
      <c r="BE56">
        <v>57.92</v>
      </c>
      <c r="BF56">
        <v>12.43</v>
      </c>
      <c r="BG56">
        <v>0</v>
      </c>
      <c r="BH56">
        <v>37.29</v>
      </c>
      <c r="BI56">
        <v>1.93</v>
      </c>
      <c r="BJ56">
        <v>0</v>
      </c>
      <c r="BK56">
        <v>66.790000000000006</v>
      </c>
      <c r="BL56">
        <v>115.84</v>
      </c>
      <c r="BM56">
        <v>5.19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29.25</v>
      </c>
      <c r="CC56">
        <v>16.399999999999999</v>
      </c>
      <c r="CD56">
        <v>0</v>
      </c>
      <c r="CE56">
        <v>0</v>
      </c>
    </row>
    <row r="57" spans="1:83">
      <c r="G57" t="s">
        <v>99</v>
      </c>
      <c r="H57" s="73">
        <v>445.01</v>
      </c>
      <c r="I57" s="46">
        <v>66.790000000000006</v>
      </c>
      <c r="J57" s="46">
        <v>310.24</v>
      </c>
      <c r="K57" s="46">
        <v>116.25999999999999</v>
      </c>
      <c r="L57" s="46">
        <v>5.91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0</v>
      </c>
      <c r="X57">
        <v>19.309999999999999</v>
      </c>
      <c r="Y57">
        <v>0</v>
      </c>
      <c r="Z57">
        <v>0</v>
      </c>
      <c r="AA57">
        <v>37.29</v>
      </c>
      <c r="AB57">
        <v>0</v>
      </c>
      <c r="AC57">
        <v>0</v>
      </c>
      <c r="AD57">
        <v>52.51</v>
      </c>
      <c r="AE57">
        <v>19.309999999999999</v>
      </c>
      <c r="AF57">
        <v>6.76</v>
      </c>
      <c r="AG57">
        <v>0</v>
      </c>
      <c r="AH57">
        <v>1.93</v>
      </c>
      <c r="AI57">
        <v>0</v>
      </c>
      <c r="AJ57">
        <v>48.26</v>
      </c>
      <c r="AK57">
        <v>5.79</v>
      </c>
      <c r="AL57">
        <v>0</v>
      </c>
      <c r="AM57">
        <v>46.33</v>
      </c>
      <c r="AN57">
        <v>39.58</v>
      </c>
      <c r="AO57">
        <v>48.26</v>
      </c>
      <c r="AP57">
        <v>4.83</v>
      </c>
      <c r="AQ57">
        <v>0</v>
      </c>
      <c r="AR57">
        <v>1.93</v>
      </c>
      <c r="AS57">
        <v>0</v>
      </c>
      <c r="AT57">
        <v>0</v>
      </c>
      <c r="AU57">
        <v>0.97</v>
      </c>
      <c r="AV57">
        <v>67.569999999999993</v>
      </c>
      <c r="AW57">
        <v>14.48</v>
      </c>
      <c r="AX57">
        <v>0</v>
      </c>
      <c r="AY57">
        <v>72.400000000000006</v>
      </c>
      <c r="AZ57">
        <v>48.26</v>
      </c>
      <c r="BA57">
        <v>0</v>
      </c>
      <c r="BB57">
        <v>1.93</v>
      </c>
      <c r="BC57">
        <v>4.83</v>
      </c>
      <c r="BD57">
        <v>57.92</v>
      </c>
      <c r="BE57">
        <v>57.92</v>
      </c>
      <c r="BF57">
        <v>12.43</v>
      </c>
      <c r="BG57">
        <v>0</v>
      </c>
      <c r="BH57">
        <v>37.29</v>
      </c>
      <c r="BI57">
        <v>1.93</v>
      </c>
      <c r="BJ57">
        <v>0</v>
      </c>
      <c r="BK57">
        <v>66.790000000000006</v>
      </c>
      <c r="BL57">
        <v>115.84</v>
      </c>
      <c r="BM57">
        <v>5.91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29.25</v>
      </c>
      <c r="CC57">
        <v>16.399999999999999</v>
      </c>
      <c r="CD57">
        <v>0</v>
      </c>
      <c r="CE57">
        <v>0</v>
      </c>
    </row>
    <row r="58" spans="1:83">
      <c r="G58" t="s">
        <v>100</v>
      </c>
      <c r="H58" s="73">
        <v>445.01</v>
      </c>
      <c r="I58" s="46">
        <v>66.790000000000006</v>
      </c>
      <c r="J58" s="46">
        <v>310.24</v>
      </c>
      <c r="K58" s="46">
        <v>116.25999999999999</v>
      </c>
      <c r="L58" s="46">
        <v>5.69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0</v>
      </c>
      <c r="X58">
        <v>19.309999999999999</v>
      </c>
      <c r="Y58">
        <v>0</v>
      </c>
      <c r="Z58">
        <v>0</v>
      </c>
      <c r="AA58">
        <v>37.29</v>
      </c>
      <c r="AB58">
        <v>0</v>
      </c>
      <c r="AC58">
        <v>0</v>
      </c>
      <c r="AD58">
        <v>52.51</v>
      </c>
      <c r="AE58">
        <v>19.309999999999999</v>
      </c>
      <c r="AF58">
        <v>6.76</v>
      </c>
      <c r="AG58">
        <v>0</v>
      </c>
      <c r="AH58">
        <v>1.93</v>
      </c>
      <c r="AI58">
        <v>0</v>
      </c>
      <c r="AJ58">
        <v>48.26</v>
      </c>
      <c r="AK58">
        <v>5.79</v>
      </c>
      <c r="AL58">
        <v>0</v>
      </c>
      <c r="AM58">
        <v>46.33</v>
      </c>
      <c r="AN58">
        <v>39.58</v>
      </c>
      <c r="AO58">
        <v>48.26</v>
      </c>
      <c r="AP58">
        <v>4.83</v>
      </c>
      <c r="AQ58">
        <v>0</v>
      </c>
      <c r="AR58">
        <v>1.93</v>
      </c>
      <c r="AS58">
        <v>0</v>
      </c>
      <c r="AT58">
        <v>0</v>
      </c>
      <c r="AU58">
        <v>0.97</v>
      </c>
      <c r="AV58">
        <v>67.569999999999993</v>
      </c>
      <c r="AW58">
        <v>14.48</v>
      </c>
      <c r="AX58">
        <v>0</v>
      </c>
      <c r="AY58">
        <v>72.400000000000006</v>
      </c>
      <c r="AZ58">
        <v>48.26</v>
      </c>
      <c r="BA58">
        <v>0</v>
      </c>
      <c r="BB58">
        <v>1.93</v>
      </c>
      <c r="BC58">
        <v>4.83</v>
      </c>
      <c r="BD58">
        <v>57.92</v>
      </c>
      <c r="BE58">
        <v>57.92</v>
      </c>
      <c r="BF58">
        <v>12.43</v>
      </c>
      <c r="BG58">
        <v>0</v>
      </c>
      <c r="BH58">
        <v>37.29</v>
      </c>
      <c r="BI58">
        <v>1.93</v>
      </c>
      <c r="BJ58">
        <v>0</v>
      </c>
      <c r="BK58">
        <v>66.790000000000006</v>
      </c>
      <c r="BL58">
        <v>115.84</v>
      </c>
      <c r="BM58">
        <v>5.69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29.25</v>
      </c>
      <c r="CC58">
        <v>16.399999999999999</v>
      </c>
      <c r="CD58">
        <v>0</v>
      </c>
      <c r="CE58">
        <v>0</v>
      </c>
    </row>
    <row r="59" spans="1:83">
      <c r="G59" t="s">
        <v>101</v>
      </c>
      <c r="H59" s="73">
        <v>445.01</v>
      </c>
      <c r="I59" s="46">
        <v>66.790000000000006</v>
      </c>
      <c r="J59" s="46">
        <v>310.42</v>
      </c>
      <c r="K59" s="46">
        <v>116.25999999999999</v>
      </c>
      <c r="L59" s="46">
        <v>6.63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0</v>
      </c>
      <c r="X59">
        <v>19.309999999999999</v>
      </c>
      <c r="Y59">
        <v>0</v>
      </c>
      <c r="Z59">
        <v>0</v>
      </c>
      <c r="AA59">
        <v>37.29</v>
      </c>
      <c r="AB59">
        <v>0</v>
      </c>
      <c r="AC59">
        <v>0</v>
      </c>
      <c r="AD59">
        <v>52.51</v>
      </c>
      <c r="AE59">
        <v>19.309999999999999</v>
      </c>
      <c r="AF59">
        <v>6.76</v>
      </c>
      <c r="AG59">
        <v>0</v>
      </c>
      <c r="AH59">
        <v>1.93</v>
      </c>
      <c r="AI59">
        <v>0</v>
      </c>
      <c r="AJ59">
        <v>48.26</v>
      </c>
      <c r="AK59">
        <v>5.79</v>
      </c>
      <c r="AL59">
        <v>0</v>
      </c>
      <c r="AM59">
        <v>46.33</v>
      </c>
      <c r="AN59">
        <v>39.58</v>
      </c>
      <c r="AO59">
        <v>48.26</v>
      </c>
      <c r="AP59">
        <v>4.83</v>
      </c>
      <c r="AQ59">
        <v>0</v>
      </c>
      <c r="AR59">
        <v>1.93</v>
      </c>
      <c r="AS59">
        <v>0</v>
      </c>
      <c r="AT59">
        <v>0</v>
      </c>
      <c r="AU59">
        <v>0.97</v>
      </c>
      <c r="AV59">
        <v>67.569999999999993</v>
      </c>
      <c r="AW59">
        <v>14.48</v>
      </c>
      <c r="AX59">
        <v>0</v>
      </c>
      <c r="AY59">
        <v>72.400000000000006</v>
      </c>
      <c r="AZ59">
        <v>48.26</v>
      </c>
      <c r="BA59">
        <v>0</v>
      </c>
      <c r="BB59">
        <v>1.93</v>
      </c>
      <c r="BC59">
        <v>4.83</v>
      </c>
      <c r="BD59">
        <v>57.92</v>
      </c>
      <c r="BE59">
        <v>57.92</v>
      </c>
      <c r="BF59">
        <v>12.43</v>
      </c>
      <c r="BG59">
        <v>0</v>
      </c>
      <c r="BH59">
        <v>37.29</v>
      </c>
      <c r="BI59">
        <v>1.93</v>
      </c>
      <c r="BJ59">
        <v>0</v>
      </c>
      <c r="BK59">
        <v>66.790000000000006</v>
      </c>
      <c r="BL59">
        <v>115.84</v>
      </c>
      <c r="BM59">
        <v>6.63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29.25</v>
      </c>
      <c r="CC59">
        <v>16.579999999999998</v>
      </c>
      <c r="CD59">
        <v>0</v>
      </c>
      <c r="CE59">
        <v>0</v>
      </c>
    </row>
    <row r="60" spans="1:83">
      <c r="G60" t="s">
        <v>102</v>
      </c>
      <c r="H60" s="73">
        <v>445.01</v>
      </c>
      <c r="I60" s="46">
        <v>66.790000000000006</v>
      </c>
      <c r="J60" s="46">
        <v>310.42</v>
      </c>
      <c r="K60" s="46">
        <v>116.25999999999999</v>
      </c>
      <c r="L60" s="46">
        <v>8.2100000000000009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0</v>
      </c>
      <c r="X60">
        <v>19.309999999999999</v>
      </c>
      <c r="Y60">
        <v>0</v>
      </c>
      <c r="Z60">
        <v>0</v>
      </c>
      <c r="AA60">
        <v>37.29</v>
      </c>
      <c r="AB60">
        <v>0</v>
      </c>
      <c r="AC60">
        <v>0</v>
      </c>
      <c r="AD60">
        <v>52.51</v>
      </c>
      <c r="AE60">
        <v>19.309999999999999</v>
      </c>
      <c r="AF60">
        <v>6.76</v>
      </c>
      <c r="AG60">
        <v>0</v>
      </c>
      <c r="AH60">
        <v>1.93</v>
      </c>
      <c r="AI60">
        <v>0</v>
      </c>
      <c r="AJ60">
        <v>48.26</v>
      </c>
      <c r="AK60">
        <v>5.79</v>
      </c>
      <c r="AL60">
        <v>0</v>
      </c>
      <c r="AM60">
        <v>46.33</v>
      </c>
      <c r="AN60">
        <v>39.58</v>
      </c>
      <c r="AO60">
        <v>48.26</v>
      </c>
      <c r="AP60">
        <v>4.83</v>
      </c>
      <c r="AQ60">
        <v>0</v>
      </c>
      <c r="AR60">
        <v>1.93</v>
      </c>
      <c r="AS60">
        <v>0</v>
      </c>
      <c r="AT60">
        <v>0</v>
      </c>
      <c r="AU60">
        <v>0.97</v>
      </c>
      <c r="AV60">
        <v>67.569999999999993</v>
      </c>
      <c r="AW60">
        <v>14.48</v>
      </c>
      <c r="AX60">
        <v>0</v>
      </c>
      <c r="AY60">
        <v>72.400000000000006</v>
      </c>
      <c r="AZ60">
        <v>48.26</v>
      </c>
      <c r="BA60">
        <v>0</v>
      </c>
      <c r="BB60">
        <v>1.93</v>
      </c>
      <c r="BC60">
        <v>4.83</v>
      </c>
      <c r="BD60">
        <v>57.92</v>
      </c>
      <c r="BE60">
        <v>57.92</v>
      </c>
      <c r="BF60">
        <v>12.43</v>
      </c>
      <c r="BG60">
        <v>0</v>
      </c>
      <c r="BH60">
        <v>37.29</v>
      </c>
      <c r="BI60">
        <v>1.93</v>
      </c>
      <c r="BJ60">
        <v>0</v>
      </c>
      <c r="BK60">
        <v>66.790000000000006</v>
      </c>
      <c r="BL60">
        <v>115.84</v>
      </c>
      <c r="BM60">
        <v>8.2100000000000009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29.25</v>
      </c>
      <c r="CC60">
        <v>16.579999999999998</v>
      </c>
      <c r="CD60">
        <v>0</v>
      </c>
      <c r="CE60">
        <v>0</v>
      </c>
    </row>
    <row r="61" spans="1:83">
      <c r="G61" t="s">
        <v>103</v>
      </c>
      <c r="H61" s="73">
        <v>445.01</v>
      </c>
      <c r="I61" s="46">
        <v>66.790000000000006</v>
      </c>
      <c r="J61" s="46">
        <v>310.42</v>
      </c>
      <c r="K61" s="46">
        <v>116.25999999999999</v>
      </c>
      <c r="L61" s="46">
        <v>8.18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0</v>
      </c>
      <c r="X61">
        <v>19.309999999999999</v>
      </c>
      <c r="Y61">
        <v>0</v>
      </c>
      <c r="Z61">
        <v>0</v>
      </c>
      <c r="AA61">
        <v>37.29</v>
      </c>
      <c r="AB61">
        <v>0</v>
      </c>
      <c r="AC61">
        <v>0</v>
      </c>
      <c r="AD61">
        <v>52.51</v>
      </c>
      <c r="AE61">
        <v>19.309999999999999</v>
      </c>
      <c r="AF61">
        <v>6.76</v>
      </c>
      <c r="AG61">
        <v>0</v>
      </c>
      <c r="AH61">
        <v>1.93</v>
      </c>
      <c r="AI61">
        <v>0</v>
      </c>
      <c r="AJ61">
        <v>48.26</v>
      </c>
      <c r="AK61">
        <v>5.79</v>
      </c>
      <c r="AL61">
        <v>0</v>
      </c>
      <c r="AM61">
        <v>46.33</v>
      </c>
      <c r="AN61">
        <v>39.58</v>
      </c>
      <c r="AO61">
        <v>48.26</v>
      </c>
      <c r="AP61">
        <v>4.83</v>
      </c>
      <c r="AQ61">
        <v>0</v>
      </c>
      <c r="AR61">
        <v>1.93</v>
      </c>
      <c r="AS61">
        <v>0</v>
      </c>
      <c r="AT61">
        <v>0</v>
      </c>
      <c r="AU61">
        <v>0.97</v>
      </c>
      <c r="AV61">
        <v>67.569999999999993</v>
      </c>
      <c r="AW61">
        <v>14.48</v>
      </c>
      <c r="AX61">
        <v>0</v>
      </c>
      <c r="AY61">
        <v>72.400000000000006</v>
      </c>
      <c r="AZ61">
        <v>48.26</v>
      </c>
      <c r="BA61">
        <v>0</v>
      </c>
      <c r="BB61">
        <v>1.93</v>
      </c>
      <c r="BC61">
        <v>4.83</v>
      </c>
      <c r="BD61">
        <v>57.92</v>
      </c>
      <c r="BE61">
        <v>57.92</v>
      </c>
      <c r="BF61">
        <v>12.43</v>
      </c>
      <c r="BG61">
        <v>0</v>
      </c>
      <c r="BH61">
        <v>37.29</v>
      </c>
      <c r="BI61">
        <v>1.93</v>
      </c>
      <c r="BJ61">
        <v>0</v>
      </c>
      <c r="BK61">
        <v>66.790000000000006</v>
      </c>
      <c r="BL61">
        <v>115.84</v>
      </c>
      <c r="BM61">
        <v>8.18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29.25</v>
      </c>
      <c r="CC61">
        <v>16.579999999999998</v>
      </c>
      <c r="CD61">
        <v>0</v>
      </c>
      <c r="CE61">
        <v>0</v>
      </c>
    </row>
    <row r="62" spans="1:83">
      <c r="G62" t="s">
        <v>104</v>
      </c>
      <c r="H62" s="73">
        <v>445.01</v>
      </c>
      <c r="I62" s="46">
        <v>66.790000000000006</v>
      </c>
      <c r="J62" s="46">
        <v>310.42</v>
      </c>
      <c r="K62" s="46">
        <v>116.25999999999999</v>
      </c>
      <c r="L62" s="46">
        <v>8.01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0</v>
      </c>
      <c r="X62">
        <v>19.309999999999999</v>
      </c>
      <c r="Y62">
        <v>0</v>
      </c>
      <c r="Z62">
        <v>0</v>
      </c>
      <c r="AA62">
        <v>37.29</v>
      </c>
      <c r="AB62">
        <v>0</v>
      </c>
      <c r="AC62">
        <v>0</v>
      </c>
      <c r="AD62">
        <v>52.51</v>
      </c>
      <c r="AE62">
        <v>19.309999999999999</v>
      </c>
      <c r="AF62">
        <v>6.76</v>
      </c>
      <c r="AG62">
        <v>0</v>
      </c>
      <c r="AH62">
        <v>1.93</v>
      </c>
      <c r="AI62">
        <v>0</v>
      </c>
      <c r="AJ62">
        <v>48.26</v>
      </c>
      <c r="AK62">
        <v>5.79</v>
      </c>
      <c r="AL62">
        <v>0</v>
      </c>
      <c r="AM62">
        <v>46.33</v>
      </c>
      <c r="AN62">
        <v>39.58</v>
      </c>
      <c r="AO62">
        <v>48.26</v>
      </c>
      <c r="AP62">
        <v>4.83</v>
      </c>
      <c r="AQ62">
        <v>0</v>
      </c>
      <c r="AR62">
        <v>1.93</v>
      </c>
      <c r="AS62">
        <v>0</v>
      </c>
      <c r="AT62">
        <v>0</v>
      </c>
      <c r="AU62">
        <v>0.97</v>
      </c>
      <c r="AV62">
        <v>67.569999999999993</v>
      </c>
      <c r="AW62">
        <v>14.48</v>
      </c>
      <c r="AX62">
        <v>0</v>
      </c>
      <c r="AY62">
        <v>72.400000000000006</v>
      </c>
      <c r="AZ62">
        <v>48.26</v>
      </c>
      <c r="BA62">
        <v>0</v>
      </c>
      <c r="BB62">
        <v>1.93</v>
      </c>
      <c r="BC62">
        <v>4.83</v>
      </c>
      <c r="BD62">
        <v>57.92</v>
      </c>
      <c r="BE62">
        <v>57.92</v>
      </c>
      <c r="BF62">
        <v>12.43</v>
      </c>
      <c r="BG62">
        <v>0</v>
      </c>
      <c r="BH62">
        <v>37.29</v>
      </c>
      <c r="BI62">
        <v>1.93</v>
      </c>
      <c r="BJ62">
        <v>0</v>
      </c>
      <c r="BK62">
        <v>66.790000000000006</v>
      </c>
      <c r="BL62">
        <v>115.84</v>
      </c>
      <c r="BM62">
        <v>8.01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29.25</v>
      </c>
      <c r="CC62">
        <v>16.579999999999998</v>
      </c>
      <c r="CD62">
        <v>0</v>
      </c>
      <c r="CE62">
        <v>0</v>
      </c>
    </row>
    <row r="63" spans="1:83">
      <c r="G63" t="s">
        <v>105</v>
      </c>
      <c r="H63" s="73">
        <v>445.73</v>
      </c>
      <c r="I63" s="46">
        <v>66.790000000000006</v>
      </c>
      <c r="J63" s="46">
        <v>310.8</v>
      </c>
      <c r="K63" s="46">
        <v>116.25999999999999</v>
      </c>
      <c r="L63" s="46">
        <v>7.1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0</v>
      </c>
      <c r="X63">
        <v>19.309999999999999</v>
      </c>
      <c r="Y63">
        <v>0</v>
      </c>
      <c r="Z63">
        <v>0</v>
      </c>
      <c r="AA63">
        <v>37.29</v>
      </c>
      <c r="AB63">
        <v>0</v>
      </c>
      <c r="AC63">
        <v>0</v>
      </c>
      <c r="AD63">
        <v>52.51</v>
      </c>
      <c r="AE63">
        <v>19.309999999999999</v>
      </c>
      <c r="AF63">
        <v>6.76</v>
      </c>
      <c r="AG63">
        <v>0</v>
      </c>
      <c r="AH63">
        <v>2.9</v>
      </c>
      <c r="AI63">
        <v>0</v>
      </c>
      <c r="AJ63">
        <v>48.26</v>
      </c>
      <c r="AK63">
        <v>5.79</v>
      </c>
      <c r="AL63">
        <v>0</v>
      </c>
      <c r="AM63">
        <v>46.33</v>
      </c>
      <c r="AN63">
        <v>39.58</v>
      </c>
      <c r="AO63">
        <v>48.26</v>
      </c>
      <c r="AP63">
        <v>4.83</v>
      </c>
      <c r="AQ63">
        <v>0</v>
      </c>
      <c r="AR63">
        <v>1.93</v>
      </c>
      <c r="AS63">
        <v>0</v>
      </c>
      <c r="AT63">
        <v>0</v>
      </c>
      <c r="AU63">
        <v>0.72</v>
      </c>
      <c r="AV63">
        <v>67.569999999999993</v>
      </c>
      <c r="AW63">
        <v>14.48</v>
      </c>
      <c r="AX63">
        <v>0</v>
      </c>
      <c r="AY63">
        <v>72.400000000000006</v>
      </c>
      <c r="AZ63">
        <v>48.26</v>
      </c>
      <c r="BA63">
        <v>0</v>
      </c>
      <c r="BB63">
        <v>1.93</v>
      </c>
      <c r="BC63">
        <v>4.83</v>
      </c>
      <c r="BD63">
        <v>57.92</v>
      </c>
      <c r="BE63">
        <v>57.92</v>
      </c>
      <c r="BF63">
        <v>12.43</v>
      </c>
      <c r="BG63">
        <v>0</v>
      </c>
      <c r="BH63">
        <v>37.29</v>
      </c>
      <c r="BI63">
        <v>1.93</v>
      </c>
      <c r="BJ63">
        <v>0</v>
      </c>
      <c r="BK63">
        <v>66.790000000000006</v>
      </c>
      <c r="BL63">
        <v>115.84</v>
      </c>
      <c r="BM63">
        <v>7.1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29.25</v>
      </c>
      <c r="CC63">
        <v>16.96</v>
      </c>
      <c r="CD63">
        <v>0</v>
      </c>
      <c r="CE63">
        <v>0</v>
      </c>
    </row>
    <row r="64" spans="1:83">
      <c r="G64" t="s">
        <v>106</v>
      </c>
      <c r="H64" s="73">
        <v>445.73</v>
      </c>
      <c r="I64" s="46">
        <v>66.790000000000006</v>
      </c>
      <c r="J64" s="46">
        <v>310.8</v>
      </c>
      <c r="K64" s="46">
        <v>116.25999999999999</v>
      </c>
      <c r="L64" s="46">
        <v>6.57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0</v>
      </c>
      <c r="X64">
        <v>19.309999999999999</v>
      </c>
      <c r="Y64">
        <v>0</v>
      </c>
      <c r="Z64">
        <v>0</v>
      </c>
      <c r="AA64">
        <v>37.29</v>
      </c>
      <c r="AB64">
        <v>0</v>
      </c>
      <c r="AC64">
        <v>0</v>
      </c>
      <c r="AD64">
        <v>52.51</v>
      </c>
      <c r="AE64">
        <v>19.309999999999999</v>
      </c>
      <c r="AF64">
        <v>6.76</v>
      </c>
      <c r="AG64">
        <v>0</v>
      </c>
      <c r="AH64">
        <v>2.9</v>
      </c>
      <c r="AI64">
        <v>0</v>
      </c>
      <c r="AJ64">
        <v>48.26</v>
      </c>
      <c r="AK64">
        <v>5.79</v>
      </c>
      <c r="AL64">
        <v>0</v>
      </c>
      <c r="AM64">
        <v>46.33</v>
      </c>
      <c r="AN64">
        <v>39.58</v>
      </c>
      <c r="AO64">
        <v>48.26</v>
      </c>
      <c r="AP64">
        <v>4.83</v>
      </c>
      <c r="AQ64">
        <v>0</v>
      </c>
      <c r="AR64">
        <v>1.93</v>
      </c>
      <c r="AS64">
        <v>0</v>
      </c>
      <c r="AT64">
        <v>0</v>
      </c>
      <c r="AU64">
        <v>0.72</v>
      </c>
      <c r="AV64">
        <v>67.569999999999993</v>
      </c>
      <c r="AW64">
        <v>14.48</v>
      </c>
      <c r="AX64">
        <v>0</v>
      </c>
      <c r="AY64">
        <v>72.400000000000006</v>
      </c>
      <c r="AZ64">
        <v>48.26</v>
      </c>
      <c r="BA64">
        <v>0</v>
      </c>
      <c r="BB64">
        <v>1.93</v>
      </c>
      <c r="BC64">
        <v>4.83</v>
      </c>
      <c r="BD64">
        <v>57.92</v>
      </c>
      <c r="BE64">
        <v>57.92</v>
      </c>
      <c r="BF64">
        <v>12.43</v>
      </c>
      <c r="BG64">
        <v>0</v>
      </c>
      <c r="BH64">
        <v>37.29</v>
      </c>
      <c r="BI64">
        <v>1.93</v>
      </c>
      <c r="BJ64">
        <v>0</v>
      </c>
      <c r="BK64">
        <v>66.790000000000006</v>
      </c>
      <c r="BL64">
        <v>115.84</v>
      </c>
      <c r="BM64">
        <v>6.57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29.25</v>
      </c>
      <c r="CC64">
        <v>16.96</v>
      </c>
      <c r="CD64">
        <v>0</v>
      </c>
      <c r="CE64">
        <v>0</v>
      </c>
    </row>
    <row r="65" spans="7:83">
      <c r="G65" t="s">
        <v>107</v>
      </c>
      <c r="H65" s="73">
        <v>445.73</v>
      </c>
      <c r="I65" s="46">
        <v>66.790000000000006</v>
      </c>
      <c r="J65" s="46">
        <v>310.8</v>
      </c>
      <c r="K65" s="46">
        <v>116.25999999999999</v>
      </c>
      <c r="L65" s="46">
        <v>6.19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0</v>
      </c>
      <c r="X65">
        <v>19.309999999999999</v>
      </c>
      <c r="Y65">
        <v>0</v>
      </c>
      <c r="Z65">
        <v>0</v>
      </c>
      <c r="AA65">
        <v>37.29</v>
      </c>
      <c r="AB65">
        <v>0</v>
      </c>
      <c r="AC65">
        <v>0</v>
      </c>
      <c r="AD65">
        <v>52.51</v>
      </c>
      <c r="AE65">
        <v>19.309999999999999</v>
      </c>
      <c r="AF65">
        <v>6.76</v>
      </c>
      <c r="AG65">
        <v>0</v>
      </c>
      <c r="AH65">
        <v>2.9</v>
      </c>
      <c r="AI65">
        <v>0</v>
      </c>
      <c r="AJ65">
        <v>48.26</v>
      </c>
      <c r="AK65">
        <v>5.79</v>
      </c>
      <c r="AL65">
        <v>0</v>
      </c>
      <c r="AM65">
        <v>46.33</v>
      </c>
      <c r="AN65">
        <v>39.58</v>
      </c>
      <c r="AO65">
        <v>48.26</v>
      </c>
      <c r="AP65">
        <v>4.83</v>
      </c>
      <c r="AQ65">
        <v>0</v>
      </c>
      <c r="AR65">
        <v>1.93</v>
      </c>
      <c r="AS65">
        <v>0</v>
      </c>
      <c r="AT65">
        <v>0</v>
      </c>
      <c r="AU65">
        <v>0.72</v>
      </c>
      <c r="AV65">
        <v>67.569999999999993</v>
      </c>
      <c r="AW65">
        <v>14.48</v>
      </c>
      <c r="AX65">
        <v>0</v>
      </c>
      <c r="AY65">
        <v>72.400000000000006</v>
      </c>
      <c r="AZ65">
        <v>48.26</v>
      </c>
      <c r="BA65">
        <v>0</v>
      </c>
      <c r="BB65">
        <v>1.93</v>
      </c>
      <c r="BC65">
        <v>4.83</v>
      </c>
      <c r="BD65">
        <v>57.92</v>
      </c>
      <c r="BE65">
        <v>57.92</v>
      </c>
      <c r="BF65">
        <v>12.43</v>
      </c>
      <c r="BG65">
        <v>0</v>
      </c>
      <c r="BH65">
        <v>37.29</v>
      </c>
      <c r="BI65">
        <v>1.93</v>
      </c>
      <c r="BJ65">
        <v>0</v>
      </c>
      <c r="BK65">
        <v>66.790000000000006</v>
      </c>
      <c r="BL65">
        <v>115.84</v>
      </c>
      <c r="BM65">
        <v>6.19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29.25</v>
      </c>
      <c r="CC65">
        <v>16.96</v>
      </c>
      <c r="CD65">
        <v>0</v>
      </c>
      <c r="CE65">
        <v>0</v>
      </c>
    </row>
    <row r="66" spans="7:83">
      <c r="G66" t="s">
        <v>108</v>
      </c>
      <c r="H66" s="73">
        <v>445.73</v>
      </c>
      <c r="I66" s="46">
        <v>66.790000000000006</v>
      </c>
      <c r="J66" s="46">
        <v>310.8</v>
      </c>
      <c r="K66" s="46">
        <v>116.25999999999999</v>
      </c>
      <c r="L66" s="46">
        <v>5.88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0</v>
      </c>
      <c r="X66">
        <v>19.309999999999999</v>
      </c>
      <c r="Y66">
        <v>0</v>
      </c>
      <c r="Z66">
        <v>0</v>
      </c>
      <c r="AA66">
        <v>37.29</v>
      </c>
      <c r="AB66">
        <v>0</v>
      </c>
      <c r="AC66">
        <v>0</v>
      </c>
      <c r="AD66">
        <v>52.51</v>
      </c>
      <c r="AE66">
        <v>19.309999999999999</v>
      </c>
      <c r="AF66">
        <v>6.76</v>
      </c>
      <c r="AG66">
        <v>0</v>
      </c>
      <c r="AH66">
        <v>2.9</v>
      </c>
      <c r="AI66">
        <v>0</v>
      </c>
      <c r="AJ66">
        <v>48.26</v>
      </c>
      <c r="AK66">
        <v>5.79</v>
      </c>
      <c r="AL66">
        <v>0</v>
      </c>
      <c r="AM66">
        <v>46.33</v>
      </c>
      <c r="AN66">
        <v>39.58</v>
      </c>
      <c r="AO66">
        <v>48.26</v>
      </c>
      <c r="AP66">
        <v>4.83</v>
      </c>
      <c r="AQ66">
        <v>0</v>
      </c>
      <c r="AR66">
        <v>1.93</v>
      </c>
      <c r="AS66">
        <v>0</v>
      </c>
      <c r="AT66">
        <v>0</v>
      </c>
      <c r="AU66">
        <v>0.72</v>
      </c>
      <c r="AV66">
        <v>67.569999999999993</v>
      </c>
      <c r="AW66">
        <v>14.48</v>
      </c>
      <c r="AX66">
        <v>0</v>
      </c>
      <c r="AY66">
        <v>72.400000000000006</v>
      </c>
      <c r="AZ66">
        <v>48.26</v>
      </c>
      <c r="BA66">
        <v>0</v>
      </c>
      <c r="BB66">
        <v>1.93</v>
      </c>
      <c r="BC66">
        <v>4.83</v>
      </c>
      <c r="BD66">
        <v>57.92</v>
      </c>
      <c r="BE66">
        <v>57.92</v>
      </c>
      <c r="BF66">
        <v>12.43</v>
      </c>
      <c r="BG66">
        <v>0</v>
      </c>
      <c r="BH66">
        <v>37.29</v>
      </c>
      <c r="BI66">
        <v>1.93</v>
      </c>
      <c r="BJ66">
        <v>0</v>
      </c>
      <c r="BK66">
        <v>66.790000000000006</v>
      </c>
      <c r="BL66">
        <v>115.84</v>
      </c>
      <c r="BM66">
        <v>5.88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29.25</v>
      </c>
      <c r="CC66">
        <v>16.96</v>
      </c>
      <c r="CD66">
        <v>0</v>
      </c>
      <c r="CE66">
        <v>0</v>
      </c>
    </row>
    <row r="67" spans="7:83">
      <c r="G67" t="s">
        <v>109</v>
      </c>
      <c r="H67" s="73">
        <v>445.73</v>
      </c>
      <c r="I67" s="46">
        <v>66.790000000000006</v>
      </c>
      <c r="J67" s="46">
        <v>311.62</v>
      </c>
      <c r="K67" s="46">
        <v>116.25999999999999</v>
      </c>
      <c r="L67" s="46">
        <v>3.95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0</v>
      </c>
      <c r="X67">
        <v>0</v>
      </c>
      <c r="Y67">
        <v>0</v>
      </c>
      <c r="Z67">
        <v>0</v>
      </c>
      <c r="AA67">
        <v>37.29</v>
      </c>
      <c r="AB67">
        <v>0</v>
      </c>
      <c r="AC67">
        <v>0</v>
      </c>
      <c r="AD67">
        <v>52.51</v>
      </c>
      <c r="AE67">
        <v>0</v>
      </c>
      <c r="AF67">
        <v>6.76</v>
      </c>
      <c r="AG67">
        <v>0</v>
      </c>
      <c r="AH67">
        <v>2.9</v>
      </c>
      <c r="AI67">
        <v>0</v>
      </c>
      <c r="AJ67">
        <v>48.26</v>
      </c>
      <c r="AK67">
        <v>5.79</v>
      </c>
      <c r="AL67">
        <v>0</v>
      </c>
      <c r="AM67">
        <v>46.33</v>
      </c>
      <c r="AN67">
        <v>0</v>
      </c>
      <c r="AO67">
        <v>48.26</v>
      </c>
      <c r="AP67">
        <v>4.83</v>
      </c>
      <c r="AQ67">
        <v>0</v>
      </c>
      <c r="AR67">
        <v>1.93</v>
      </c>
      <c r="AS67">
        <v>0</v>
      </c>
      <c r="AT67">
        <v>0</v>
      </c>
      <c r="AU67">
        <v>0.72</v>
      </c>
      <c r="AV67">
        <v>67.569999999999993</v>
      </c>
      <c r="AW67">
        <v>0</v>
      </c>
      <c r="AX67">
        <v>0</v>
      </c>
      <c r="AY67">
        <v>72.400000000000006</v>
      </c>
      <c r="AZ67">
        <v>48.26</v>
      </c>
      <c r="BA67">
        <v>0</v>
      </c>
      <c r="BB67">
        <v>1.93</v>
      </c>
      <c r="BC67">
        <v>4.83</v>
      </c>
      <c r="BD67">
        <v>57.92</v>
      </c>
      <c r="BE67">
        <v>57.92</v>
      </c>
      <c r="BF67">
        <v>12.43</v>
      </c>
      <c r="BG67">
        <v>0</v>
      </c>
      <c r="BH67">
        <v>37.29</v>
      </c>
      <c r="BI67">
        <v>1.93</v>
      </c>
      <c r="BJ67">
        <v>0</v>
      </c>
      <c r="BK67">
        <v>66.790000000000006</v>
      </c>
      <c r="BL67">
        <v>115.84</v>
      </c>
      <c r="BM67">
        <v>3.95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14.48</v>
      </c>
      <c r="BU67">
        <v>0</v>
      </c>
      <c r="BV67">
        <v>19.309999999999999</v>
      </c>
      <c r="BW67">
        <v>0</v>
      </c>
      <c r="BX67">
        <v>0</v>
      </c>
      <c r="BY67">
        <v>19.309999999999999</v>
      </c>
      <c r="BZ67">
        <v>0</v>
      </c>
      <c r="CA67">
        <v>0</v>
      </c>
      <c r="CB67">
        <v>29.25</v>
      </c>
      <c r="CC67">
        <v>17.78</v>
      </c>
      <c r="CD67">
        <v>0</v>
      </c>
      <c r="CE67">
        <v>39.58</v>
      </c>
    </row>
    <row r="68" spans="7:83">
      <c r="G68" t="s">
        <v>110</v>
      </c>
      <c r="H68" s="73">
        <v>445.73</v>
      </c>
      <c r="I68" s="46">
        <v>66.790000000000006</v>
      </c>
      <c r="J68" s="46">
        <v>311.62</v>
      </c>
      <c r="K68" s="46">
        <v>116.25999999999999</v>
      </c>
      <c r="L68" s="46">
        <v>2.4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0</v>
      </c>
      <c r="X68">
        <v>0</v>
      </c>
      <c r="Y68">
        <v>0</v>
      </c>
      <c r="Z68">
        <v>0</v>
      </c>
      <c r="AA68">
        <v>37.29</v>
      </c>
      <c r="AB68">
        <v>0</v>
      </c>
      <c r="AC68">
        <v>0</v>
      </c>
      <c r="AD68">
        <v>52.51</v>
      </c>
      <c r="AE68">
        <v>0</v>
      </c>
      <c r="AF68">
        <v>6.76</v>
      </c>
      <c r="AG68">
        <v>0</v>
      </c>
      <c r="AH68">
        <v>2.9</v>
      </c>
      <c r="AI68">
        <v>0</v>
      </c>
      <c r="AJ68">
        <v>48.26</v>
      </c>
      <c r="AK68">
        <v>5.79</v>
      </c>
      <c r="AL68">
        <v>0</v>
      </c>
      <c r="AM68">
        <v>46.33</v>
      </c>
      <c r="AN68">
        <v>0</v>
      </c>
      <c r="AO68">
        <v>48.26</v>
      </c>
      <c r="AP68">
        <v>4.83</v>
      </c>
      <c r="AQ68">
        <v>0</v>
      </c>
      <c r="AR68">
        <v>1.93</v>
      </c>
      <c r="AS68">
        <v>0</v>
      </c>
      <c r="AT68">
        <v>0</v>
      </c>
      <c r="AU68">
        <v>0.72</v>
      </c>
      <c r="AV68">
        <v>67.569999999999993</v>
      </c>
      <c r="AW68">
        <v>0</v>
      </c>
      <c r="AX68">
        <v>0</v>
      </c>
      <c r="AY68">
        <v>72.400000000000006</v>
      </c>
      <c r="AZ68">
        <v>48.26</v>
      </c>
      <c r="BA68">
        <v>0</v>
      </c>
      <c r="BB68">
        <v>1.93</v>
      </c>
      <c r="BC68">
        <v>4.83</v>
      </c>
      <c r="BD68">
        <v>57.92</v>
      </c>
      <c r="BE68">
        <v>57.92</v>
      </c>
      <c r="BF68">
        <v>12.43</v>
      </c>
      <c r="BG68">
        <v>0</v>
      </c>
      <c r="BH68">
        <v>37.29</v>
      </c>
      <c r="BI68">
        <v>1.93</v>
      </c>
      <c r="BJ68">
        <v>0</v>
      </c>
      <c r="BK68">
        <v>66.790000000000006</v>
      </c>
      <c r="BL68">
        <v>115.84</v>
      </c>
      <c r="BM68">
        <v>2.4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14.48</v>
      </c>
      <c r="BU68">
        <v>0</v>
      </c>
      <c r="BV68">
        <v>19.309999999999999</v>
      </c>
      <c r="BW68">
        <v>0</v>
      </c>
      <c r="BX68">
        <v>0</v>
      </c>
      <c r="BY68">
        <v>19.309999999999999</v>
      </c>
      <c r="BZ68">
        <v>0</v>
      </c>
      <c r="CA68">
        <v>0</v>
      </c>
      <c r="CB68">
        <v>29.25</v>
      </c>
      <c r="CC68">
        <v>17.78</v>
      </c>
      <c r="CD68">
        <v>0</v>
      </c>
      <c r="CE68">
        <v>39.58</v>
      </c>
    </row>
    <row r="69" spans="7:83">
      <c r="G69" t="s">
        <v>111</v>
      </c>
      <c r="H69" s="73">
        <v>445.73</v>
      </c>
      <c r="I69" s="46">
        <v>66.790000000000006</v>
      </c>
      <c r="J69" s="46">
        <v>311.62</v>
      </c>
      <c r="K69" s="46">
        <v>116.25999999999999</v>
      </c>
      <c r="L69" s="46">
        <v>2.58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0</v>
      </c>
      <c r="X69">
        <v>0</v>
      </c>
      <c r="Y69">
        <v>0</v>
      </c>
      <c r="Z69">
        <v>0</v>
      </c>
      <c r="AA69">
        <v>37.29</v>
      </c>
      <c r="AB69">
        <v>0</v>
      </c>
      <c r="AC69">
        <v>0</v>
      </c>
      <c r="AD69">
        <v>52.51</v>
      </c>
      <c r="AE69">
        <v>0</v>
      </c>
      <c r="AF69">
        <v>6.76</v>
      </c>
      <c r="AG69">
        <v>0</v>
      </c>
      <c r="AH69">
        <v>2.9</v>
      </c>
      <c r="AI69">
        <v>0</v>
      </c>
      <c r="AJ69">
        <v>48.26</v>
      </c>
      <c r="AK69">
        <v>5.79</v>
      </c>
      <c r="AL69">
        <v>0</v>
      </c>
      <c r="AM69">
        <v>46.33</v>
      </c>
      <c r="AN69">
        <v>0</v>
      </c>
      <c r="AO69">
        <v>48.26</v>
      </c>
      <c r="AP69">
        <v>4.83</v>
      </c>
      <c r="AQ69">
        <v>0</v>
      </c>
      <c r="AR69">
        <v>1.93</v>
      </c>
      <c r="AS69">
        <v>0</v>
      </c>
      <c r="AT69">
        <v>0</v>
      </c>
      <c r="AU69">
        <v>0.72</v>
      </c>
      <c r="AV69">
        <v>67.569999999999993</v>
      </c>
      <c r="AW69">
        <v>0</v>
      </c>
      <c r="AX69">
        <v>0</v>
      </c>
      <c r="AY69">
        <v>72.400000000000006</v>
      </c>
      <c r="AZ69">
        <v>48.26</v>
      </c>
      <c r="BA69">
        <v>0</v>
      </c>
      <c r="BB69">
        <v>1.93</v>
      </c>
      <c r="BC69">
        <v>4.83</v>
      </c>
      <c r="BD69">
        <v>57.92</v>
      </c>
      <c r="BE69">
        <v>57.92</v>
      </c>
      <c r="BF69">
        <v>12.43</v>
      </c>
      <c r="BG69">
        <v>0</v>
      </c>
      <c r="BH69">
        <v>37.29</v>
      </c>
      <c r="BI69">
        <v>1.93</v>
      </c>
      <c r="BJ69">
        <v>0</v>
      </c>
      <c r="BK69">
        <v>66.790000000000006</v>
      </c>
      <c r="BL69">
        <v>115.84</v>
      </c>
      <c r="BM69">
        <v>2.58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14.48</v>
      </c>
      <c r="BU69">
        <v>0</v>
      </c>
      <c r="BV69">
        <v>19.309999999999999</v>
      </c>
      <c r="BW69">
        <v>0</v>
      </c>
      <c r="BX69">
        <v>0</v>
      </c>
      <c r="BY69">
        <v>19.309999999999999</v>
      </c>
      <c r="BZ69">
        <v>0</v>
      </c>
      <c r="CA69">
        <v>0</v>
      </c>
      <c r="CB69">
        <v>29.25</v>
      </c>
      <c r="CC69">
        <v>17.78</v>
      </c>
      <c r="CD69">
        <v>0</v>
      </c>
      <c r="CE69">
        <v>39.58</v>
      </c>
    </row>
    <row r="70" spans="7:83">
      <c r="G70" t="s">
        <v>112</v>
      </c>
      <c r="H70" s="73">
        <v>445.73</v>
      </c>
      <c r="I70" s="46">
        <v>66.790000000000006</v>
      </c>
      <c r="J70" s="46">
        <v>311.62</v>
      </c>
      <c r="K70" s="46">
        <v>116.25999999999999</v>
      </c>
      <c r="L70" s="46">
        <v>3.06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0</v>
      </c>
      <c r="X70">
        <v>0</v>
      </c>
      <c r="Y70">
        <v>0</v>
      </c>
      <c r="Z70">
        <v>0</v>
      </c>
      <c r="AA70">
        <v>37.29</v>
      </c>
      <c r="AB70">
        <v>0</v>
      </c>
      <c r="AC70">
        <v>0</v>
      </c>
      <c r="AD70">
        <v>52.51</v>
      </c>
      <c r="AE70">
        <v>0</v>
      </c>
      <c r="AF70">
        <v>6.76</v>
      </c>
      <c r="AG70">
        <v>0</v>
      </c>
      <c r="AH70">
        <v>2.9</v>
      </c>
      <c r="AI70">
        <v>0</v>
      </c>
      <c r="AJ70">
        <v>48.26</v>
      </c>
      <c r="AK70">
        <v>5.79</v>
      </c>
      <c r="AL70">
        <v>0</v>
      </c>
      <c r="AM70">
        <v>46.33</v>
      </c>
      <c r="AN70">
        <v>0</v>
      </c>
      <c r="AO70">
        <v>48.26</v>
      </c>
      <c r="AP70">
        <v>4.83</v>
      </c>
      <c r="AQ70">
        <v>0</v>
      </c>
      <c r="AR70">
        <v>1.93</v>
      </c>
      <c r="AS70">
        <v>0</v>
      </c>
      <c r="AT70">
        <v>0</v>
      </c>
      <c r="AU70">
        <v>0.72</v>
      </c>
      <c r="AV70">
        <v>67.569999999999993</v>
      </c>
      <c r="AW70">
        <v>0</v>
      </c>
      <c r="AX70">
        <v>0</v>
      </c>
      <c r="AY70">
        <v>72.400000000000006</v>
      </c>
      <c r="AZ70">
        <v>48.26</v>
      </c>
      <c r="BA70">
        <v>0</v>
      </c>
      <c r="BB70">
        <v>1.93</v>
      </c>
      <c r="BC70">
        <v>4.83</v>
      </c>
      <c r="BD70">
        <v>57.92</v>
      </c>
      <c r="BE70">
        <v>57.92</v>
      </c>
      <c r="BF70">
        <v>12.43</v>
      </c>
      <c r="BG70">
        <v>0</v>
      </c>
      <c r="BH70">
        <v>37.29</v>
      </c>
      <c r="BI70">
        <v>1.93</v>
      </c>
      <c r="BJ70">
        <v>0</v>
      </c>
      <c r="BK70">
        <v>66.790000000000006</v>
      </c>
      <c r="BL70">
        <v>115.84</v>
      </c>
      <c r="BM70">
        <v>3.06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14.48</v>
      </c>
      <c r="BU70">
        <v>0</v>
      </c>
      <c r="BV70">
        <v>19.309999999999999</v>
      </c>
      <c r="BW70">
        <v>0</v>
      </c>
      <c r="BX70">
        <v>0</v>
      </c>
      <c r="BY70">
        <v>19.309999999999999</v>
      </c>
      <c r="BZ70">
        <v>0</v>
      </c>
      <c r="CA70">
        <v>0</v>
      </c>
      <c r="CB70">
        <v>29.25</v>
      </c>
      <c r="CC70">
        <v>17.78</v>
      </c>
      <c r="CD70">
        <v>0</v>
      </c>
      <c r="CE70">
        <v>39.58</v>
      </c>
    </row>
    <row r="71" spans="7:83">
      <c r="G71" t="s">
        <v>113</v>
      </c>
      <c r="H71" s="73">
        <v>445.69000000000005</v>
      </c>
      <c r="I71" s="46">
        <v>66.790000000000006</v>
      </c>
      <c r="J71" s="46">
        <v>369.11999999999995</v>
      </c>
      <c r="K71" s="46">
        <v>116.25999999999999</v>
      </c>
      <c r="L71" s="46">
        <v>2.0699999999999998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0</v>
      </c>
      <c r="X71">
        <v>0</v>
      </c>
      <c r="Y71">
        <v>0</v>
      </c>
      <c r="Z71">
        <v>0</v>
      </c>
      <c r="AA71">
        <v>37.29</v>
      </c>
      <c r="AB71">
        <v>0</v>
      </c>
      <c r="AC71">
        <v>0</v>
      </c>
      <c r="AD71">
        <v>109.08</v>
      </c>
      <c r="AE71">
        <v>0</v>
      </c>
      <c r="AF71">
        <v>0</v>
      </c>
      <c r="AG71">
        <v>0</v>
      </c>
      <c r="AH71">
        <v>2.9</v>
      </c>
      <c r="AI71">
        <v>0</v>
      </c>
      <c r="AJ71">
        <v>48.26</v>
      </c>
      <c r="AK71">
        <v>0</v>
      </c>
      <c r="AL71">
        <v>0</v>
      </c>
      <c r="AM71">
        <v>0</v>
      </c>
      <c r="AN71">
        <v>0</v>
      </c>
      <c r="AO71">
        <v>48.26</v>
      </c>
      <c r="AP71">
        <v>0</v>
      </c>
      <c r="AQ71">
        <v>0</v>
      </c>
      <c r="AR71">
        <v>1.93</v>
      </c>
      <c r="AS71">
        <v>0</v>
      </c>
      <c r="AT71">
        <v>0</v>
      </c>
      <c r="AU71">
        <v>0.68</v>
      </c>
      <c r="AV71">
        <v>67.569999999999993</v>
      </c>
      <c r="AW71">
        <v>0</v>
      </c>
      <c r="AX71">
        <v>0</v>
      </c>
      <c r="AY71">
        <v>72.400000000000006</v>
      </c>
      <c r="AZ71">
        <v>0</v>
      </c>
      <c r="BA71">
        <v>0</v>
      </c>
      <c r="BB71">
        <v>1.93</v>
      </c>
      <c r="BC71">
        <v>4.83</v>
      </c>
      <c r="BD71">
        <v>0</v>
      </c>
      <c r="BE71">
        <v>57.92</v>
      </c>
      <c r="BF71">
        <v>12.43</v>
      </c>
      <c r="BG71">
        <v>0</v>
      </c>
      <c r="BH71">
        <v>37.29</v>
      </c>
      <c r="BI71">
        <v>1.93</v>
      </c>
      <c r="BJ71">
        <v>0</v>
      </c>
      <c r="BK71">
        <v>66.790000000000006</v>
      </c>
      <c r="BL71">
        <v>115.84</v>
      </c>
      <c r="BM71">
        <v>2.0699999999999998</v>
      </c>
      <c r="BN71">
        <v>0</v>
      </c>
      <c r="BO71">
        <v>0</v>
      </c>
      <c r="BP71">
        <v>46.33</v>
      </c>
      <c r="BQ71">
        <v>6.76</v>
      </c>
      <c r="BR71">
        <v>0</v>
      </c>
      <c r="BS71">
        <v>4.83</v>
      </c>
      <c r="BT71">
        <v>14.48</v>
      </c>
      <c r="BU71">
        <v>48.26</v>
      </c>
      <c r="BV71">
        <v>19.309999999999999</v>
      </c>
      <c r="BW71">
        <v>0</v>
      </c>
      <c r="BX71">
        <v>57.92</v>
      </c>
      <c r="BY71">
        <v>19.309999999999999</v>
      </c>
      <c r="BZ71">
        <v>0</v>
      </c>
      <c r="CA71">
        <v>0</v>
      </c>
      <c r="CB71">
        <v>29.25</v>
      </c>
      <c r="CC71">
        <v>18.71</v>
      </c>
      <c r="CD71">
        <v>5.79</v>
      </c>
      <c r="CE71">
        <v>39.58</v>
      </c>
    </row>
    <row r="72" spans="7:83">
      <c r="G72" t="s">
        <v>114</v>
      </c>
      <c r="H72" s="73">
        <v>445.69000000000005</v>
      </c>
      <c r="I72" s="46">
        <v>66.790000000000006</v>
      </c>
      <c r="J72" s="46">
        <v>369.11999999999995</v>
      </c>
      <c r="K72" s="46">
        <v>116.25999999999999</v>
      </c>
      <c r="L72" s="46">
        <v>1.78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0</v>
      </c>
      <c r="X72">
        <v>0</v>
      </c>
      <c r="Y72">
        <v>0</v>
      </c>
      <c r="Z72">
        <v>0</v>
      </c>
      <c r="AA72">
        <v>37.29</v>
      </c>
      <c r="AB72">
        <v>0</v>
      </c>
      <c r="AC72">
        <v>0</v>
      </c>
      <c r="AD72">
        <v>109.08</v>
      </c>
      <c r="AE72">
        <v>0</v>
      </c>
      <c r="AF72">
        <v>0</v>
      </c>
      <c r="AG72">
        <v>0</v>
      </c>
      <c r="AH72">
        <v>2.9</v>
      </c>
      <c r="AI72">
        <v>0</v>
      </c>
      <c r="AJ72">
        <v>48.26</v>
      </c>
      <c r="AK72">
        <v>0</v>
      </c>
      <c r="AL72">
        <v>0</v>
      </c>
      <c r="AM72">
        <v>0</v>
      </c>
      <c r="AN72">
        <v>0</v>
      </c>
      <c r="AO72">
        <v>48.26</v>
      </c>
      <c r="AP72">
        <v>0</v>
      </c>
      <c r="AQ72">
        <v>0</v>
      </c>
      <c r="AR72">
        <v>1.93</v>
      </c>
      <c r="AS72">
        <v>0</v>
      </c>
      <c r="AT72">
        <v>0</v>
      </c>
      <c r="AU72">
        <v>0.68</v>
      </c>
      <c r="AV72">
        <v>67.569999999999993</v>
      </c>
      <c r="AW72">
        <v>0</v>
      </c>
      <c r="AX72">
        <v>0</v>
      </c>
      <c r="AY72">
        <v>72.400000000000006</v>
      </c>
      <c r="AZ72">
        <v>0</v>
      </c>
      <c r="BA72">
        <v>0</v>
      </c>
      <c r="BB72">
        <v>1.93</v>
      </c>
      <c r="BC72">
        <v>4.83</v>
      </c>
      <c r="BD72">
        <v>0</v>
      </c>
      <c r="BE72">
        <v>57.92</v>
      </c>
      <c r="BF72">
        <v>12.43</v>
      </c>
      <c r="BG72">
        <v>0</v>
      </c>
      <c r="BH72">
        <v>37.29</v>
      </c>
      <c r="BI72">
        <v>1.93</v>
      </c>
      <c r="BJ72">
        <v>0</v>
      </c>
      <c r="BK72">
        <v>66.790000000000006</v>
      </c>
      <c r="BL72">
        <v>115.84</v>
      </c>
      <c r="BM72">
        <v>1.78</v>
      </c>
      <c r="BN72">
        <v>0</v>
      </c>
      <c r="BO72">
        <v>0</v>
      </c>
      <c r="BP72">
        <v>46.33</v>
      </c>
      <c r="BQ72">
        <v>6.76</v>
      </c>
      <c r="BR72">
        <v>0</v>
      </c>
      <c r="BS72">
        <v>4.83</v>
      </c>
      <c r="BT72">
        <v>14.48</v>
      </c>
      <c r="BU72">
        <v>48.26</v>
      </c>
      <c r="BV72">
        <v>19.309999999999999</v>
      </c>
      <c r="BW72">
        <v>0</v>
      </c>
      <c r="BX72">
        <v>57.92</v>
      </c>
      <c r="BY72">
        <v>19.309999999999999</v>
      </c>
      <c r="BZ72">
        <v>0</v>
      </c>
      <c r="CA72">
        <v>0</v>
      </c>
      <c r="CB72">
        <v>29.25</v>
      </c>
      <c r="CC72">
        <v>18.71</v>
      </c>
      <c r="CD72">
        <v>5.79</v>
      </c>
      <c r="CE72">
        <v>39.58</v>
      </c>
    </row>
    <row r="73" spans="7:83">
      <c r="G73" t="s">
        <v>115</v>
      </c>
      <c r="H73" s="73">
        <v>445.69000000000005</v>
      </c>
      <c r="I73" s="46">
        <v>66.790000000000006</v>
      </c>
      <c r="J73" s="46">
        <v>369.11999999999995</v>
      </c>
      <c r="K73" s="46">
        <v>116.25999999999999</v>
      </c>
      <c r="L73" s="46">
        <v>1.08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0</v>
      </c>
      <c r="X73">
        <v>0</v>
      </c>
      <c r="Y73">
        <v>0</v>
      </c>
      <c r="Z73">
        <v>0</v>
      </c>
      <c r="AA73">
        <v>37.29</v>
      </c>
      <c r="AB73">
        <v>0</v>
      </c>
      <c r="AC73">
        <v>0</v>
      </c>
      <c r="AD73">
        <v>109.08</v>
      </c>
      <c r="AE73">
        <v>0</v>
      </c>
      <c r="AF73">
        <v>0</v>
      </c>
      <c r="AG73">
        <v>0</v>
      </c>
      <c r="AH73">
        <v>2.9</v>
      </c>
      <c r="AI73">
        <v>0</v>
      </c>
      <c r="AJ73">
        <v>48.26</v>
      </c>
      <c r="AK73">
        <v>0</v>
      </c>
      <c r="AL73">
        <v>0</v>
      </c>
      <c r="AM73">
        <v>0</v>
      </c>
      <c r="AN73">
        <v>0</v>
      </c>
      <c r="AO73">
        <v>48.26</v>
      </c>
      <c r="AP73">
        <v>0</v>
      </c>
      <c r="AQ73">
        <v>0</v>
      </c>
      <c r="AR73">
        <v>1.93</v>
      </c>
      <c r="AS73">
        <v>0</v>
      </c>
      <c r="AT73">
        <v>0</v>
      </c>
      <c r="AU73">
        <v>0.68</v>
      </c>
      <c r="AV73">
        <v>67.569999999999993</v>
      </c>
      <c r="AW73">
        <v>0</v>
      </c>
      <c r="AX73">
        <v>0</v>
      </c>
      <c r="AY73">
        <v>72.400000000000006</v>
      </c>
      <c r="AZ73">
        <v>0</v>
      </c>
      <c r="BA73">
        <v>0</v>
      </c>
      <c r="BB73">
        <v>1.93</v>
      </c>
      <c r="BC73">
        <v>4.83</v>
      </c>
      <c r="BD73">
        <v>0</v>
      </c>
      <c r="BE73">
        <v>57.92</v>
      </c>
      <c r="BF73">
        <v>12.43</v>
      </c>
      <c r="BG73">
        <v>0</v>
      </c>
      <c r="BH73">
        <v>37.29</v>
      </c>
      <c r="BI73">
        <v>1.93</v>
      </c>
      <c r="BJ73">
        <v>0</v>
      </c>
      <c r="BK73">
        <v>66.790000000000006</v>
      </c>
      <c r="BL73">
        <v>115.84</v>
      </c>
      <c r="BM73">
        <v>1.08</v>
      </c>
      <c r="BN73">
        <v>0</v>
      </c>
      <c r="BO73">
        <v>0</v>
      </c>
      <c r="BP73">
        <v>46.33</v>
      </c>
      <c r="BQ73">
        <v>6.76</v>
      </c>
      <c r="BR73">
        <v>0</v>
      </c>
      <c r="BS73">
        <v>4.83</v>
      </c>
      <c r="BT73">
        <v>14.48</v>
      </c>
      <c r="BU73">
        <v>48.26</v>
      </c>
      <c r="BV73">
        <v>19.309999999999999</v>
      </c>
      <c r="BW73">
        <v>0</v>
      </c>
      <c r="BX73">
        <v>57.92</v>
      </c>
      <c r="BY73">
        <v>19.309999999999999</v>
      </c>
      <c r="BZ73">
        <v>0</v>
      </c>
      <c r="CA73">
        <v>0</v>
      </c>
      <c r="CB73">
        <v>29.25</v>
      </c>
      <c r="CC73">
        <v>18.71</v>
      </c>
      <c r="CD73">
        <v>5.79</v>
      </c>
      <c r="CE73">
        <v>39.58</v>
      </c>
    </row>
    <row r="74" spans="7:83">
      <c r="G74" t="s">
        <v>116</v>
      </c>
      <c r="H74" s="73">
        <v>445.69000000000005</v>
      </c>
      <c r="I74" s="46">
        <v>66.790000000000006</v>
      </c>
      <c r="J74" s="46">
        <v>369.11999999999995</v>
      </c>
      <c r="K74" s="46">
        <v>116.25999999999999</v>
      </c>
      <c r="L74" s="46">
        <v>0.53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0</v>
      </c>
      <c r="X74">
        <v>0</v>
      </c>
      <c r="Y74">
        <v>0</v>
      </c>
      <c r="Z74">
        <v>0</v>
      </c>
      <c r="AA74">
        <v>37.29</v>
      </c>
      <c r="AB74">
        <v>0</v>
      </c>
      <c r="AC74">
        <v>0</v>
      </c>
      <c r="AD74">
        <v>109.08</v>
      </c>
      <c r="AE74">
        <v>0</v>
      </c>
      <c r="AF74">
        <v>0</v>
      </c>
      <c r="AG74">
        <v>0</v>
      </c>
      <c r="AH74">
        <v>2.9</v>
      </c>
      <c r="AI74">
        <v>0</v>
      </c>
      <c r="AJ74">
        <v>48.26</v>
      </c>
      <c r="AK74">
        <v>0</v>
      </c>
      <c r="AL74">
        <v>0</v>
      </c>
      <c r="AM74">
        <v>0</v>
      </c>
      <c r="AN74">
        <v>0</v>
      </c>
      <c r="AO74">
        <v>48.26</v>
      </c>
      <c r="AP74">
        <v>0</v>
      </c>
      <c r="AQ74">
        <v>0</v>
      </c>
      <c r="AR74">
        <v>1.93</v>
      </c>
      <c r="AS74">
        <v>0</v>
      </c>
      <c r="AT74">
        <v>0</v>
      </c>
      <c r="AU74">
        <v>0.68</v>
      </c>
      <c r="AV74">
        <v>67.569999999999993</v>
      </c>
      <c r="AW74">
        <v>0</v>
      </c>
      <c r="AX74">
        <v>0</v>
      </c>
      <c r="AY74">
        <v>72.400000000000006</v>
      </c>
      <c r="AZ74">
        <v>0</v>
      </c>
      <c r="BA74">
        <v>0</v>
      </c>
      <c r="BB74">
        <v>1.93</v>
      </c>
      <c r="BC74">
        <v>4.83</v>
      </c>
      <c r="BD74">
        <v>0</v>
      </c>
      <c r="BE74">
        <v>57.92</v>
      </c>
      <c r="BF74">
        <v>12.43</v>
      </c>
      <c r="BG74">
        <v>0</v>
      </c>
      <c r="BH74">
        <v>37.29</v>
      </c>
      <c r="BI74">
        <v>1.93</v>
      </c>
      <c r="BJ74">
        <v>0</v>
      </c>
      <c r="BK74">
        <v>66.790000000000006</v>
      </c>
      <c r="BL74">
        <v>115.84</v>
      </c>
      <c r="BM74">
        <v>0.53</v>
      </c>
      <c r="BN74">
        <v>0</v>
      </c>
      <c r="BO74">
        <v>0</v>
      </c>
      <c r="BP74">
        <v>46.33</v>
      </c>
      <c r="BQ74">
        <v>6.76</v>
      </c>
      <c r="BR74">
        <v>0</v>
      </c>
      <c r="BS74">
        <v>4.83</v>
      </c>
      <c r="BT74">
        <v>14.48</v>
      </c>
      <c r="BU74">
        <v>48.26</v>
      </c>
      <c r="BV74">
        <v>19.309999999999999</v>
      </c>
      <c r="BW74">
        <v>0</v>
      </c>
      <c r="BX74">
        <v>57.92</v>
      </c>
      <c r="BY74">
        <v>19.309999999999999</v>
      </c>
      <c r="BZ74">
        <v>0</v>
      </c>
      <c r="CA74">
        <v>0</v>
      </c>
      <c r="CB74">
        <v>29.25</v>
      </c>
      <c r="CC74">
        <v>18.71</v>
      </c>
      <c r="CD74">
        <v>5.79</v>
      </c>
      <c r="CE74">
        <v>39.58</v>
      </c>
    </row>
    <row r="75" spans="7:83">
      <c r="G75" t="s">
        <v>117</v>
      </c>
      <c r="H75" s="73">
        <v>372.32</v>
      </c>
      <c r="I75" s="46">
        <v>115.05000000000001</v>
      </c>
      <c r="J75" s="46">
        <v>395.82000000000005</v>
      </c>
      <c r="K75" s="46">
        <v>116.25999999999999</v>
      </c>
      <c r="L75" s="46">
        <v>0.3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0</v>
      </c>
      <c r="X75">
        <v>0</v>
      </c>
      <c r="Y75">
        <v>0</v>
      </c>
      <c r="Z75">
        <v>0</v>
      </c>
      <c r="AA75">
        <v>37.29</v>
      </c>
      <c r="AB75">
        <v>0</v>
      </c>
      <c r="AC75">
        <v>0</v>
      </c>
      <c r="AD75">
        <v>167</v>
      </c>
      <c r="AE75">
        <v>0</v>
      </c>
      <c r="AF75">
        <v>0</v>
      </c>
      <c r="AG75">
        <v>48.26</v>
      </c>
      <c r="AH75">
        <v>1.93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1.93</v>
      </c>
      <c r="AS75">
        <v>0</v>
      </c>
      <c r="AT75">
        <v>0</v>
      </c>
      <c r="AU75">
        <v>0.68</v>
      </c>
      <c r="AV75">
        <v>67.569999999999993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1.93</v>
      </c>
      <c r="BC75">
        <v>4.83</v>
      </c>
      <c r="BD75">
        <v>0</v>
      </c>
      <c r="BE75">
        <v>26.06</v>
      </c>
      <c r="BF75">
        <v>12.43</v>
      </c>
      <c r="BG75">
        <v>0</v>
      </c>
      <c r="BH75">
        <v>37.29</v>
      </c>
      <c r="BI75">
        <v>1.93</v>
      </c>
      <c r="BJ75">
        <v>0</v>
      </c>
      <c r="BK75">
        <v>66.790000000000006</v>
      </c>
      <c r="BL75">
        <v>115.84</v>
      </c>
      <c r="BM75">
        <v>0.3</v>
      </c>
      <c r="BN75">
        <v>0</v>
      </c>
      <c r="BO75">
        <v>48.26</v>
      </c>
      <c r="BP75">
        <v>46.33</v>
      </c>
      <c r="BQ75">
        <v>6.76</v>
      </c>
      <c r="BR75">
        <v>0</v>
      </c>
      <c r="BS75">
        <v>4.83</v>
      </c>
      <c r="BT75">
        <v>14.48</v>
      </c>
      <c r="BU75">
        <v>48.26</v>
      </c>
      <c r="BV75">
        <v>19.309999999999999</v>
      </c>
      <c r="BW75">
        <v>48.26</v>
      </c>
      <c r="BX75">
        <v>57.92</v>
      </c>
      <c r="BY75">
        <v>19.309999999999999</v>
      </c>
      <c r="BZ75">
        <v>0</v>
      </c>
      <c r="CA75">
        <v>0</v>
      </c>
      <c r="CB75">
        <v>29.25</v>
      </c>
      <c r="CC75">
        <v>19.350000000000001</v>
      </c>
      <c r="CD75">
        <v>5.79</v>
      </c>
      <c r="CE75">
        <v>39.58</v>
      </c>
    </row>
    <row r="76" spans="7:83">
      <c r="G76" t="s">
        <v>118</v>
      </c>
      <c r="H76" s="73">
        <v>372.32</v>
      </c>
      <c r="I76" s="46">
        <v>115.05000000000001</v>
      </c>
      <c r="J76" s="46">
        <v>395.82000000000005</v>
      </c>
      <c r="K76" s="46">
        <v>116.25999999999999</v>
      </c>
      <c r="L76" s="46">
        <v>0.17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0</v>
      </c>
      <c r="X76">
        <v>0</v>
      </c>
      <c r="Y76">
        <v>0</v>
      </c>
      <c r="Z76">
        <v>0</v>
      </c>
      <c r="AA76">
        <v>37.29</v>
      </c>
      <c r="AB76">
        <v>0</v>
      </c>
      <c r="AC76">
        <v>0</v>
      </c>
      <c r="AD76">
        <v>167</v>
      </c>
      <c r="AE76">
        <v>0</v>
      </c>
      <c r="AF76">
        <v>0</v>
      </c>
      <c r="AG76">
        <v>48.26</v>
      </c>
      <c r="AH76">
        <v>1.93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1.93</v>
      </c>
      <c r="AS76">
        <v>0</v>
      </c>
      <c r="AT76">
        <v>0</v>
      </c>
      <c r="AU76">
        <v>0.68</v>
      </c>
      <c r="AV76">
        <v>67.569999999999993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1.93</v>
      </c>
      <c r="BC76">
        <v>4.83</v>
      </c>
      <c r="BD76">
        <v>0</v>
      </c>
      <c r="BE76">
        <v>26.06</v>
      </c>
      <c r="BF76">
        <v>12.43</v>
      </c>
      <c r="BG76">
        <v>0</v>
      </c>
      <c r="BH76">
        <v>37.29</v>
      </c>
      <c r="BI76">
        <v>1.93</v>
      </c>
      <c r="BJ76">
        <v>0</v>
      </c>
      <c r="BK76">
        <v>66.790000000000006</v>
      </c>
      <c r="BL76">
        <v>115.84</v>
      </c>
      <c r="BM76">
        <v>0.17</v>
      </c>
      <c r="BN76">
        <v>0</v>
      </c>
      <c r="BO76">
        <v>48.26</v>
      </c>
      <c r="BP76">
        <v>46.33</v>
      </c>
      <c r="BQ76">
        <v>6.76</v>
      </c>
      <c r="BR76">
        <v>0</v>
      </c>
      <c r="BS76">
        <v>4.83</v>
      </c>
      <c r="BT76">
        <v>14.48</v>
      </c>
      <c r="BU76">
        <v>48.26</v>
      </c>
      <c r="BV76">
        <v>19.309999999999999</v>
      </c>
      <c r="BW76">
        <v>48.26</v>
      </c>
      <c r="BX76">
        <v>57.92</v>
      </c>
      <c r="BY76">
        <v>19.309999999999999</v>
      </c>
      <c r="BZ76">
        <v>0</v>
      </c>
      <c r="CA76">
        <v>0</v>
      </c>
      <c r="CB76">
        <v>29.25</v>
      </c>
      <c r="CC76">
        <v>19.350000000000001</v>
      </c>
      <c r="CD76">
        <v>5.79</v>
      </c>
      <c r="CE76">
        <v>39.58</v>
      </c>
    </row>
    <row r="77" spans="7:83">
      <c r="G77" t="s">
        <v>119</v>
      </c>
      <c r="H77" s="73">
        <v>372.32</v>
      </c>
      <c r="I77" s="46">
        <v>115.05000000000001</v>
      </c>
      <c r="J77" s="46">
        <v>395.82000000000005</v>
      </c>
      <c r="K77" s="46">
        <v>116.25999999999999</v>
      </c>
      <c r="L77" s="46">
        <v>0.1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0</v>
      </c>
      <c r="Y77">
        <v>0</v>
      </c>
      <c r="Z77">
        <v>0</v>
      </c>
      <c r="AA77">
        <v>37.29</v>
      </c>
      <c r="AB77">
        <v>0</v>
      </c>
      <c r="AC77">
        <v>0</v>
      </c>
      <c r="AD77">
        <v>167</v>
      </c>
      <c r="AE77">
        <v>0</v>
      </c>
      <c r="AF77">
        <v>0</v>
      </c>
      <c r="AG77">
        <v>48.26</v>
      </c>
      <c r="AH77">
        <v>1.93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1.93</v>
      </c>
      <c r="AS77">
        <v>0</v>
      </c>
      <c r="AT77">
        <v>0</v>
      </c>
      <c r="AU77">
        <v>0.68</v>
      </c>
      <c r="AV77">
        <v>67.569999999999993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1.93</v>
      </c>
      <c r="BC77">
        <v>4.83</v>
      </c>
      <c r="BD77">
        <v>0</v>
      </c>
      <c r="BE77">
        <v>26.06</v>
      </c>
      <c r="BF77">
        <v>12.43</v>
      </c>
      <c r="BG77">
        <v>0</v>
      </c>
      <c r="BH77">
        <v>37.29</v>
      </c>
      <c r="BI77">
        <v>1.93</v>
      </c>
      <c r="BJ77">
        <v>0</v>
      </c>
      <c r="BK77">
        <v>66.790000000000006</v>
      </c>
      <c r="BL77">
        <v>115.84</v>
      </c>
      <c r="BM77">
        <v>0.1</v>
      </c>
      <c r="BN77">
        <v>0</v>
      </c>
      <c r="BO77">
        <v>48.26</v>
      </c>
      <c r="BP77">
        <v>46.33</v>
      </c>
      <c r="BQ77">
        <v>6.76</v>
      </c>
      <c r="BR77">
        <v>0</v>
      </c>
      <c r="BS77">
        <v>4.83</v>
      </c>
      <c r="BT77">
        <v>14.48</v>
      </c>
      <c r="BU77">
        <v>48.26</v>
      </c>
      <c r="BV77">
        <v>19.309999999999999</v>
      </c>
      <c r="BW77">
        <v>48.26</v>
      </c>
      <c r="BX77">
        <v>57.92</v>
      </c>
      <c r="BY77">
        <v>19.309999999999999</v>
      </c>
      <c r="BZ77">
        <v>0</v>
      </c>
      <c r="CA77">
        <v>0</v>
      </c>
      <c r="CB77">
        <v>29.25</v>
      </c>
      <c r="CC77">
        <v>19.350000000000001</v>
      </c>
      <c r="CD77">
        <v>5.79</v>
      </c>
      <c r="CE77">
        <v>39.58</v>
      </c>
    </row>
    <row r="78" spans="7:83">
      <c r="G78" t="s">
        <v>120</v>
      </c>
      <c r="H78" s="73">
        <v>372.32</v>
      </c>
      <c r="I78" s="46">
        <v>115.05000000000001</v>
      </c>
      <c r="J78" s="46">
        <v>395.82000000000005</v>
      </c>
      <c r="K78" s="46">
        <v>116.25999999999999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0</v>
      </c>
      <c r="Y78">
        <v>0</v>
      </c>
      <c r="Z78">
        <v>0</v>
      </c>
      <c r="AA78">
        <v>37.29</v>
      </c>
      <c r="AB78">
        <v>0</v>
      </c>
      <c r="AC78">
        <v>0</v>
      </c>
      <c r="AD78">
        <v>167</v>
      </c>
      <c r="AE78">
        <v>0</v>
      </c>
      <c r="AF78">
        <v>0</v>
      </c>
      <c r="AG78">
        <v>48.26</v>
      </c>
      <c r="AH78">
        <v>1.93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1.93</v>
      </c>
      <c r="AS78">
        <v>0</v>
      </c>
      <c r="AT78">
        <v>0</v>
      </c>
      <c r="AU78">
        <v>0.68</v>
      </c>
      <c r="AV78">
        <v>67.569999999999993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1.93</v>
      </c>
      <c r="BC78">
        <v>4.83</v>
      </c>
      <c r="BD78">
        <v>0</v>
      </c>
      <c r="BE78">
        <v>26.06</v>
      </c>
      <c r="BF78">
        <v>12.43</v>
      </c>
      <c r="BG78">
        <v>0</v>
      </c>
      <c r="BH78">
        <v>37.29</v>
      </c>
      <c r="BI78">
        <v>1.93</v>
      </c>
      <c r="BJ78">
        <v>0</v>
      </c>
      <c r="BK78">
        <v>66.790000000000006</v>
      </c>
      <c r="BL78">
        <v>115.84</v>
      </c>
      <c r="BM78">
        <v>0</v>
      </c>
      <c r="BN78">
        <v>0</v>
      </c>
      <c r="BO78">
        <v>48.26</v>
      </c>
      <c r="BP78">
        <v>46.33</v>
      </c>
      <c r="BQ78">
        <v>6.76</v>
      </c>
      <c r="BR78">
        <v>0</v>
      </c>
      <c r="BS78">
        <v>4.83</v>
      </c>
      <c r="BT78">
        <v>14.48</v>
      </c>
      <c r="BU78">
        <v>48.26</v>
      </c>
      <c r="BV78">
        <v>19.309999999999999</v>
      </c>
      <c r="BW78">
        <v>48.26</v>
      </c>
      <c r="BX78">
        <v>57.92</v>
      </c>
      <c r="BY78">
        <v>19.309999999999999</v>
      </c>
      <c r="BZ78">
        <v>0</v>
      </c>
      <c r="CA78">
        <v>0</v>
      </c>
      <c r="CB78">
        <v>29.25</v>
      </c>
      <c r="CC78">
        <v>19.350000000000001</v>
      </c>
      <c r="CD78">
        <v>5.79</v>
      </c>
      <c r="CE78">
        <v>39.58</v>
      </c>
    </row>
    <row r="79" spans="7:83">
      <c r="G79" t="s">
        <v>121</v>
      </c>
      <c r="H79" s="73">
        <v>372.32</v>
      </c>
      <c r="I79" s="46">
        <v>287.49</v>
      </c>
      <c r="J79" s="46">
        <v>588.88</v>
      </c>
      <c r="K79" s="46">
        <v>116.25999999999999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0</v>
      </c>
      <c r="Y79">
        <v>193.06</v>
      </c>
      <c r="Z79">
        <v>96.53</v>
      </c>
      <c r="AA79">
        <v>37.29</v>
      </c>
      <c r="AB79">
        <v>44.63</v>
      </c>
      <c r="AC79">
        <v>0</v>
      </c>
      <c r="AD79">
        <v>167</v>
      </c>
      <c r="AE79">
        <v>0</v>
      </c>
      <c r="AF79">
        <v>0</v>
      </c>
      <c r="AG79">
        <v>48.26</v>
      </c>
      <c r="AH79">
        <v>1.93</v>
      </c>
      <c r="AI79">
        <v>2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1.93</v>
      </c>
      <c r="AS79">
        <v>31.28</v>
      </c>
      <c r="AT79">
        <v>0</v>
      </c>
      <c r="AU79">
        <v>0.68</v>
      </c>
      <c r="AV79">
        <v>67.569999999999993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1.93</v>
      </c>
      <c r="BC79">
        <v>4.83</v>
      </c>
      <c r="BD79">
        <v>0</v>
      </c>
      <c r="BE79">
        <v>26.06</v>
      </c>
      <c r="BF79">
        <v>12.43</v>
      </c>
      <c r="BG79">
        <v>0</v>
      </c>
      <c r="BH79">
        <v>37.29</v>
      </c>
      <c r="BI79">
        <v>1.93</v>
      </c>
      <c r="BJ79">
        <v>0</v>
      </c>
      <c r="BK79">
        <v>66.790000000000006</v>
      </c>
      <c r="BL79">
        <v>115.84</v>
      </c>
      <c r="BM79">
        <v>0</v>
      </c>
      <c r="BN79">
        <v>0</v>
      </c>
      <c r="BO79">
        <v>48.26</v>
      </c>
      <c r="BP79">
        <v>46.33</v>
      </c>
      <c r="BQ79">
        <v>6.76</v>
      </c>
      <c r="BR79">
        <v>0</v>
      </c>
      <c r="BS79">
        <v>4.83</v>
      </c>
      <c r="BT79">
        <v>14.48</v>
      </c>
      <c r="BU79">
        <v>48.26</v>
      </c>
      <c r="BV79">
        <v>19.309999999999999</v>
      </c>
      <c r="BW79">
        <v>48.26</v>
      </c>
      <c r="BX79">
        <v>57.92</v>
      </c>
      <c r="BY79">
        <v>19.309999999999999</v>
      </c>
      <c r="BZ79">
        <v>0</v>
      </c>
      <c r="CA79">
        <v>0</v>
      </c>
      <c r="CB79">
        <v>29.25</v>
      </c>
      <c r="CC79">
        <v>19.350000000000001</v>
      </c>
      <c r="CD79">
        <v>5.79</v>
      </c>
      <c r="CE79">
        <v>39.58</v>
      </c>
    </row>
    <row r="80" spans="7:83">
      <c r="G80" t="s">
        <v>122</v>
      </c>
      <c r="H80" s="73">
        <v>372.32</v>
      </c>
      <c r="I80" s="46">
        <v>287.49</v>
      </c>
      <c r="J80" s="46">
        <v>588.88</v>
      </c>
      <c r="K80" s="46">
        <v>116.25999999999999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0</v>
      </c>
      <c r="Y80">
        <v>193.06</v>
      </c>
      <c r="Z80">
        <v>96.53</v>
      </c>
      <c r="AA80">
        <v>37.29</v>
      </c>
      <c r="AB80">
        <v>44.63</v>
      </c>
      <c r="AC80">
        <v>0</v>
      </c>
      <c r="AD80">
        <v>167</v>
      </c>
      <c r="AE80">
        <v>0</v>
      </c>
      <c r="AF80">
        <v>0</v>
      </c>
      <c r="AG80">
        <v>48.26</v>
      </c>
      <c r="AH80">
        <v>1.93</v>
      </c>
      <c r="AI80">
        <v>2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1.93</v>
      </c>
      <c r="AS80">
        <v>31.28</v>
      </c>
      <c r="AT80">
        <v>0</v>
      </c>
      <c r="AU80">
        <v>0.68</v>
      </c>
      <c r="AV80">
        <v>67.569999999999993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1.93</v>
      </c>
      <c r="BC80">
        <v>4.83</v>
      </c>
      <c r="BD80">
        <v>0</v>
      </c>
      <c r="BE80">
        <v>26.06</v>
      </c>
      <c r="BF80">
        <v>12.43</v>
      </c>
      <c r="BG80">
        <v>0</v>
      </c>
      <c r="BH80">
        <v>37.29</v>
      </c>
      <c r="BI80">
        <v>1.93</v>
      </c>
      <c r="BJ80">
        <v>0</v>
      </c>
      <c r="BK80">
        <v>66.790000000000006</v>
      </c>
      <c r="BL80">
        <v>115.84</v>
      </c>
      <c r="BM80">
        <v>0</v>
      </c>
      <c r="BN80">
        <v>0</v>
      </c>
      <c r="BO80">
        <v>48.26</v>
      </c>
      <c r="BP80">
        <v>46.33</v>
      </c>
      <c r="BQ80">
        <v>6.76</v>
      </c>
      <c r="BR80">
        <v>0</v>
      </c>
      <c r="BS80">
        <v>4.83</v>
      </c>
      <c r="BT80">
        <v>14.48</v>
      </c>
      <c r="BU80">
        <v>48.26</v>
      </c>
      <c r="BV80">
        <v>19.309999999999999</v>
      </c>
      <c r="BW80">
        <v>48.26</v>
      </c>
      <c r="BX80">
        <v>57.92</v>
      </c>
      <c r="BY80">
        <v>19.309999999999999</v>
      </c>
      <c r="BZ80">
        <v>0</v>
      </c>
      <c r="CA80">
        <v>0</v>
      </c>
      <c r="CB80">
        <v>29.25</v>
      </c>
      <c r="CC80">
        <v>19.350000000000001</v>
      </c>
      <c r="CD80">
        <v>5.79</v>
      </c>
      <c r="CE80">
        <v>39.58</v>
      </c>
    </row>
    <row r="81" spans="7:83">
      <c r="G81" t="s">
        <v>123</v>
      </c>
      <c r="H81" s="73">
        <v>372.32</v>
      </c>
      <c r="I81" s="46">
        <v>287.49</v>
      </c>
      <c r="J81" s="46">
        <v>588.88</v>
      </c>
      <c r="K81" s="46">
        <v>116.25999999999999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0</v>
      </c>
      <c r="Y81">
        <v>193.06</v>
      </c>
      <c r="Z81">
        <v>96.53</v>
      </c>
      <c r="AA81">
        <v>37.29</v>
      </c>
      <c r="AB81">
        <v>44.63</v>
      </c>
      <c r="AC81">
        <v>0</v>
      </c>
      <c r="AD81">
        <v>167</v>
      </c>
      <c r="AE81">
        <v>0</v>
      </c>
      <c r="AF81">
        <v>0</v>
      </c>
      <c r="AG81">
        <v>48.26</v>
      </c>
      <c r="AH81">
        <v>1.93</v>
      </c>
      <c r="AI81">
        <v>2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1.93</v>
      </c>
      <c r="AS81">
        <v>31.28</v>
      </c>
      <c r="AT81">
        <v>0</v>
      </c>
      <c r="AU81">
        <v>0.68</v>
      </c>
      <c r="AV81">
        <v>67.569999999999993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1.93</v>
      </c>
      <c r="BC81">
        <v>4.83</v>
      </c>
      <c r="BD81">
        <v>0</v>
      </c>
      <c r="BE81">
        <v>26.06</v>
      </c>
      <c r="BF81">
        <v>12.43</v>
      </c>
      <c r="BG81">
        <v>0</v>
      </c>
      <c r="BH81">
        <v>37.29</v>
      </c>
      <c r="BI81">
        <v>1.93</v>
      </c>
      <c r="BJ81">
        <v>0</v>
      </c>
      <c r="BK81">
        <v>66.790000000000006</v>
      </c>
      <c r="BL81">
        <v>115.84</v>
      </c>
      <c r="BM81">
        <v>0</v>
      </c>
      <c r="BN81">
        <v>0</v>
      </c>
      <c r="BO81">
        <v>48.26</v>
      </c>
      <c r="BP81">
        <v>46.33</v>
      </c>
      <c r="BQ81">
        <v>6.76</v>
      </c>
      <c r="BR81">
        <v>0</v>
      </c>
      <c r="BS81">
        <v>4.83</v>
      </c>
      <c r="BT81">
        <v>14.48</v>
      </c>
      <c r="BU81">
        <v>48.26</v>
      </c>
      <c r="BV81">
        <v>19.309999999999999</v>
      </c>
      <c r="BW81">
        <v>48.26</v>
      </c>
      <c r="BX81">
        <v>57.92</v>
      </c>
      <c r="BY81">
        <v>19.309999999999999</v>
      </c>
      <c r="BZ81">
        <v>0</v>
      </c>
      <c r="CA81">
        <v>0</v>
      </c>
      <c r="CB81">
        <v>29.25</v>
      </c>
      <c r="CC81">
        <v>19.350000000000001</v>
      </c>
      <c r="CD81">
        <v>5.79</v>
      </c>
      <c r="CE81">
        <v>39.58</v>
      </c>
    </row>
    <row r="82" spans="7:83">
      <c r="G82" t="s">
        <v>124</v>
      </c>
      <c r="H82" s="73">
        <v>372.32</v>
      </c>
      <c r="I82" s="46">
        <v>287.49</v>
      </c>
      <c r="J82" s="46">
        <v>588.88</v>
      </c>
      <c r="K82" s="46">
        <v>116.25999999999999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0</v>
      </c>
      <c r="Y82">
        <v>193.06</v>
      </c>
      <c r="Z82">
        <v>96.53</v>
      </c>
      <c r="AA82">
        <v>37.29</v>
      </c>
      <c r="AB82">
        <v>44.63</v>
      </c>
      <c r="AC82">
        <v>0</v>
      </c>
      <c r="AD82">
        <v>167</v>
      </c>
      <c r="AE82">
        <v>0</v>
      </c>
      <c r="AF82">
        <v>0</v>
      </c>
      <c r="AG82">
        <v>48.26</v>
      </c>
      <c r="AH82">
        <v>1.93</v>
      </c>
      <c r="AI82">
        <v>2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1.93</v>
      </c>
      <c r="AS82">
        <v>31.28</v>
      </c>
      <c r="AT82">
        <v>0</v>
      </c>
      <c r="AU82">
        <v>0.68</v>
      </c>
      <c r="AV82">
        <v>67.569999999999993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1.93</v>
      </c>
      <c r="BC82">
        <v>4.83</v>
      </c>
      <c r="BD82">
        <v>0</v>
      </c>
      <c r="BE82">
        <v>26.06</v>
      </c>
      <c r="BF82">
        <v>12.43</v>
      </c>
      <c r="BG82">
        <v>0</v>
      </c>
      <c r="BH82">
        <v>37.29</v>
      </c>
      <c r="BI82">
        <v>1.93</v>
      </c>
      <c r="BJ82">
        <v>0</v>
      </c>
      <c r="BK82">
        <v>66.790000000000006</v>
      </c>
      <c r="BL82">
        <v>115.84</v>
      </c>
      <c r="BM82">
        <v>0</v>
      </c>
      <c r="BN82">
        <v>0</v>
      </c>
      <c r="BO82">
        <v>48.26</v>
      </c>
      <c r="BP82">
        <v>46.33</v>
      </c>
      <c r="BQ82">
        <v>6.76</v>
      </c>
      <c r="BR82">
        <v>0</v>
      </c>
      <c r="BS82">
        <v>4.83</v>
      </c>
      <c r="BT82">
        <v>14.48</v>
      </c>
      <c r="BU82">
        <v>48.26</v>
      </c>
      <c r="BV82">
        <v>19.309999999999999</v>
      </c>
      <c r="BW82">
        <v>48.26</v>
      </c>
      <c r="BX82">
        <v>57.92</v>
      </c>
      <c r="BY82">
        <v>19.309999999999999</v>
      </c>
      <c r="BZ82">
        <v>0</v>
      </c>
      <c r="CA82">
        <v>0</v>
      </c>
      <c r="CB82">
        <v>29.25</v>
      </c>
      <c r="CC82">
        <v>19.350000000000001</v>
      </c>
      <c r="CD82">
        <v>5.79</v>
      </c>
      <c r="CE82">
        <v>39.58</v>
      </c>
    </row>
    <row r="83" spans="7:83">
      <c r="G83" t="s">
        <v>125</v>
      </c>
      <c r="H83" s="73">
        <v>999.75999999999988</v>
      </c>
      <c r="I83" s="46">
        <v>239.22000000000003</v>
      </c>
      <c r="J83" s="46">
        <v>588.88</v>
      </c>
      <c r="K83" s="46">
        <v>116.25999999999999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241.32</v>
      </c>
      <c r="X83">
        <v>0</v>
      </c>
      <c r="Y83">
        <v>193.06</v>
      </c>
      <c r="Z83">
        <v>48.26</v>
      </c>
      <c r="AA83">
        <v>37.29</v>
      </c>
      <c r="AB83">
        <v>44.63</v>
      </c>
      <c r="AC83">
        <v>0</v>
      </c>
      <c r="AD83">
        <v>167</v>
      </c>
      <c r="AE83">
        <v>0</v>
      </c>
      <c r="AF83">
        <v>0</v>
      </c>
      <c r="AG83">
        <v>48.26</v>
      </c>
      <c r="AH83">
        <v>1.93</v>
      </c>
      <c r="AI83">
        <v>2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1.93</v>
      </c>
      <c r="AS83">
        <v>31.28</v>
      </c>
      <c r="AT83">
        <v>0</v>
      </c>
      <c r="AU83">
        <v>0.68</v>
      </c>
      <c r="AV83">
        <v>67.569999999999993</v>
      </c>
      <c r="AW83">
        <v>0</v>
      </c>
      <c r="AX83">
        <v>96.53</v>
      </c>
      <c r="AY83">
        <v>0</v>
      </c>
      <c r="AZ83">
        <v>0</v>
      </c>
      <c r="BA83">
        <v>96.53</v>
      </c>
      <c r="BB83">
        <v>1.93</v>
      </c>
      <c r="BC83">
        <v>4.83</v>
      </c>
      <c r="BD83">
        <v>0</v>
      </c>
      <c r="BE83">
        <v>26.06</v>
      </c>
      <c r="BF83">
        <v>12.43</v>
      </c>
      <c r="BG83">
        <v>0</v>
      </c>
      <c r="BH83">
        <v>37.29</v>
      </c>
      <c r="BI83">
        <v>1.93</v>
      </c>
      <c r="BJ83">
        <v>96.53</v>
      </c>
      <c r="BK83">
        <v>66.790000000000006</v>
      </c>
      <c r="BL83">
        <v>115.84</v>
      </c>
      <c r="BM83">
        <v>0</v>
      </c>
      <c r="BN83">
        <v>96.53</v>
      </c>
      <c r="BO83">
        <v>48.26</v>
      </c>
      <c r="BP83">
        <v>46.33</v>
      </c>
      <c r="BQ83">
        <v>6.76</v>
      </c>
      <c r="BR83">
        <v>0</v>
      </c>
      <c r="BS83">
        <v>4.83</v>
      </c>
      <c r="BT83">
        <v>14.48</v>
      </c>
      <c r="BU83">
        <v>48.26</v>
      </c>
      <c r="BV83">
        <v>19.309999999999999</v>
      </c>
      <c r="BW83">
        <v>48.26</v>
      </c>
      <c r="BX83">
        <v>57.92</v>
      </c>
      <c r="BY83">
        <v>19.309999999999999</v>
      </c>
      <c r="BZ83">
        <v>0</v>
      </c>
      <c r="CA83">
        <v>0</v>
      </c>
      <c r="CB83">
        <v>29.25</v>
      </c>
      <c r="CC83">
        <v>19.350000000000001</v>
      </c>
      <c r="CD83">
        <v>5.79</v>
      </c>
      <c r="CE83">
        <v>39.58</v>
      </c>
    </row>
    <row r="84" spans="7:83">
      <c r="G84" t="s">
        <v>126</v>
      </c>
      <c r="H84" s="73">
        <v>999.75999999999988</v>
      </c>
      <c r="I84" s="46">
        <v>239.22000000000003</v>
      </c>
      <c r="J84" s="46">
        <v>588.88</v>
      </c>
      <c r="K84" s="46">
        <v>116.25999999999999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241.32</v>
      </c>
      <c r="X84">
        <v>0</v>
      </c>
      <c r="Y84">
        <v>193.06</v>
      </c>
      <c r="Z84">
        <v>48.26</v>
      </c>
      <c r="AA84">
        <v>37.29</v>
      </c>
      <c r="AB84">
        <v>44.63</v>
      </c>
      <c r="AC84">
        <v>0</v>
      </c>
      <c r="AD84">
        <v>167</v>
      </c>
      <c r="AE84">
        <v>0</v>
      </c>
      <c r="AF84">
        <v>0</v>
      </c>
      <c r="AG84">
        <v>48.26</v>
      </c>
      <c r="AH84">
        <v>1.93</v>
      </c>
      <c r="AI84">
        <v>2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1.93</v>
      </c>
      <c r="AS84">
        <v>31.28</v>
      </c>
      <c r="AT84">
        <v>0</v>
      </c>
      <c r="AU84">
        <v>0.68</v>
      </c>
      <c r="AV84">
        <v>67.569999999999993</v>
      </c>
      <c r="AW84">
        <v>0</v>
      </c>
      <c r="AX84">
        <v>96.53</v>
      </c>
      <c r="AY84">
        <v>0</v>
      </c>
      <c r="AZ84">
        <v>0</v>
      </c>
      <c r="BA84">
        <v>96.53</v>
      </c>
      <c r="BB84">
        <v>1.93</v>
      </c>
      <c r="BC84">
        <v>4.83</v>
      </c>
      <c r="BD84">
        <v>0</v>
      </c>
      <c r="BE84">
        <v>26.06</v>
      </c>
      <c r="BF84">
        <v>12.43</v>
      </c>
      <c r="BG84">
        <v>0</v>
      </c>
      <c r="BH84">
        <v>37.29</v>
      </c>
      <c r="BI84">
        <v>1.93</v>
      </c>
      <c r="BJ84">
        <v>96.53</v>
      </c>
      <c r="BK84">
        <v>66.790000000000006</v>
      </c>
      <c r="BL84">
        <v>115.84</v>
      </c>
      <c r="BM84">
        <v>0</v>
      </c>
      <c r="BN84">
        <v>96.53</v>
      </c>
      <c r="BO84">
        <v>48.26</v>
      </c>
      <c r="BP84">
        <v>46.33</v>
      </c>
      <c r="BQ84">
        <v>6.76</v>
      </c>
      <c r="BR84">
        <v>0</v>
      </c>
      <c r="BS84">
        <v>4.83</v>
      </c>
      <c r="BT84">
        <v>14.48</v>
      </c>
      <c r="BU84">
        <v>48.26</v>
      </c>
      <c r="BV84">
        <v>19.309999999999999</v>
      </c>
      <c r="BW84">
        <v>48.26</v>
      </c>
      <c r="BX84">
        <v>57.92</v>
      </c>
      <c r="BY84">
        <v>19.309999999999999</v>
      </c>
      <c r="BZ84">
        <v>0</v>
      </c>
      <c r="CA84">
        <v>0</v>
      </c>
      <c r="CB84">
        <v>29.25</v>
      </c>
      <c r="CC84">
        <v>19.350000000000001</v>
      </c>
      <c r="CD84">
        <v>5.79</v>
      </c>
      <c r="CE84">
        <v>39.58</v>
      </c>
    </row>
    <row r="85" spans="7:83">
      <c r="G85" t="s">
        <v>127</v>
      </c>
      <c r="H85" s="73">
        <v>999.75999999999988</v>
      </c>
      <c r="I85" s="46">
        <v>239.22000000000003</v>
      </c>
      <c r="J85" s="46">
        <v>588.88</v>
      </c>
      <c r="K85" s="46">
        <v>116.25999999999999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241.32</v>
      </c>
      <c r="X85">
        <v>0</v>
      </c>
      <c r="Y85">
        <v>193.06</v>
      </c>
      <c r="Z85">
        <v>48.26</v>
      </c>
      <c r="AA85">
        <v>37.29</v>
      </c>
      <c r="AB85">
        <v>44.63</v>
      </c>
      <c r="AC85">
        <v>0</v>
      </c>
      <c r="AD85">
        <v>167</v>
      </c>
      <c r="AE85">
        <v>0</v>
      </c>
      <c r="AF85">
        <v>0</v>
      </c>
      <c r="AG85">
        <v>48.26</v>
      </c>
      <c r="AH85">
        <v>1.93</v>
      </c>
      <c r="AI85">
        <v>2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1.93</v>
      </c>
      <c r="AS85">
        <v>31.28</v>
      </c>
      <c r="AT85">
        <v>0</v>
      </c>
      <c r="AU85">
        <v>0.68</v>
      </c>
      <c r="AV85">
        <v>67.569999999999993</v>
      </c>
      <c r="AW85">
        <v>0</v>
      </c>
      <c r="AX85">
        <v>96.53</v>
      </c>
      <c r="AY85">
        <v>0</v>
      </c>
      <c r="AZ85">
        <v>0</v>
      </c>
      <c r="BA85">
        <v>96.53</v>
      </c>
      <c r="BB85">
        <v>1.93</v>
      </c>
      <c r="BC85">
        <v>4.83</v>
      </c>
      <c r="BD85">
        <v>0</v>
      </c>
      <c r="BE85">
        <v>26.06</v>
      </c>
      <c r="BF85">
        <v>12.43</v>
      </c>
      <c r="BG85">
        <v>0</v>
      </c>
      <c r="BH85">
        <v>37.29</v>
      </c>
      <c r="BI85">
        <v>1.93</v>
      </c>
      <c r="BJ85">
        <v>96.53</v>
      </c>
      <c r="BK85">
        <v>66.790000000000006</v>
      </c>
      <c r="BL85">
        <v>115.84</v>
      </c>
      <c r="BM85">
        <v>0</v>
      </c>
      <c r="BN85">
        <v>96.53</v>
      </c>
      <c r="BO85">
        <v>48.26</v>
      </c>
      <c r="BP85">
        <v>46.33</v>
      </c>
      <c r="BQ85">
        <v>6.76</v>
      </c>
      <c r="BR85">
        <v>0</v>
      </c>
      <c r="BS85">
        <v>4.83</v>
      </c>
      <c r="BT85">
        <v>14.48</v>
      </c>
      <c r="BU85">
        <v>48.26</v>
      </c>
      <c r="BV85">
        <v>19.309999999999999</v>
      </c>
      <c r="BW85">
        <v>48.26</v>
      </c>
      <c r="BX85">
        <v>57.92</v>
      </c>
      <c r="BY85">
        <v>19.309999999999999</v>
      </c>
      <c r="BZ85">
        <v>0</v>
      </c>
      <c r="CA85">
        <v>0</v>
      </c>
      <c r="CB85">
        <v>29.25</v>
      </c>
      <c r="CC85">
        <v>19.350000000000001</v>
      </c>
      <c r="CD85">
        <v>5.79</v>
      </c>
      <c r="CE85">
        <v>39.58</v>
      </c>
    </row>
    <row r="86" spans="7:83">
      <c r="G86" t="s">
        <v>128</v>
      </c>
      <c r="H86" s="73">
        <v>999.75999999999988</v>
      </c>
      <c r="I86" s="46">
        <v>239.22000000000003</v>
      </c>
      <c r="J86" s="46">
        <v>588.88</v>
      </c>
      <c r="K86" s="46">
        <v>116.25999999999999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241.32</v>
      </c>
      <c r="X86">
        <v>0</v>
      </c>
      <c r="Y86">
        <v>193.06</v>
      </c>
      <c r="Z86">
        <v>48.26</v>
      </c>
      <c r="AA86">
        <v>37.29</v>
      </c>
      <c r="AB86">
        <v>44.63</v>
      </c>
      <c r="AC86">
        <v>0</v>
      </c>
      <c r="AD86">
        <v>167</v>
      </c>
      <c r="AE86">
        <v>0</v>
      </c>
      <c r="AF86">
        <v>0</v>
      </c>
      <c r="AG86">
        <v>48.26</v>
      </c>
      <c r="AH86">
        <v>1.93</v>
      </c>
      <c r="AI86">
        <v>2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1.93</v>
      </c>
      <c r="AS86">
        <v>31.28</v>
      </c>
      <c r="AT86">
        <v>0</v>
      </c>
      <c r="AU86">
        <v>0.68</v>
      </c>
      <c r="AV86">
        <v>67.569999999999993</v>
      </c>
      <c r="AW86">
        <v>0</v>
      </c>
      <c r="AX86">
        <v>96.53</v>
      </c>
      <c r="AY86">
        <v>0</v>
      </c>
      <c r="AZ86">
        <v>0</v>
      </c>
      <c r="BA86">
        <v>96.53</v>
      </c>
      <c r="BB86">
        <v>1.93</v>
      </c>
      <c r="BC86">
        <v>4.83</v>
      </c>
      <c r="BD86">
        <v>0</v>
      </c>
      <c r="BE86">
        <v>26.06</v>
      </c>
      <c r="BF86">
        <v>12.43</v>
      </c>
      <c r="BG86">
        <v>0</v>
      </c>
      <c r="BH86">
        <v>37.29</v>
      </c>
      <c r="BI86">
        <v>1.93</v>
      </c>
      <c r="BJ86">
        <v>96.53</v>
      </c>
      <c r="BK86">
        <v>66.790000000000006</v>
      </c>
      <c r="BL86">
        <v>115.84</v>
      </c>
      <c r="BM86">
        <v>0</v>
      </c>
      <c r="BN86">
        <v>96.53</v>
      </c>
      <c r="BO86">
        <v>48.26</v>
      </c>
      <c r="BP86">
        <v>46.33</v>
      </c>
      <c r="BQ86">
        <v>6.76</v>
      </c>
      <c r="BR86">
        <v>0</v>
      </c>
      <c r="BS86">
        <v>4.83</v>
      </c>
      <c r="BT86">
        <v>14.48</v>
      </c>
      <c r="BU86">
        <v>48.26</v>
      </c>
      <c r="BV86">
        <v>19.309999999999999</v>
      </c>
      <c r="BW86">
        <v>48.26</v>
      </c>
      <c r="BX86">
        <v>57.92</v>
      </c>
      <c r="BY86">
        <v>19.309999999999999</v>
      </c>
      <c r="BZ86">
        <v>0</v>
      </c>
      <c r="CA86">
        <v>0</v>
      </c>
      <c r="CB86">
        <v>29.25</v>
      </c>
      <c r="CC86">
        <v>19.350000000000001</v>
      </c>
      <c r="CD86">
        <v>5.79</v>
      </c>
      <c r="CE86">
        <v>39.58</v>
      </c>
    </row>
    <row r="87" spans="7:83">
      <c r="G87" t="s">
        <v>129</v>
      </c>
      <c r="H87" s="73">
        <v>997.82999999999993</v>
      </c>
      <c r="I87" s="46">
        <v>335.75000000000006</v>
      </c>
      <c r="J87" s="46">
        <v>571.79000000000008</v>
      </c>
      <c r="K87" s="46">
        <v>116.25999999999999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241.32</v>
      </c>
      <c r="X87">
        <v>0</v>
      </c>
      <c r="Y87">
        <v>193.06</v>
      </c>
      <c r="Z87">
        <v>48.26</v>
      </c>
      <c r="AA87">
        <v>37.29</v>
      </c>
      <c r="AB87">
        <v>44.63</v>
      </c>
      <c r="AC87">
        <v>0</v>
      </c>
      <c r="AD87">
        <v>149.91</v>
      </c>
      <c r="AE87">
        <v>0</v>
      </c>
      <c r="AF87">
        <v>0</v>
      </c>
      <c r="AG87">
        <v>48.26</v>
      </c>
      <c r="AH87">
        <v>0</v>
      </c>
      <c r="AI87">
        <v>2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1.93</v>
      </c>
      <c r="AS87">
        <v>31.28</v>
      </c>
      <c r="AT87">
        <v>96.53</v>
      </c>
      <c r="AU87">
        <v>0.68</v>
      </c>
      <c r="AV87">
        <v>67.569999999999993</v>
      </c>
      <c r="AW87">
        <v>0</v>
      </c>
      <c r="AX87">
        <v>96.53</v>
      </c>
      <c r="AY87">
        <v>0</v>
      </c>
      <c r="AZ87">
        <v>0</v>
      </c>
      <c r="BA87">
        <v>96.53</v>
      </c>
      <c r="BB87">
        <v>1.93</v>
      </c>
      <c r="BC87">
        <v>4.83</v>
      </c>
      <c r="BD87">
        <v>0</v>
      </c>
      <c r="BE87">
        <v>26.06</v>
      </c>
      <c r="BF87">
        <v>12.43</v>
      </c>
      <c r="BG87">
        <v>0</v>
      </c>
      <c r="BH87">
        <v>37.29</v>
      </c>
      <c r="BI87">
        <v>1.93</v>
      </c>
      <c r="BJ87">
        <v>96.53</v>
      </c>
      <c r="BK87">
        <v>66.790000000000006</v>
      </c>
      <c r="BL87">
        <v>115.84</v>
      </c>
      <c r="BM87">
        <v>0</v>
      </c>
      <c r="BN87">
        <v>96.53</v>
      </c>
      <c r="BO87">
        <v>48.26</v>
      </c>
      <c r="BP87">
        <v>46.33</v>
      </c>
      <c r="BQ87">
        <v>6.76</v>
      </c>
      <c r="BR87">
        <v>0</v>
      </c>
      <c r="BS87">
        <v>4.83</v>
      </c>
      <c r="BT87">
        <v>14.48</v>
      </c>
      <c r="BU87">
        <v>48.26</v>
      </c>
      <c r="BV87">
        <v>19.309999999999999</v>
      </c>
      <c r="BW87">
        <v>48.26</v>
      </c>
      <c r="BX87">
        <v>57.92</v>
      </c>
      <c r="BY87">
        <v>19.309999999999999</v>
      </c>
      <c r="BZ87">
        <v>0</v>
      </c>
      <c r="CA87">
        <v>0</v>
      </c>
      <c r="CB87">
        <v>29.25</v>
      </c>
      <c r="CC87">
        <v>19.350000000000001</v>
      </c>
      <c r="CD87">
        <v>5.79</v>
      </c>
      <c r="CE87">
        <v>39.58</v>
      </c>
    </row>
    <row r="88" spans="7:83">
      <c r="G88" t="s">
        <v>130</v>
      </c>
      <c r="H88" s="73">
        <v>997.82999999999993</v>
      </c>
      <c r="I88" s="46">
        <v>335.75000000000006</v>
      </c>
      <c r="J88" s="46">
        <v>571.79000000000008</v>
      </c>
      <c r="K88" s="46">
        <v>116.25999999999999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241.32</v>
      </c>
      <c r="X88">
        <v>0</v>
      </c>
      <c r="Y88">
        <v>193.06</v>
      </c>
      <c r="Z88">
        <v>48.26</v>
      </c>
      <c r="AA88">
        <v>37.29</v>
      </c>
      <c r="AB88">
        <v>44.63</v>
      </c>
      <c r="AC88">
        <v>0</v>
      </c>
      <c r="AD88">
        <v>149.91</v>
      </c>
      <c r="AE88">
        <v>0</v>
      </c>
      <c r="AF88">
        <v>0</v>
      </c>
      <c r="AG88">
        <v>48.26</v>
      </c>
      <c r="AH88">
        <v>0</v>
      </c>
      <c r="AI88">
        <v>2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1.93</v>
      </c>
      <c r="AS88">
        <v>31.28</v>
      </c>
      <c r="AT88">
        <v>96.53</v>
      </c>
      <c r="AU88">
        <v>0.68</v>
      </c>
      <c r="AV88">
        <v>67.569999999999993</v>
      </c>
      <c r="AW88">
        <v>0</v>
      </c>
      <c r="AX88">
        <v>96.53</v>
      </c>
      <c r="AY88">
        <v>0</v>
      </c>
      <c r="AZ88">
        <v>0</v>
      </c>
      <c r="BA88">
        <v>96.53</v>
      </c>
      <c r="BB88">
        <v>1.93</v>
      </c>
      <c r="BC88">
        <v>4.83</v>
      </c>
      <c r="BD88">
        <v>0</v>
      </c>
      <c r="BE88">
        <v>26.06</v>
      </c>
      <c r="BF88">
        <v>12.43</v>
      </c>
      <c r="BG88">
        <v>0</v>
      </c>
      <c r="BH88">
        <v>37.29</v>
      </c>
      <c r="BI88">
        <v>1.93</v>
      </c>
      <c r="BJ88">
        <v>96.53</v>
      </c>
      <c r="BK88">
        <v>66.790000000000006</v>
      </c>
      <c r="BL88">
        <v>115.84</v>
      </c>
      <c r="BM88">
        <v>0</v>
      </c>
      <c r="BN88">
        <v>96.53</v>
      </c>
      <c r="BO88">
        <v>48.26</v>
      </c>
      <c r="BP88">
        <v>46.33</v>
      </c>
      <c r="BQ88">
        <v>6.76</v>
      </c>
      <c r="BR88">
        <v>0</v>
      </c>
      <c r="BS88">
        <v>4.83</v>
      </c>
      <c r="BT88">
        <v>14.48</v>
      </c>
      <c r="BU88">
        <v>48.26</v>
      </c>
      <c r="BV88">
        <v>19.309999999999999</v>
      </c>
      <c r="BW88">
        <v>48.26</v>
      </c>
      <c r="BX88">
        <v>57.92</v>
      </c>
      <c r="BY88">
        <v>19.309999999999999</v>
      </c>
      <c r="BZ88">
        <v>0</v>
      </c>
      <c r="CA88">
        <v>0</v>
      </c>
      <c r="CB88">
        <v>29.25</v>
      </c>
      <c r="CC88">
        <v>19.350000000000001</v>
      </c>
      <c r="CD88">
        <v>5.79</v>
      </c>
      <c r="CE88">
        <v>39.58</v>
      </c>
    </row>
    <row r="89" spans="7:83">
      <c r="G89" t="s">
        <v>131</v>
      </c>
      <c r="H89" s="73">
        <v>997.82999999999993</v>
      </c>
      <c r="I89" s="46">
        <v>335.75000000000006</v>
      </c>
      <c r="J89" s="46">
        <v>571.79000000000008</v>
      </c>
      <c r="K89" s="46">
        <v>116.25999999999999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241.32</v>
      </c>
      <c r="X89">
        <v>0</v>
      </c>
      <c r="Y89">
        <v>193.06</v>
      </c>
      <c r="Z89">
        <v>48.26</v>
      </c>
      <c r="AA89">
        <v>37.29</v>
      </c>
      <c r="AB89">
        <v>44.63</v>
      </c>
      <c r="AC89">
        <v>0</v>
      </c>
      <c r="AD89">
        <v>149.91</v>
      </c>
      <c r="AE89">
        <v>0</v>
      </c>
      <c r="AF89">
        <v>0</v>
      </c>
      <c r="AG89">
        <v>48.26</v>
      </c>
      <c r="AH89">
        <v>0</v>
      </c>
      <c r="AI89">
        <v>2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1.93</v>
      </c>
      <c r="AS89">
        <v>31.28</v>
      </c>
      <c r="AT89">
        <v>96.53</v>
      </c>
      <c r="AU89">
        <v>0.68</v>
      </c>
      <c r="AV89">
        <v>67.569999999999993</v>
      </c>
      <c r="AW89">
        <v>0</v>
      </c>
      <c r="AX89">
        <v>96.53</v>
      </c>
      <c r="AY89">
        <v>0</v>
      </c>
      <c r="AZ89">
        <v>0</v>
      </c>
      <c r="BA89">
        <v>96.53</v>
      </c>
      <c r="BB89">
        <v>1.93</v>
      </c>
      <c r="BC89">
        <v>4.83</v>
      </c>
      <c r="BD89">
        <v>0</v>
      </c>
      <c r="BE89">
        <v>26.06</v>
      </c>
      <c r="BF89">
        <v>12.43</v>
      </c>
      <c r="BG89">
        <v>0</v>
      </c>
      <c r="BH89">
        <v>37.29</v>
      </c>
      <c r="BI89">
        <v>1.93</v>
      </c>
      <c r="BJ89">
        <v>96.53</v>
      </c>
      <c r="BK89">
        <v>66.790000000000006</v>
      </c>
      <c r="BL89">
        <v>115.84</v>
      </c>
      <c r="BM89">
        <v>0</v>
      </c>
      <c r="BN89">
        <v>96.53</v>
      </c>
      <c r="BO89">
        <v>48.26</v>
      </c>
      <c r="BP89">
        <v>46.33</v>
      </c>
      <c r="BQ89">
        <v>6.76</v>
      </c>
      <c r="BR89">
        <v>0</v>
      </c>
      <c r="BS89">
        <v>4.83</v>
      </c>
      <c r="BT89">
        <v>14.48</v>
      </c>
      <c r="BU89">
        <v>48.26</v>
      </c>
      <c r="BV89">
        <v>19.309999999999999</v>
      </c>
      <c r="BW89">
        <v>48.26</v>
      </c>
      <c r="BX89">
        <v>57.92</v>
      </c>
      <c r="BY89">
        <v>19.309999999999999</v>
      </c>
      <c r="BZ89">
        <v>0</v>
      </c>
      <c r="CA89">
        <v>0</v>
      </c>
      <c r="CB89">
        <v>29.25</v>
      </c>
      <c r="CC89">
        <v>19.350000000000001</v>
      </c>
      <c r="CD89">
        <v>5.79</v>
      </c>
      <c r="CE89">
        <v>39.58</v>
      </c>
    </row>
    <row r="90" spans="7:83">
      <c r="G90" t="s">
        <v>132</v>
      </c>
      <c r="H90" s="73">
        <v>997.82999999999993</v>
      </c>
      <c r="I90" s="46">
        <v>335.75000000000006</v>
      </c>
      <c r="J90" s="46">
        <v>571.79000000000008</v>
      </c>
      <c r="K90" s="46">
        <v>116.25999999999999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241.32</v>
      </c>
      <c r="X90">
        <v>0</v>
      </c>
      <c r="Y90">
        <v>193.06</v>
      </c>
      <c r="Z90">
        <v>48.26</v>
      </c>
      <c r="AA90">
        <v>37.29</v>
      </c>
      <c r="AB90">
        <v>44.63</v>
      </c>
      <c r="AC90">
        <v>0</v>
      </c>
      <c r="AD90">
        <v>149.91</v>
      </c>
      <c r="AE90">
        <v>0</v>
      </c>
      <c r="AF90">
        <v>0</v>
      </c>
      <c r="AG90">
        <v>48.26</v>
      </c>
      <c r="AH90">
        <v>0</v>
      </c>
      <c r="AI90">
        <v>2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1.93</v>
      </c>
      <c r="AS90">
        <v>31.28</v>
      </c>
      <c r="AT90">
        <v>96.53</v>
      </c>
      <c r="AU90">
        <v>0.68</v>
      </c>
      <c r="AV90">
        <v>67.569999999999993</v>
      </c>
      <c r="AW90">
        <v>0</v>
      </c>
      <c r="AX90">
        <v>96.53</v>
      </c>
      <c r="AY90">
        <v>0</v>
      </c>
      <c r="AZ90">
        <v>0</v>
      </c>
      <c r="BA90">
        <v>96.53</v>
      </c>
      <c r="BB90">
        <v>1.93</v>
      </c>
      <c r="BC90">
        <v>4.83</v>
      </c>
      <c r="BD90">
        <v>0</v>
      </c>
      <c r="BE90">
        <v>26.06</v>
      </c>
      <c r="BF90">
        <v>12.43</v>
      </c>
      <c r="BG90">
        <v>0</v>
      </c>
      <c r="BH90">
        <v>37.29</v>
      </c>
      <c r="BI90">
        <v>1.93</v>
      </c>
      <c r="BJ90">
        <v>96.53</v>
      </c>
      <c r="BK90">
        <v>66.790000000000006</v>
      </c>
      <c r="BL90">
        <v>115.84</v>
      </c>
      <c r="BM90">
        <v>0</v>
      </c>
      <c r="BN90">
        <v>96.53</v>
      </c>
      <c r="BO90">
        <v>48.26</v>
      </c>
      <c r="BP90">
        <v>46.33</v>
      </c>
      <c r="BQ90">
        <v>6.76</v>
      </c>
      <c r="BR90">
        <v>0</v>
      </c>
      <c r="BS90">
        <v>4.83</v>
      </c>
      <c r="BT90">
        <v>14.48</v>
      </c>
      <c r="BU90">
        <v>48.26</v>
      </c>
      <c r="BV90">
        <v>19.309999999999999</v>
      </c>
      <c r="BW90">
        <v>48.26</v>
      </c>
      <c r="BX90">
        <v>57.92</v>
      </c>
      <c r="BY90">
        <v>19.309999999999999</v>
      </c>
      <c r="BZ90">
        <v>0</v>
      </c>
      <c r="CA90">
        <v>0</v>
      </c>
      <c r="CB90">
        <v>29.25</v>
      </c>
      <c r="CC90">
        <v>19.350000000000001</v>
      </c>
      <c r="CD90">
        <v>5.79</v>
      </c>
      <c r="CE90">
        <v>39.58</v>
      </c>
    </row>
    <row r="91" spans="7:83">
      <c r="G91" t="s">
        <v>133</v>
      </c>
      <c r="H91" s="73">
        <v>998.8</v>
      </c>
      <c r="I91" s="46">
        <v>393.67</v>
      </c>
      <c r="J91" s="46">
        <v>530.57000000000005</v>
      </c>
      <c r="K91" s="46">
        <v>116.25999999999999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241.32</v>
      </c>
      <c r="X91">
        <v>0</v>
      </c>
      <c r="Y91">
        <v>193.06</v>
      </c>
      <c r="Z91">
        <v>48.26</v>
      </c>
      <c r="AA91">
        <v>37.29</v>
      </c>
      <c r="AB91">
        <v>44.63</v>
      </c>
      <c r="AC91">
        <v>9.65</v>
      </c>
      <c r="AD91">
        <v>108.69</v>
      </c>
      <c r="AE91">
        <v>0</v>
      </c>
      <c r="AF91">
        <v>0</v>
      </c>
      <c r="AG91">
        <v>96.53</v>
      </c>
      <c r="AH91">
        <v>0</v>
      </c>
      <c r="AI91">
        <v>2</v>
      </c>
      <c r="AJ91">
        <v>0</v>
      </c>
      <c r="AK91">
        <v>0</v>
      </c>
      <c r="AL91">
        <v>0.97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1.93</v>
      </c>
      <c r="AS91">
        <v>31.28</v>
      </c>
      <c r="AT91">
        <v>96.53</v>
      </c>
      <c r="AU91">
        <v>0.68</v>
      </c>
      <c r="AV91">
        <v>67.569999999999993</v>
      </c>
      <c r="AW91">
        <v>0</v>
      </c>
      <c r="AX91">
        <v>96.53</v>
      </c>
      <c r="AY91">
        <v>0</v>
      </c>
      <c r="AZ91">
        <v>0</v>
      </c>
      <c r="BA91">
        <v>96.53</v>
      </c>
      <c r="BB91">
        <v>1.93</v>
      </c>
      <c r="BC91">
        <v>4.83</v>
      </c>
      <c r="BD91">
        <v>0</v>
      </c>
      <c r="BE91">
        <v>26.06</v>
      </c>
      <c r="BF91">
        <v>12.43</v>
      </c>
      <c r="BG91">
        <v>0</v>
      </c>
      <c r="BH91">
        <v>37.29</v>
      </c>
      <c r="BI91">
        <v>1.93</v>
      </c>
      <c r="BJ91">
        <v>96.53</v>
      </c>
      <c r="BK91">
        <v>66.790000000000006</v>
      </c>
      <c r="BL91">
        <v>115.84</v>
      </c>
      <c r="BM91">
        <v>0</v>
      </c>
      <c r="BN91">
        <v>96.53</v>
      </c>
      <c r="BO91">
        <v>48.26</v>
      </c>
      <c r="BP91">
        <v>46.33</v>
      </c>
      <c r="BQ91">
        <v>6.76</v>
      </c>
      <c r="BR91">
        <v>0</v>
      </c>
      <c r="BS91">
        <v>4.83</v>
      </c>
      <c r="BT91">
        <v>14.48</v>
      </c>
      <c r="BU91">
        <v>48.26</v>
      </c>
      <c r="BV91">
        <v>19.309999999999999</v>
      </c>
      <c r="BW91">
        <v>48.26</v>
      </c>
      <c r="BX91">
        <v>57.92</v>
      </c>
      <c r="BY91">
        <v>19.309999999999999</v>
      </c>
      <c r="BZ91">
        <v>0</v>
      </c>
      <c r="CA91">
        <v>0</v>
      </c>
      <c r="CB91">
        <v>29.25</v>
      </c>
      <c r="CC91">
        <v>19.350000000000001</v>
      </c>
      <c r="CD91">
        <v>5.79</v>
      </c>
      <c r="CE91">
        <v>39.58</v>
      </c>
    </row>
    <row r="92" spans="7:83">
      <c r="G92" t="s">
        <v>134</v>
      </c>
      <c r="H92" s="73">
        <v>998.8</v>
      </c>
      <c r="I92" s="46">
        <v>393.67</v>
      </c>
      <c r="J92" s="46">
        <v>530.57000000000005</v>
      </c>
      <c r="K92" s="46">
        <v>116.25999999999999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241.32</v>
      </c>
      <c r="X92">
        <v>0</v>
      </c>
      <c r="Y92">
        <v>193.06</v>
      </c>
      <c r="Z92">
        <v>48.26</v>
      </c>
      <c r="AA92">
        <v>37.29</v>
      </c>
      <c r="AB92">
        <v>44.63</v>
      </c>
      <c r="AC92">
        <v>9.65</v>
      </c>
      <c r="AD92">
        <v>108.69</v>
      </c>
      <c r="AE92">
        <v>0</v>
      </c>
      <c r="AF92">
        <v>0</v>
      </c>
      <c r="AG92">
        <v>96.53</v>
      </c>
      <c r="AH92">
        <v>0</v>
      </c>
      <c r="AI92">
        <v>2</v>
      </c>
      <c r="AJ92">
        <v>0</v>
      </c>
      <c r="AK92">
        <v>0</v>
      </c>
      <c r="AL92">
        <v>0.97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1.93</v>
      </c>
      <c r="AS92">
        <v>31.28</v>
      </c>
      <c r="AT92">
        <v>96.53</v>
      </c>
      <c r="AU92">
        <v>0.68</v>
      </c>
      <c r="AV92">
        <v>67.569999999999993</v>
      </c>
      <c r="AW92">
        <v>0</v>
      </c>
      <c r="AX92">
        <v>96.53</v>
      </c>
      <c r="AY92">
        <v>0</v>
      </c>
      <c r="AZ92">
        <v>0</v>
      </c>
      <c r="BA92">
        <v>96.53</v>
      </c>
      <c r="BB92">
        <v>1.93</v>
      </c>
      <c r="BC92">
        <v>4.83</v>
      </c>
      <c r="BD92">
        <v>0</v>
      </c>
      <c r="BE92">
        <v>26.06</v>
      </c>
      <c r="BF92">
        <v>12.43</v>
      </c>
      <c r="BG92">
        <v>0</v>
      </c>
      <c r="BH92">
        <v>37.29</v>
      </c>
      <c r="BI92">
        <v>1.93</v>
      </c>
      <c r="BJ92">
        <v>96.53</v>
      </c>
      <c r="BK92">
        <v>66.790000000000006</v>
      </c>
      <c r="BL92">
        <v>115.84</v>
      </c>
      <c r="BM92">
        <v>0</v>
      </c>
      <c r="BN92">
        <v>96.53</v>
      </c>
      <c r="BO92">
        <v>48.26</v>
      </c>
      <c r="BP92">
        <v>46.33</v>
      </c>
      <c r="BQ92">
        <v>6.76</v>
      </c>
      <c r="BR92">
        <v>0</v>
      </c>
      <c r="BS92">
        <v>4.83</v>
      </c>
      <c r="BT92">
        <v>14.48</v>
      </c>
      <c r="BU92">
        <v>48.26</v>
      </c>
      <c r="BV92">
        <v>19.309999999999999</v>
      </c>
      <c r="BW92">
        <v>48.26</v>
      </c>
      <c r="BX92">
        <v>57.92</v>
      </c>
      <c r="BY92">
        <v>19.309999999999999</v>
      </c>
      <c r="BZ92">
        <v>0</v>
      </c>
      <c r="CA92">
        <v>0</v>
      </c>
      <c r="CB92">
        <v>29.25</v>
      </c>
      <c r="CC92">
        <v>19.350000000000001</v>
      </c>
      <c r="CD92">
        <v>5.79</v>
      </c>
      <c r="CE92">
        <v>39.58</v>
      </c>
    </row>
    <row r="93" spans="7:83">
      <c r="G93" t="s">
        <v>135</v>
      </c>
      <c r="H93" s="73">
        <v>998.8</v>
      </c>
      <c r="I93" s="46">
        <v>393.67</v>
      </c>
      <c r="J93" s="46">
        <v>530.57000000000005</v>
      </c>
      <c r="K93" s="46">
        <v>116.25999999999999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241.32</v>
      </c>
      <c r="X93">
        <v>0</v>
      </c>
      <c r="Y93">
        <v>193.06</v>
      </c>
      <c r="Z93">
        <v>48.26</v>
      </c>
      <c r="AA93">
        <v>37.29</v>
      </c>
      <c r="AB93">
        <v>44.63</v>
      </c>
      <c r="AC93">
        <v>9.65</v>
      </c>
      <c r="AD93">
        <v>108.69</v>
      </c>
      <c r="AE93">
        <v>0</v>
      </c>
      <c r="AF93">
        <v>0</v>
      </c>
      <c r="AG93">
        <v>96.53</v>
      </c>
      <c r="AH93">
        <v>0</v>
      </c>
      <c r="AI93">
        <v>2</v>
      </c>
      <c r="AJ93">
        <v>0</v>
      </c>
      <c r="AK93">
        <v>0</v>
      </c>
      <c r="AL93">
        <v>0.97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1.93</v>
      </c>
      <c r="AS93">
        <v>31.28</v>
      </c>
      <c r="AT93">
        <v>96.53</v>
      </c>
      <c r="AU93">
        <v>0.68</v>
      </c>
      <c r="AV93">
        <v>67.569999999999993</v>
      </c>
      <c r="AW93">
        <v>0</v>
      </c>
      <c r="AX93">
        <v>96.53</v>
      </c>
      <c r="AY93">
        <v>0</v>
      </c>
      <c r="AZ93">
        <v>0</v>
      </c>
      <c r="BA93">
        <v>96.53</v>
      </c>
      <c r="BB93">
        <v>1.93</v>
      </c>
      <c r="BC93">
        <v>4.83</v>
      </c>
      <c r="BD93">
        <v>0</v>
      </c>
      <c r="BE93">
        <v>26.06</v>
      </c>
      <c r="BF93">
        <v>12.43</v>
      </c>
      <c r="BG93">
        <v>0</v>
      </c>
      <c r="BH93">
        <v>37.29</v>
      </c>
      <c r="BI93">
        <v>1.93</v>
      </c>
      <c r="BJ93">
        <v>96.53</v>
      </c>
      <c r="BK93">
        <v>66.790000000000006</v>
      </c>
      <c r="BL93">
        <v>115.84</v>
      </c>
      <c r="BM93">
        <v>0</v>
      </c>
      <c r="BN93">
        <v>96.53</v>
      </c>
      <c r="BO93">
        <v>48.26</v>
      </c>
      <c r="BP93">
        <v>46.33</v>
      </c>
      <c r="BQ93">
        <v>6.76</v>
      </c>
      <c r="BR93">
        <v>0</v>
      </c>
      <c r="BS93">
        <v>4.83</v>
      </c>
      <c r="BT93">
        <v>14.48</v>
      </c>
      <c r="BU93">
        <v>48.26</v>
      </c>
      <c r="BV93">
        <v>19.309999999999999</v>
      </c>
      <c r="BW93">
        <v>48.26</v>
      </c>
      <c r="BX93">
        <v>57.92</v>
      </c>
      <c r="BY93">
        <v>19.309999999999999</v>
      </c>
      <c r="BZ93">
        <v>0</v>
      </c>
      <c r="CA93">
        <v>0</v>
      </c>
      <c r="CB93">
        <v>29.25</v>
      </c>
      <c r="CC93">
        <v>19.350000000000001</v>
      </c>
      <c r="CD93">
        <v>5.79</v>
      </c>
      <c r="CE93">
        <v>39.58</v>
      </c>
    </row>
    <row r="94" spans="7:83">
      <c r="G94" t="s">
        <v>136</v>
      </c>
      <c r="H94" s="73">
        <v>998.8</v>
      </c>
      <c r="I94" s="46">
        <v>393.67</v>
      </c>
      <c r="J94" s="46">
        <v>474.39</v>
      </c>
      <c r="K94" s="46">
        <v>116.25999999999999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241.32</v>
      </c>
      <c r="X94">
        <v>0</v>
      </c>
      <c r="Y94">
        <v>193.06</v>
      </c>
      <c r="Z94">
        <v>48.26</v>
      </c>
      <c r="AA94">
        <v>37.29</v>
      </c>
      <c r="AB94">
        <v>44.63</v>
      </c>
      <c r="AC94">
        <v>9.65</v>
      </c>
      <c r="AD94">
        <v>52.51</v>
      </c>
      <c r="AE94">
        <v>0</v>
      </c>
      <c r="AF94">
        <v>0</v>
      </c>
      <c r="AG94">
        <v>96.53</v>
      </c>
      <c r="AH94">
        <v>0</v>
      </c>
      <c r="AI94">
        <v>2</v>
      </c>
      <c r="AJ94">
        <v>0</v>
      </c>
      <c r="AK94">
        <v>0</v>
      </c>
      <c r="AL94">
        <v>0.97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1.93</v>
      </c>
      <c r="AS94">
        <v>31.28</v>
      </c>
      <c r="AT94">
        <v>96.53</v>
      </c>
      <c r="AU94">
        <v>0.68</v>
      </c>
      <c r="AV94">
        <v>67.569999999999993</v>
      </c>
      <c r="AW94">
        <v>0</v>
      </c>
      <c r="AX94">
        <v>96.53</v>
      </c>
      <c r="AY94">
        <v>0</v>
      </c>
      <c r="AZ94">
        <v>0</v>
      </c>
      <c r="BA94">
        <v>96.53</v>
      </c>
      <c r="BB94">
        <v>1.93</v>
      </c>
      <c r="BC94">
        <v>4.83</v>
      </c>
      <c r="BD94">
        <v>0</v>
      </c>
      <c r="BE94">
        <v>26.06</v>
      </c>
      <c r="BF94">
        <v>12.43</v>
      </c>
      <c r="BG94">
        <v>0</v>
      </c>
      <c r="BH94">
        <v>37.29</v>
      </c>
      <c r="BI94">
        <v>1.93</v>
      </c>
      <c r="BJ94">
        <v>96.53</v>
      </c>
      <c r="BK94">
        <v>66.790000000000006</v>
      </c>
      <c r="BL94">
        <v>115.84</v>
      </c>
      <c r="BM94">
        <v>0</v>
      </c>
      <c r="BN94">
        <v>96.53</v>
      </c>
      <c r="BO94">
        <v>48.26</v>
      </c>
      <c r="BP94">
        <v>46.33</v>
      </c>
      <c r="BQ94">
        <v>6.76</v>
      </c>
      <c r="BR94">
        <v>0</v>
      </c>
      <c r="BS94">
        <v>4.83</v>
      </c>
      <c r="BT94">
        <v>14.48</v>
      </c>
      <c r="BU94">
        <v>48.26</v>
      </c>
      <c r="BV94">
        <v>19.309999999999999</v>
      </c>
      <c r="BW94">
        <v>48.26</v>
      </c>
      <c r="BX94">
        <v>57.92</v>
      </c>
      <c r="BY94">
        <v>19.309999999999999</v>
      </c>
      <c r="BZ94">
        <v>0</v>
      </c>
      <c r="CA94">
        <v>0</v>
      </c>
      <c r="CB94">
        <v>29.25</v>
      </c>
      <c r="CC94">
        <v>19.350000000000001</v>
      </c>
      <c r="CD94">
        <v>5.79</v>
      </c>
      <c r="CE94">
        <v>39.58</v>
      </c>
    </row>
    <row r="95" spans="7:83">
      <c r="G95" t="s">
        <v>137</v>
      </c>
      <c r="H95" s="73">
        <v>998.74999999999989</v>
      </c>
      <c r="I95" s="46">
        <v>441.94</v>
      </c>
      <c r="J95" s="46">
        <v>474.39</v>
      </c>
      <c r="K95" s="46">
        <v>116.25999999999999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241.32</v>
      </c>
      <c r="X95">
        <v>0</v>
      </c>
      <c r="Y95">
        <v>193.06</v>
      </c>
      <c r="Z95">
        <v>96.53</v>
      </c>
      <c r="AA95">
        <v>37.29</v>
      </c>
      <c r="AB95">
        <v>44.63</v>
      </c>
      <c r="AC95">
        <v>9.65</v>
      </c>
      <c r="AD95">
        <v>52.51</v>
      </c>
      <c r="AE95">
        <v>0</v>
      </c>
      <c r="AF95">
        <v>0</v>
      </c>
      <c r="AG95">
        <v>96.53</v>
      </c>
      <c r="AH95">
        <v>0</v>
      </c>
      <c r="AI95">
        <v>2</v>
      </c>
      <c r="AJ95">
        <v>0</v>
      </c>
      <c r="AK95">
        <v>0</v>
      </c>
      <c r="AL95">
        <v>0.97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1.93</v>
      </c>
      <c r="AS95">
        <v>31.28</v>
      </c>
      <c r="AT95">
        <v>96.53</v>
      </c>
      <c r="AU95">
        <v>0.63</v>
      </c>
      <c r="AV95">
        <v>67.569999999999993</v>
      </c>
      <c r="AW95">
        <v>0</v>
      </c>
      <c r="AX95">
        <v>96.53</v>
      </c>
      <c r="AY95">
        <v>0</v>
      </c>
      <c r="AZ95">
        <v>0</v>
      </c>
      <c r="BA95">
        <v>96.53</v>
      </c>
      <c r="BB95">
        <v>1.93</v>
      </c>
      <c r="BC95">
        <v>4.83</v>
      </c>
      <c r="BD95">
        <v>0</v>
      </c>
      <c r="BE95">
        <v>26.06</v>
      </c>
      <c r="BF95">
        <v>12.43</v>
      </c>
      <c r="BG95">
        <v>0</v>
      </c>
      <c r="BH95">
        <v>37.29</v>
      </c>
      <c r="BI95">
        <v>1.93</v>
      </c>
      <c r="BJ95">
        <v>96.53</v>
      </c>
      <c r="BK95">
        <v>66.790000000000006</v>
      </c>
      <c r="BL95">
        <v>115.84</v>
      </c>
      <c r="BM95">
        <v>0</v>
      </c>
      <c r="BN95">
        <v>96.53</v>
      </c>
      <c r="BO95">
        <v>48.26</v>
      </c>
      <c r="BP95">
        <v>46.33</v>
      </c>
      <c r="BQ95">
        <v>6.76</v>
      </c>
      <c r="BR95">
        <v>0</v>
      </c>
      <c r="BS95">
        <v>4.83</v>
      </c>
      <c r="BT95">
        <v>14.48</v>
      </c>
      <c r="BU95">
        <v>48.26</v>
      </c>
      <c r="BV95">
        <v>19.309999999999999</v>
      </c>
      <c r="BW95">
        <v>48.26</v>
      </c>
      <c r="BX95">
        <v>57.92</v>
      </c>
      <c r="BY95">
        <v>19.309999999999999</v>
      </c>
      <c r="BZ95">
        <v>0</v>
      </c>
      <c r="CA95">
        <v>0</v>
      </c>
      <c r="CB95">
        <v>29.25</v>
      </c>
      <c r="CC95">
        <v>19.350000000000001</v>
      </c>
      <c r="CD95">
        <v>5.79</v>
      </c>
      <c r="CE95">
        <v>39.58</v>
      </c>
    </row>
    <row r="96" spans="7:83">
      <c r="G96" t="s">
        <v>138</v>
      </c>
      <c r="H96" s="73">
        <v>998.74999999999989</v>
      </c>
      <c r="I96" s="46">
        <v>441.94</v>
      </c>
      <c r="J96" s="46">
        <v>474.39</v>
      </c>
      <c r="K96" s="46">
        <v>116.25999999999999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241.32</v>
      </c>
      <c r="X96">
        <v>0</v>
      </c>
      <c r="Y96">
        <v>193.06</v>
      </c>
      <c r="Z96">
        <v>96.53</v>
      </c>
      <c r="AA96">
        <v>37.29</v>
      </c>
      <c r="AB96">
        <v>44.63</v>
      </c>
      <c r="AC96">
        <v>9.65</v>
      </c>
      <c r="AD96">
        <v>52.51</v>
      </c>
      <c r="AE96">
        <v>0</v>
      </c>
      <c r="AF96">
        <v>0</v>
      </c>
      <c r="AG96">
        <v>96.53</v>
      </c>
      <c r="AH96">
        <v>0</v>
      </c>
      <c r="AI96">
        <v>2</v>
      </c>
      <c r="AJ96">
        <v>0</v>
      </c>
      <c r="AK96">
        <v>0</v>
      </c>
      <c r="AL96">
        <v>0.97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1.93</v>
      </c>
      <c r="AS96">
        <v>31.28</v>
      </c>
      <c r="AT96">
        <v>96.53</v>
      </c>
      <c r="AU96">
        <v>0.63</v>
      </c>
      <c r="AV96">
        <v>67.569999999999993</v>
      </c>
      <c r="AW96">
        <v>0</v>
      </c>
      <c r="AX96">
        <v>96.53</v>
      </c>
      <c r="AY96">
        <v>0</v>
      </c>
      <c r="AZ96">
        <v>0</v>
      </c>
      <c r="BA96">
        <v>96.53</v>
      </c>
      <c r="BB96">
        <v>1.93</v>
      </c>
      <c r="BC96">
        <v>4.83</v>
      </c>
      <c r="BD96">
        <v>0</v>
      </c>
      <c r="BE96">
        <v>26.06</v>
      </c>
      <c r="BF96">
        <v>12.43</v>
      </c>
      <c r="BG96">
        <v>0</v>
      </c>
      <c r="BH96">
        <v>37.29</v>
      </c>
      <c r="BI96">
        <v>1.93</v>
      </c>
      <c r="BJ96">
        <v>96.53</v>
      </c>
      <c r="BK96">
        <v>66.790000000000006</v>
      </c>
      <c r="BL96">
        <v>115.84</v>
      </c>
      <c r="BM96">
        <v>0</v>
      </c>
      <c r="BN96">
        <v>96.53</v>
      </c>
      <c r="BO96">
        <v>48.26</v>
      </c>
      <c r="BP96">
        <v>46.33</v>
      </c>
      <c r="BQ96">
        <v>6.76</v>
      </c>
      <c r="BR96">
        <v>0</v>
      </c>
      <c r="BS96">
        <v>4.83</v>
      </c>
      <c r="BT96">
        <v>14.48</v>
      </c>
      <c r="BU96">
        <v>48.26</v>
      </c>
      <c r="BV96">
        <v>19.309999999999999</v>
      </c>
      <c r="BW96">
        <v>48.26</v>
      </c>
      <c r="BX96">
        <v>57.92</v>
      </c>
      <c r="BY96">
        <v>19.309999999999999</v>
      </c>
      <c r="BZ96">
        <v>0</v>
      </c>
      <c r="CA96">
        <v>0</v>
      </c>
      <c r="CB96">
        <v>29.25</v>
      </c>
      <c r="CC96">
        <v>19.350000000000001</v>
      </c>
      <c r="CD96">
        <v>5.79</v>
      </c>
      <c r="CE96">
        <v>39.58</v>
      </c>
    </row>
    <row r="97" spans="1:133">
      <c r="G97" t="s">
        <v>139</v>
      </c>
      <c r="H97" s="73">
        <v>998.74999999999989</v>
      </c>
      <c r="I97" s="46">
        <v>441.94</v>
      </c>
      <c r="J97" s="46">
        <v>474.39</v>
      </c>
      <c r="K97" s="46">
        <v>116.25999999999999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241.32</v>
      </c>
      <c r="X97">
        <v>0</v>
      </c>
      <c r="Y97">
        <v>193.06</v>
      </c>
      <c r="Z97">
        <v>96.53</v>
      </c>
      <c r="AA97">
        <v>37.29</v>
      </c>
      <c r="AB97">
        <v>44.63</v>
      </c>
      <c r="AC97">
        <v>9.65</v>
      </c>
      <c r="AD97">
        <v>52.51</v>
      </c>
      <c r="AE97">
        <v>0</v>
      </c>
      <c r="AF97">
        <v>0</v>
      </c>
      <c r="AG97">
        <v>96.53</v>
      </c>
      <c r="AH97">
        <v>0</v>
      </c>
      <c r="AI97">
        <v>2</v>
      </c>
      <c r="AJ97">
        <v>0</v>
      </c>
      <c r="AK97">
        <v>0</v>
      </c>
      <c r="AL97">
        <v>0.97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1.93</v>
      </c>
      <c r="AS97">
        <v>31.28</v>
      </c>
      <c r="AT97">
        <v>96.53</v>
      </c>
      <c r="AU97">
        <v>0.63</v>
      </c>
      <c r="AV97">
        <v>67.569999999999993</v>
      </c>
      <c r="AW97">
        <v>0</v>
      </c>
      <c r="AX97">
        <v>96.53</v>
      </c>
      <c r="AY97">
        <v>0</v>
      </c>
      <c r="AZ97">
        <v>0</v>
      </c>
      <c r="BA97">
        <v>96.53</v>
      </c>
      <c r="BB97">
        <v>1.93</v>
      </c>
      <c r="BC97">
        <v>4.83</v>
      </c>
      <c r="BD97">
        <v>0</v>
      </c>
      <c r="BE97">
        <v>26.06</v>
      </c>
      <c r="BF97">
        <v>12.43</v>
      </c>
      <c r="BG97">
        <v>0</v>
      </c>
      <c r="BH97">
        <v>37.29</v>
      </c>
      <c r="BI97">
        <v>1.93</v>
      </c>
      <c r="BJ97">
        <v>96.53</v>
      </c>
      <c r="BK97">
        <v>66.790000000000006</v>
      </c>
      <c r="BL97">
        <v>115.84</v>
      </c>
      <c r="BM97">
        <v>0</v>
      </c>
      <c r="BN97">
        <v>96.53</v>
      </c>
      <c r="BO97">
        <v>48.26</v>
      </c>
      <c r="BP97">
        <v>46.33</v>
      </c>
      <c r="BQ97">
        <v>6.76</v>
      </c>
      <c r="BR97">
        <v>0</v>
      </c>
      <c r="BS97">
        <v>4.83</v>
      </c>
      <c r="BT97">
        <v>14.48</v>
      </c>
      <c r="BU97">
        <v>48.26</v>
      </c>
      <c r="BV97">
        <v>19.309999999999999</v>
      </c>
      <c r="BW97">
        <v>48.26</v>
      </c>
      <c r="BX97">
        <v>57.92</v>
      </c>
      <c r="BY97">
        <v>19.309999999999999</v>
      </c>
      <c r="BZ97">
        <v>0</v>
      </c>
      <c r="CA97">
        <v>0</v>
      </c>
      <c r="CB97">
        <v>29.25</v>
      </c>
      <c r="CC97">
        <v>19.350000000000001</v>
      </c>
      <c r="CD97">
        <v>5.79</v>
      </c>
      <c r="CE97">
        <v>39.58</v>
      </c>
    </row>
    <row r="98" spans="1:133">
      <c r="G98" t="s">
        <v>140</v>
      </c>
      <c r="H98" s="73">
        <v>998.74999999999989</v>
      </c>
      <c r="I98" s="46">
        <v>441.94</v>
      </c>
      <c r="J98" s="46">
        <v>474.39</v>
      </c>
      <c r="K98" s="46">
        <v>116.25999999999999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241.32</v>
      </c>
      <c r="X98">
        <v>0</v>
      </c>
      <c r="Y98">
        <v>193.06</v>
      </c>
      <c r="Z98">
        <v>96.53</v>
      </c>
      <c r="AA98">
        <v>37.29</v>
      </c>
      <c r="AB98">
        <v>44.63</v>
      </c>
      <c r="AC98">
        <v>9.65</v>
      </c>
      <c r="AD98">
        <v>52.51</v>
      </c>
      <c r="AE98">
        <v>0</v>
      </c>
      <c r="AF98">
        <v>0</v>
      </c>
      <c r="AG98">
        <v>96.53</v>
      </c>
      <c r="AH98">
        <v>0</v>
      </c>
      <c r="AI98">
        <v>2</v>
      </c>
      <c r="AJ98">
        <v>0</v>
      </c>
      <c r="AK98">
        <v>0</v>
      </c>
      <c r="AL98">
        <v>0.97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1.93</v>
      </c>
      <c r="AS98">
        <v>31.28</v>
      </c>
      <c r="AT98">
        <v>96.53</v>
      </c>
      <c r="AU98">
        <v>0.63</v>
      </c>
      <c r="AV98">
        <v>67.569999999999993</v>
      </c>
      <c r="AW98">
        <v>0</v>
      </c>
      <c r="AX98">
        <v>96.53</v>
      </c>
      <c r="AY98">
        <v>0</v>
      </c>
      <c r="AZ98">
        <v>0</v>
      </c>
      <c r="BA98">
        <v>96.53</v>
      </c>
      <c r="BB98">
        <v>1.93</v>
      </c>
      <c r="BC98">
        <v>4.83</v>
      </c>
      <c r="BD98">
        <v>0</v>
      </c>
      <c r="BE98">
        <v>26.06</v>
      </c>
      <c r="BF98">
        <v>12.43</v>
      </c>
      <c r="BG98">
        <v>0</v>
      </c>
      <c r="BH98">
        <v>37.29</v>
      </c>
      <c r="BI98">
        <v>1.93</v>
      </c>
      <c r="BJ98">
        <v>96.53</v>
      </c>
      <c r="BK98">
        <v>66.790000000000006</v>
      </c>
      <c r="BL98">
        <v>115.84</v>
      </c>
      <c r="BM98">
        <v>0</v>
      </c>
      <c r="BN98">
        <v>96.53</v>
      </c>
      <c r="BO98">
        <v>48.26</v>
      </c>
      <c r="BP98">
        <v>46.33</v>
      </c>
      <c r="BQ98">
        <v>6.76</v>
      </c>
      <c r="BR98">
        <v>0</v>
      </c>
      <c r="BS98">
        <v>4.83</v>
      </c>
      <c r="BT98">
        <v>14.48</v>
      </c>
      <c r="BU98">
        <v>48.26</v>
      </c>
      <c r="BV98">
        <v>19.309999999999999</v>
      </c>
      <c r="BW98">
        <v>48.26</v>
      </c>
      <c r="BX98">
        <v>57.92</v>
      </c>
      <c r="BY98">
        <v>19.309999999999999</v>
      </c>
      <c r="BZ98">
        <v>0</v>
      </c>
      <c r="CA98">
        <v>0</v>
      </c>
      <c r="CB98">
        <v>29.25</v>
      </c>
      <c r="CC98">
        <v>19.350000000000001</v>
      </c>
      <c r="CD98">
        <v>5.79</v>
      </c>
      <c r="CE98">
        <v>39.58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13.559775000000007</v>
      </c>
      <c r="I99" s="69">
        <f t="shared" ref="I99:BU99" si="1">SUM(I3:I98)/4000</f>
        <v>3.6334849999999999</v>
      </c>
      <c r="J99" s="69">
        <f t="shared" si="1"/>
        <v>9.4557049999999965</v>
      </c>
      <c r="K99" s="69">
        <f t="shared" si="1"/>
        <v>2.6837900000000028</v>
      </c>
      <c r="L99" s="69">
        <f t="shared" si="1"/>
        <v>5.7257500000000003E-2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1.6409999999999996</v>
      </c>
      <c r="X99">
        <f t="shared" si="1"/>
        <v>7.7239999999999989E-2</v>
      </c>
      <c r="Y99">
        <f t="shared" si="1"/>
        <v>1.3514200000000005</v>
      </c>
      <c r="Z99">
        <f t="shared" si="1"/>
        <v>0.33783999999999997</v>
      </c>
      <c r="AA99">
        <f t="shared" si="1"/>
        <v>0.89495999999999931</v>
      </c>
      <c r="AB99">
        <f t="shared" si="1"/>
        <v>0.33472500000000022</v>
      </c>
      <c r="AC99">
        <f t="shared" si="1"/>
        <v>7.7199999999999991E-2</v>
      </c>
      <c r="AD99">
        <f t="shared" si="1"/>
        <v>1.7998150000000013</v>
      </c>
      <c r="AE99">
        <f t="shared" si="1"/>
        <v>7.7239999999999989E-2</v>
      </c>
      <c r="AF99">
        <f t="shared" si="1"/>
        <v>4.7319999999999987E-2</v>
      </c>
      <c r="AG99">
        <f t="shared" si="1"/>
        <v>0.57915000000000005</v>
      </c>
      <c r="AH99">
        <f t="shared" si="1"/>
        <v>2.0280000000000013E-2</v>
      </c>
      <c r="AI99">
        <f t="shared" si="1"/>
        <v>0.02</v>
      </c>
      <c r="AJ99">
        <f t="shared" si="1"/>
        <v>0.48259999999999997</v>
      </c>
      <c r="AK99">
        <f t="shared" si="1"/>
        <v>4.053000000000001E-2</v>
      </c>
      <c r="AL99">
        <f t="shared" si="1"/>
        <v>6.3049999999999981E-3</v>
      </c>
      <c r="AM99">
        <f t="shared" si="1"/>
        <v>0.32430999999999999</v>
      </c>
      <c r="AN99">
        <f t="shared" si="1"/>
        <v>0.15831999999999999</v>
      </c>
      <c r="AO99">
        <f t="shared" si="1"/>
        <v>0.38607999999999998</v>
      </c>
      <c r="AP99">
        <f t="shared" si="1"/>
        <v>3.3809999999999993E-2</v>
      </c>
      <c r="AQ99">
        <f t="shared" si="1"/>
        <v>0.28959999999999997</v>
      </c>
      <c r="AR99">
        <f t="shared" si="1"/>
        <v>4.6320000000000104E-2</v>
      </c>
      <c r="AS99">
        <f t="shared" si="1"/>
        <v>0.21895999999999988</v>
      </c>
      <c r="AT99">
        <f t="shared" si="1"/>
        <v>0.48264999999999991</v>
      </c>
      <c r="AU99">
        <f t="shared" si="1"/>
        <v>1.702999999999999E-2</v>
      </c>
      <c r="AV99">
        <f t="shared" si="1"/>
        <v>1.6216799999999982</v>
      </c>
      <c r="AW99">
        <f t="shared" si="1"/>
        <v>5.7919999999999985E-2</v>
      </c>
      <c r="AX99">
        <f t="shared" si="1"/>
        <v>0.57918000000000003</v>
      </c>
      <c r="AY99">
        <f t="shared" si="1"/>
        <v>0.72400000000000042</v>
      </c>
      <c r="AZ99">
        <f t="shared" si="1"/>
        <v>0.33782000000000001</v>
      </c>
      <c r="BA99">
        <f t="shared" si="1"/>
        <v>0.57918000000000003</v>
      </c>
      <c r="BB99">
        <f t="shared" si="1"/>
        <v>3.0880000000000053E-2</v>
      </c>
      <c r="BC99">
        <f t="shared" si="1"/>
        <v>0.1159199999999999</v>
      </c>
      <c r="BD99">
        <f t="shared" si="1"/>
        <v>0.40544000000000013</v>
      </c>
      <c r="BE99">
        <f t="shared" si="1"/>
        <v>1.1892600000000031</v>
      </c>
      <c r="BF99">
        <f t="shared" si="1"/>
        <v>0.29831999999999975</v>
      </c>
      <c r="BG99">
        <f t="shared" si="1"/>
        <v>0.40073999999999987</v>
      </c>
      <c r="BH99">
        <f t="shared" si="1"/>
        <v>0.89495999999999931</v>
      </c>
      <c r="BI99">
        <f t="shared" si="1"/>
        <v>2.3160000000000024E-2</v>
      </c>
      <c r="BJ99">
        <f t="shared" si="1"/>
        <v>0.57918000000000003</v>
      </c>
      <c r="BK99">
        <f t="shared" si="1"/>
        <v>1.2022199999999996</v>
      </c>
      <c r="BL99">
        <f t="shared" si="1"/>
        <v>2.7801600000000026</v>
      </c>
      <c r="BM99">
        <f t="shared" si="1"/>
        <v>5.7257500000000003E-2</v>
      </c>
      <c r="BN99">
        <f t="shared" si="1"/>
        <v>0.57918000000000003</v>
      </c>
      <c r="BO99">
        <f t="shared" si="1"/>
        <v>0.77216000000000107</v>
      </c>
      <c r="BP99">
        <f t="shared" si="1"/>
        <v>0.78760999999999937</v>
      </c>
      <c r="BQ99">
        <f t="shared" si="1"/>
        <v>0.1149199999999999</v>
      </c>
      <c r="BR99">
        <f t="shared" si="1"/>
        <v>0</v>
      </c>
      <c r="BS99">
        <f t="shared" si="1"/>
        <v>8.2110000000000016E-2</v>
      </c>
      <c r="BT99">
        <f t="shared" si="1"/>
        <v>0.28960000000000025</v>
      </c>
      <c r="BU99">
        <f t="shared" si="1"/>
        <v>0.82042000000000137</v>
      </c>
      <c r="BV99">
        <f t="shared" ref="BV99:EC99" si="2">SUM(BV3:BV98)/4000</f>
        <v>0.38619999999999932</v>
      </c>
      <c r="BW99">
        <f t="shared" si="2"/>
        <v>0.67564000000000068</v>
      </c>
      <c r="BX99">
        <f t="shared" si="2"/>
        <v>0.98464000000000074</v>
      </c>
      <c r="BY99">
        <f t="shared" si="2"/>
        <v>0.38619999999999932</v>
      </c>
      <c r="BZ99">
        <f t="shared" si="2"/>
        <v>0</v>
      </c>
      <c r="CA99">
        <f t="shared" si="2"/>
        <v>0</v>
      </c>
      <c r="CB99">
        <f t="shared" si="2"/>
        <v>0.59554999999999991</v>
      </c>
      <c r="CC99">
        <f t="shared" si="2"/>
        <v>0.42376999999999965</v>
      </c>
      <c r="CD99">
        <f t="shared" si="2"/>
        <v>9.8430000000000087E-2</v>
      </c>
      <c r="CE99">
        <f t="shared" si="2"/>
        <v>0.79159999999999908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539</v>
      </c>
      <c r="X100" t="s">
        <v>541</v>
      </c>
      <c r="Y100" t="s">
        <v>543</v>
      </c>
      <c r="Z100" t="s">
        <v>544</v>
      </c>
      <c r="AA100" t="s">
        <v>546</v>
      </c>
      <c r="AB100" t="s">
        <v>548</v>
      </c>
      <c r="AC100" t="s">
        <v>550</v>
      </c>
      <c r="AD100" t="s">
        <v>552</v>
      </c>
      <c r="AE100" t="s">
        <v>554</v>
      </c>
      <c r="AF100" t="s">
        <v>556</v>
      </c>
      <c r="AG100" t="s">
        <v>558</v>
      </c>
      <c r="AH100" t="s">
        <v>560</v>
      </c>
      <c r="AI100" t="s">
        <v>563</v>
      </c>
      <c r="AJ100" t="s">
        <v>565</v>
      </c>
      <c r="AK100" t="s">
        <v>567</v>
      </c>
      <c r="AL100" t="s">
        <v>568</v>
      </c>
      <c r="AM100" t="s">
        <v>570</v>
      </c>
      <c r="AN100" t="s">
        <v>572</v>
      </c>
      <c r="AO100" t="s">
        <v>574</v>
      </c>
      <c r="AP100" t="s">
        <v>576</v>
      </c>
      <c r="AQ100" t="s">
        <v>578</v>
      </c>
      <c r="AR100" t="s">
        <v>579</v>
      </c>
      <c r="AS100" t="s">
        <v>581</v>
      </c>
      <c r="AT100" t="s">
        <v>583</v>
      </c>
      <c r="AU100" t="s">
        <v>585</v>
      </c>
      <c r="AV100" t="s">
        <v>586</v>
      </c>
      <c r="AW100" t="s">
        <v>588</v>
      </c>
      <c r="AX100" t="s">
        <v>589</v>
      </c>
      <c r="AY100" t="s">
        <v>590</v>
      </c>
      <c r="AZ100" t="s">
        <v>592</v>
      </c>
      <c r="BA100" t="s">
        <v>594</v>
      </c>
      <c r="BB100" t="s">
        <v>595</v>
      </c>
      <c r="BC100" t="s">
        <v>596</v>
      </c>
      <c r="BD100" t="s">
        <v>598</v>
      </c>
      <c r="BE100" t="s">
        <v>600</v>
      </c>
      <c r="BF100" t="s">
        <v>602</v>
      </c>
      <c r="BG100" t="s">
        <v>604</v>
      </c>
      <c r="BH100" t="s">
        <v>605</v>
      </c>
      <c r="BI100" t="s">
        <v>606</v>
      </c>
      <c r="BJ100" t="s">
        <v>607</v>
      </c>
      <c r="BK100" t="s">
        <v>608</v>
      </c>
      <c r="BL100" t="s">
        <v>609</v>
      </c>
      <c r="BM100" t="s">
        <v>611</v>
      </c>
      <c r="BN100" t="s">
        <v>612</v>
      </c>
      <c r="BO100" t="s">
        <v>613</v>
      </c>
      <c r="BP100" t="s">
        <v>614</v>
      </c>
      <c r="BQ100" t="s">
        <v>615</v>
      </c>
      <c r="BR100" t="s">
        <v>617</v>
      </c>
      <c r="BS100" t="s">
        <v>618</v>
      </c>
      <c r="BT100" t="s">
        <v>619</v>
      </c>
      <c r="BU100" t="s">
        <v>620</v>
      </c>
      <c r="BV100" t="s">
        <v>621</v>
      </c>
      <c r="BW100" t="s">
        <v>622</v>
      </c>
      <c r="BX100" t="s">
        <v>623</v>
      </c>
      <c r="BY100" t="s">
        <v>624</v>
      </c>
      <c r="BZ100" t="s">
        <v>626</v>
      </c>
      <c r="CA100" t="s">
        <v>628</v>
      </c>
      <c r="CB100" t="s">
        <v>630</v>
      </c>
      <c r="CC100" t="s">
        <v>632</v>
      </c>
      <c r="CD100" t="s">
        <v>633</v>
      </c>
      <c r="CE100" t="s">
        <v>634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45438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2" sqref="W2:AC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45438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637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4.21</v>
      </c>
      <c r="M3" s="72">
        <v>0</v>
      </c>
      <c r="N3" s="71">
        <v>-132</v>
      </c>
      <c r="O3" s="53">
        <v>0</v>
      </c>
      <c r="P3" s="53">
        <v>-249</v>
      </c>
      <c r="Q3" s="53">
        <v>-50</v>
      </c>
      <c r="R3" s="53">
        <v>0</v>
      </c>
      <c r="S3" s="72">
        <v>0</v>
      </c>
      <c r="T3" t="s">
        <v>637</v>
      </c>
      <c r="U3" s="73">
        <v>-431</v>
      </c>
      <c r="V3" s="74">
        <v>4.21</v>
      </c>
      <c r="W3">
        <v>-132</v>
      </c>
      <c r="X3">
        <v>0</v>
      </c>
      <c r="Y3">
        <v>0</v>
      </c>
      <c r="Z3">
        <v>4.21</v>
      </c>
      <c r="AA3">
        <v>-50</v>
      </c>
      <c r="AB3">
        <v>0</v>
      </c>
      <c r="AC3">
        <v>-249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4.8600000000000003</v>
      </c>
      <c r="M4" s="74">
        <v>0.1</v>
      </c>
      <c r="N4" s="73">
        <v>-97</v>
      </c>
      <c r="O4" s="46">
        <v>-10</v>
      </c>
      <c r="P4" s="46">
        <v>-244</v>
      </c>
      <c r="Q4" s="46">
        <v>-50</v>
      </c>
      <c r="R4" s="46">
        <v>0</v>
      </c>
      <c r="S4" s="74">
        <v>0</v>
      </c>
      <c r="U4" s="73">
        <v>-401</v>
      </c>
      <c r="V4" s="74">
        <v>4.96</v>
      </c>
      <c r="W4">
        <v>-97</v>
      </c>
      <c r="X4">
        <v>-10</v>
      </c>
      <c r="Y4">
        <v>0</v>
      </c>
      <c r="Z4">
        <v>4.8600000000000003</v>
      </c>
      <c r="AA4">
        <v>-50</v>
      </c>
      <c r="AB4">
        <v>0.1</v>
      </c>
      <c r="AC4">
        <v>-244</v>
      </c>
    </row>
    <row r="5" spans="1:29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7.37</v>
      </c>
      <c r="M5" s="74">
        <v>0</v>
      </c>
      <c r="N5" s="73">
        <v>-55</v>
      </c>
      <c r="O5" s="46">
        <v>-58</v>
      </c>
      <c r="P5" s="46">
        <v>-265</v>
      </c>
      <c r="Q5" s="46">
        <v>-50</v>
      </c>
      <c r="R5" s="46">
        <v>0</v>
      </c>
      <c r="S5" s="74">
        <v>0</v>
      </c>
      <c r="U5" s="73">
        <v>-428</v>
      </c>
      <c r="V5" s="74">
        <v>7.37</v>
      </c>
      <c r="W5">
        <v>-55</v>
      </c>
      <c r="X5">
        <v>-58</v>
      </c>
      <c r="Y5">
        <v>0</v>
      </c>
      <c r="Z5">
        <v>7.37</v>
      </c>
      <c r="AA5">
        <v>-50</v>
      </c>
      <c r="AB5">
        <v>0</v>
      </c>
      <c r="AC5">
        <v>-265</v>
      </c>
    </row>
    <row r="6" spans="1:29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8.82</v>
      </c>
      <c r="M6" s="74">
        <v>0</v>
      </c>
      <c r="N6" s="73">
        <v>-39</v>
      </c>
      <c r="O6" s="46">
        <v>-62</v>
      </c>
      <c r="P6" s="46">
        <v>-297</v>
      </c>
      <c r="Q6" s="46">
        <v>-50</v>
      </c>
      <c r="R6" s="46">
        <v>0</v>
      </c>
      <c r="S6" s="74">
        <v>0</v>
      </c>
      <c r="U6" s="73">
        <v>-448</v>
      </c>
      <c r="V6" s="74">
        <v>8.82</v>
      </c>
      <c r="W6">
        <v>-39</v>
      </c>
      <c r="X6">
        <v>-62</v>
      </c>
      <c r="Y6">
        <v>0</v>
      </c>
      <c r="Z6">
        <v>8.82</v>
      </c>
      <c r="AA6">
        <v>-50</v>
      </c>
      <c r="AB6">
        <v>0</v>
      </c>
      <c r="AC6">
        <v>-297</v>
      </c>
    </row>
    <row r="7" spans="1:29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9.65</v>
      </c>
      <c r="M7" s="74">
        <v>0</v>
      </c>
      <c r="N7" s="73">
        <v>-78</v>
      </c>
      <c r="O7" s="46">
        <v>-39</v>
      </c>
      <c r="P7" s="46">
        <v>-300</v>
      </c>
      <c r="Q7" s="46">
        <v>-50</v>
      </c>
      <c r="R7" s="46">
        <v>0</v>
      </c>
      <c r="S7" s="74">
        <v>0</v>
      </c>
      <c r="U7" s="73">
        <v>-468</v>
      </c>
      <c r="V7" s="74">
        <v>9.65</v>
      </c>
      <c r="W7">
        <v>-78</v>
      </c>
      <c r="X7">
        <v>-39</v>
      </c>
      <c r="Y7">
        <v>-1</v>
      </c>
      <c r="Z7">
        <v>9.65</v>
      </c>
      <c r="AA7">
        <v>-50</v>
      </c>
      <c r="AB7">
        <v>0</v>
      </c>
      <c r="AC7">
        <v>-300</v>
      </c>
    </row>
    <row r="8" spans="1:29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9.65</v>
      </c>
      <c r="M8" s="74">
        <v>0</v>
      </c>
      <c r="N8" s="73">
        <v>-65</v>
      </c>
      <c r="O8" s="46">
        <v>-52</v>
      </c>
      <c r="P8" s="46">
        <v>-330</v>
      </c>
      <c r="Q8" s="46">
        <v>-50</v>
      </c>
      <c r="R8" s="46">
        <v>0</v>
      </c>
      <c r="S8" s="74">
        <v>0</v>
      </c>
      <c r="U8" s="73">
        <v>-498</v>
      </c>
      <c r="V8" s="74">
        <v>9.65</v>
      </c>
      <c r="W8">
        <v>-65</v>
      </c>
      <c r="X8">
        <v>-52</v>
      </c>
      <c r="Y8">
        <v>-1</v>
      </c>
      <c r="Z8">
        <v>9.65</v>
      </c>
      <c r="AA8">
        <v>-50</v>
      </c>
      <c r="AB8">
        <v>0</v>
      </c>
      <c r="AC8">
        <v>-330</v>
      </c>
    </row>
    <row r="9" spans="1:29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8.2100000000000009</v>
      </c>
      <c r="M9" s="74">
        <v>0</v>
      </c>
      <c r="N9" s="73">
        <v>-69</v>
      </c>
      <c r="O9" s="46">
        <v>-51</v>
      </c>
      <c r="P9" s="46">
        <v>-315</v>
      </c>
      <c r="Q9" s="46">
        <v>-50</v>
      </c>
      <c r="R9" s="46">
        <v>0</v>
      </c>
      <c r="S9" s="74">
        <v>0</v>
      </c>
      <c r="U9" s="73">
        <v>-486</v>
      </c>
      <c r="V9" s="74">
        <v>8.2100000000000009</v>
      </c>
      <c r="W9">
        <v>-69</v>
      </c>
      <c r="X9">
        <v>-51</v>
      </c>
      <c r="Y9">
        <v>-1</v>
      </c>
      <c r="Z9">
        <v>8.2100000000000009</v>
      </c>
      <c r="AA9">
        <v>-50</v>
      </c>
      <c r="AB9">
        <v>0</v>
      </c>
      <c r="AC9">
        <v>-315</v>
      </c>
    </row>
    <row r="10" spans="1:29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7.72</v>
      </c>
      <c r="M10" s="74">
        <v>0</v>
      </c>
      <c r="N10" s="73">
        <v>-69</v>
      </c>
      <c r="O10" s="46">
        <v>-78</v>
      </c>
      <c r="P10" s="46">
        <v>-337</v>
      </c>
      <c r="Q10" s="46">
        <v>-50</v>
      </c>
      <c r="R10" s="46">
        <v>0</v>
      </c>
      <c r="S10" s="74">
        <v>0</v>
      </c>
      <c r="U10" s="73">
        <v>-535</v>
      </c>
      <c r="V10" s="74">
        <v>7.72</v>
      </c>
      <c r="W10">
        <v>-69</v>
      </c>
      <c r="X10">
        <v>-78</v>
      </c>
      <c r="Y10">
        <v>-1</v>
      </c>
      <c r="Z10">
        <v>7.72</v>
      </c>
      <c r="AA10">
        <v>-50</v>
      </c>
      <c r="AB10">
        <v>0</v>
      </c>
      <c r="AC10">
        <v>-337</v>
      </c>
    </row>
    <row r="11" spans="1:29">
      <c r="G11" t="s">
        <v>53</v>
      </c>
      <c r="H11" s="73">
        <v>48.27</v>
      </c>
      <c r="I11" s="46">
        <v>30.89</v>
      </c>
      <c r="J11" s="46">
        <v>0</v>
      </c>
      <c r="K11" s="46">
        <v>0</v>
      </c>
      <c r="L11" s="46">
        <v>7.72</v>
      </c>
      <c r="M11" s="74">
        <v>0</v>
      </c>
      <c r="N11" s="73">
        <v>0</v>
      </c>
      <c r="O11" s="46">
        <v>0</v>
      </c>
      <c r="P11" s="46">
        <v>-157</v>
      </c>
      <c r="Q11" s="46">
        <v>-50</v>
      </c>
      <c r="R11" s="46">
        <v>0</v>
      </c>
      <c r="S11" s="74">
        <v>0</v>
      </c>
      <c r="U11" s="73">
        <v>-208</v>
      </c>
      <c r="V11" s="74">
        <v>86.88</v>
      </c>
      <c r="W11">
        <v>48.27</v>
      </c>
      <c r="X11">
        <v>30.89</v>
      </c>
      <c r="Y11">
        <v>-1</v>
      </c>
      <c r="Z11">
        <v>7.72</v>
      </c>
      <c r="AA11">
        <v>-50</v>
      </c>
      <c r="AB11">
        <v>0</v>
      </c>
      <c r="AC11">
        <v>-157</v>
      </c>
    </row>
    <row r="12" spans="1:29">
      <c r="G12" t="s">
        <v>54</v>
      </c>
      <c r="H12" s="73">
        <v>41.51</v>
      </c>
      <c r="I12" s="46">
        <v>12.55</v>
      </c>
      <c r="J12" s="46">
        <v>0</v>
      </c>
      <c r="K12" s="46">
        <v>0</v>
      </c>
      <c r="L12" s="46">
        <v>7.24</v>
      </c>
      <c r="M12" s="74">
        <v>0</v>
      </c>
      <c r="N12" s="73">
        <v>0</v>
      </c>
      <c r="O12" s="46">
        <v>0</v>
      </c>
      <c r="P12" s="46">
        <v>-157</v>
      </c>
      <c r="Q12" s="46">
        <v>-50</v>
      </c>
      <c r="R12" s="46">
        <v>0</v>
      </c>
      <c r="S12" s="74">
        <v>0</v>
      </c>
      <c r="U12" s="73">
        <v>-208</v>
      </c>
      <c r="V12" s="74">
        <v>61.3</v>
      </c>
      <c r="W12">
        <v>41.51</v>
      </c>
      <c r="X12">
        <v>12.55</v>
      </c>
      <c r="Y12">
        <v>-1</v>
      </c>
      <c r="Z12">
        <v>7.24</v>
      </c>
      <c r="AA12">
        <v>-50</v>
      </c>
      <c r="AB12">
        <v>0</v>
      </c>
      <c r="AC12">
        <v>-157</v>
      </c>
    </row>
    <row r="13" spans="1:29">
      <c r="G13" t="s">
        <v>55</v>
      </c>
      <c r="H13" s="73">
        <v>53.09</v>
      </c>
      <c r="I13" s="46">
        <v>95.57</v>
      </c>
      <c r="J13" s="46">
        <v>0</v>
      </c>
      <c r="K13" s="46">
        <v>0</v>
      </c>
      <c r="L13" s="46">
        <v>6.27</v>
      </c>
      <c r="M13" s="74">
        <v>0</v>
      </c>
      <c r="N13" s="73">
        <v>0</v>
      </c>
      <c r="O13" s="46">
        <v>0</v>
      </c>
      <c r="P13" s="46">
        <v>-130</v>
      </c>
      <c r="Q13" s="46">
        <v>-50</v>
      </c>
      <c r="R13" s="46">
        <v>0</v>
      </c>
      <c r="S13" s="74">
        <v>0</v>
      </c>
      <c r="U13" s="73">
        <v>-181</v>
      </c>
      <c r="V13" s="74">
        <v>154.93</v>
      </c>
      <c r="W13">
        <v>53.09</v>
      </c>
      <c r="X13">
        <v>95.57</v>
      </c>
      <c r="Y13">
        <v>-1</v>
      </c>
      <c r="Z13">
        <v>6.27</v>
      </c>
      <c r="AA13">
        <v>-50</v>
      </c>
      <c r="AB13">
        <v>0</v>
      </c>
      <c r="AC13">
        <v>-130</v>
      </c>
    </row>
    <row r="14" spans="1:29">
      <c r="G14" t="s">
        <v>56</v>
      </c>
      <c r="H14" s="73">
        <v>56.95</v>
      </c>
      <c r="I14" s="46">
        <v>82.06</v>
      </c>
      <c r="J14" s="46">
        <v>0</v>
      </c>
      <c r="K14" s="46">
        <v>0</v>
      </c>
      <c r="L14" s="46">
        <v>6.27</v>
      </c>
      <c r="M14" s="74">
        <v>0</v>
      </c>
      <c r="N14" s="73">
        <v>0</v>
      </c>
      <c r="O14" s="46">
        <v>0</v>
      </c>
      <c r="P14" s="46">
        <v>-118</v>
      </c>
      <c r="Q14" s="46">
        <v>-50</v>
      </c>
      <c r="R14" s="46">
        <v>0</v>
      </c>
      <c r="S14" s="74">
        <v>0</v>
      </c>
      <c r="U14" s="73">
        <v>-169</v>
      </c>
      <c r="V14" s="74">
        <v>145.28</v>
      </c>
      <c r="W14">
        <v>56.95</v>
      </c>
      <c r="X14">
        <v>82.06</v>
      </c>
      <c r="Y14">
        <v>-1</v>
      </c>
      <c r="Z14">
        <v>6.27</v>
      </c>
      <c r="AA14">
        <v>-50</v>
      </c>
      <c r="AB14">
        <v>0</v>
      </c>
      <c r="AC14">
        <v>-118</v>
      </c>
    </row>
    <row r="15" spans="1:29">
      <c r="G15" t="s">
        <v>57</v>
      </c>
      <c r="H15" s="73">
        <v>100.39</v>
      </c>
      <c r="I15" s="46">
        <v>131.29</v>
      </c>
      <c r="J15" s="46">
        <v>14.48</v>
      </c>
      <c r="K15" s="46">
        <v>0</v>
      </c>
      <c r="L15" s="46">
        <v>6.27</v>
      </c>
      <c r="M15" s="74">
        <v>0</v>
      </c>
      <c r="N15" s="73">
        <v>0</v>
      </c>
      <c r="O15" s="46">
        <v>0</v>
      </c>
      <c r="P15" s="46">
        <v>0</v>
      </c>
      <c r="Q15" s="46">
        <v>-60</v>
      </c>
      <c r="R15" s="46">
        <v>0</v>
      </c>
      <c r="S15" s="74">
        <v>0</v>
      </c>
      <c r="U15" s="73">
        <v>-61</v>
      </c>
      <c r="V15" s="74">
        <v>252.43</v>
      </c>
      <c r="W15">
        <v>100.39</v>
      </c>
      <c r="X15">
        <v>131.29</v>
      </c>
      <c r="Y15">
        <v>-1</v>
      </c>
      <c r="Z15">
        <v>6.27</v>
      </c>
      <c r="AA15">
        <v>-60</v>
      </c>
      <c r="AB15">
        <v>0</v>
      </c>
      <c r="AC15">
        <v>14.48</v>
      </c>
    </row>
    <row r="16" spans="1:29">
      <c r="G16" t="s">
        <v>58</v>
      </c>
      <c r="H16" s="73">
        <v>94.6</v>
      </c>
      <c r="I16" s="46">
        <v>111.01</v>
      </c>
      <c r="J16" s="46">
        <v>14.48</v>
      </c>
      <c r="K16" s="46">
        <v>0</v>
      </c>
      <c r="L16" s="46">
        <v>6.27</v>
      </c>
      <c r="M16" s="74">
        <v>0</v>
      </c>
      <c r="N16" s="73">
        <v>0</v>
      </c>
      <c r="O16" s="46">
        <v>0</v>
      </c>
      <c r="P16" s="46">
        <v>0</v>
      </c>
      <c r="Q16" s="46">
        <v>-60</v>
      </c>
      <c r="R16" s="46">
        <v>0</v>
      </c>
      <c r="S16" s="74">
        <v>0</v>
      </c>
      <c r="U16" s="73">
        <v>-61</v>
      </c>
      <c r="V16" s="74">
        <v>226.36</v>
      </c>
      <c r="W16">
        <v>94.6</v>
      </c>
      <c r="X16">
        <v>111.01</v>
      </c>
      <c r="Y16">
        <v>-1</v>
      </c>
      <c r="Z16">
        <v>6.27</v>
      </c>
      <c r="AA16">
        <v>-60</v>
      </c>
      <c r="AB16">
        <v>0</v>
      </c>
      <c r="AC16">
        <v>14.48</v>
      </c>
    </row>
    <row r="17" spans="7:29">
      <c r="G17" t="s">
        <v>59</v>
      </c>
      <c r="H17" s="73">
        <v>82.05</v>
      </c>
      <c r="I17" s="46">
        <v>92.67</v>
      </c>
      <c r="J17" s="46">
        <v>0</v>
      </c>
      <c r="K17" s="46">
        <v>0</v>
      </c>
      <c r="L17" s="46">
        <v>6.27</v>
      </c>
      <c r="M17" s="74">
        <v>0</v>
      </c>
      <c r="N17" s="73">
        <v>0</v>
      </c>
      <c r="O17" s="46">
        <v>0</v>
      </c>
      <c r="P17" s="46">
        <v>-20</v>
      </c>
      <c r="Q17" s="46">
        <v>-50</v>
      </c>
      <c r="R17" s="46">
        <v>0</v>
      </c>
      <c r="S17" s="74">
        <v>0</v>
      </c>
      <c r="U17" s="73">
        <v>-71</v>
      </c>
      <c r="V17" s="74">
        <v>180.99</v>
      </c>
      <c r="W17">
        <v>82.05</v>
      </c>
      <c r="X17">
        <v>92.67</v>
      </c>
      <c r="Y17">
        <v>-1</v>
      </c>
      <c r="Z17">
        <v>6.27</v>
      </c>
      <c r="AA17">
        <v>-50</v>
      </c>
      <c r="AB17">
        <v>0</v>
      </c>
      <c r="AC17">
        <v>-20</v>
      </c>
    </row>
    <row r="18" spans="7:29">
      <c r="G18" t="s">
        <v>60</v>
      </c>
      <c r="H18" s="73">
        <v>80.12</v>
      </c>
      <c r="I18" s="46">
        <v>70.47</v>
      </c>
      <c r="J18" s="46">
        <v>0</v>
      </c>
      <c r="K18" s="46">
        <v>0</v>
      </c>
      <c r="L18" s="46">
        <v>5.79</v>
      </c>
      <c r="M18" s="74">
        <v>0</v>
      </c>
      <c r="N18" s="73">
        <v>0</v>
      </c>
      <c r="O18" s="46">
        <v>0</v>
      </c>
      <c r="P18" s="46">
        <v>-20</v>
      </c>
      <c r="Q18" s="46">
        <v>-50</v>
      </c>
      <c r="R18" s="46">
        <v>0</v>
      </c>
      <c r="S18" s="74">
        <v>0</v>
      </c>
      <c r="U18" s="73">
        <v>-71</v>
      </c>
      <c r="V18" s="74">
        <v>156.38</v>
      </c>
      <c r="W18">
        <v>80.12</v>
      </c>
      <c r="X18">
        <v>70.47</v>
      </c>
      <c r="Y18">
        <v>-1</v>
      </c>
      <c r="Z18">
        <v>5.79</v>
      </c>
      <c r="AA18">
        <v>-50</v>
      </c>
      <c r="AB18">
        <v>0</v>
      </c>
      <c r="AC18">
        <v>-20</v>
      </c>
    </row>
    <row r="19" spans="7:29">
      <c r="G19" t="s">
        <v>61</v>
      </c>
      <c r="H19" s="73">
        <v>76.260000000000005</v>
      </c>
      <c r="I19" s="46">
        <v>48.27</v>
      </c>
      <c r="J19" s="46">
        <v>0</v>
      </c>
      <c r="K19" s="46">
        <v>0</v>
      </c>
      <c r="L19" s="46">
        <v>4.34</v>
      </c>
      <c r="M19" s="74">
        <v>0</v>
      </c>
      <c r="N19" s="73">
        <v>0</v>
      </c>
      <c r="O19" s="46">
        <v>0</v>
      </c>
      <c r="P19" s="46">
        <v>-29</v>
      </c>
      <c r="Q19" s="46">
        <v>-50</v>
      </c>
      <c r="R19" s="46">
        <v>0</v>
      </c>
      <c r="S19" s="74">
        <v>0</v>
      </c>
      <c r="U19" s="73">
        <v>-80</v>
      </c>
      <c r="V19" s="74">
        <v>128.87</v>
      </c>
      <c r="W19">
        <v>76.260000000000005</v>
      </c>
      <c r="X19">
        <v>48.27</v>
      </c>
      <c r="Y19">
        <v>-1</v>
      </c>
      <c r="Z19">
        <v>4.34</v>
      </c>
      <c r="AA19">
        <v>-50</v>
      </c>
      <c r="AB19">
        <v>0</v>
      </c>
      <c r="AC19">
        <v>-29</v>
      </c>
    </row>
    <row r="20" spans="7:29">
      <c r="G20" t="s">
        <v>62</v>
      </c>
      <c r="H20" s="73">
        <v>74.33</v>
      </c>
      <c r="I20" s="46">
        <v>35.72</v>
      </c>
      <c r="J20" s="46">
        <v>0</v>
      </c>
      <c r="K20" s="46">
        <v>0</v>
      </c>
      <c r="L20" s="46">
        <v>4.34</v>
      </c>
      <c r="M20" s="74">
        <v>0</v>
      </c>
      <c r="N20" s="73">
        <v>0</v>
      </c>
      <c r="O20" s="46">
        <v>0</v>
      </c>
      <c r="P20" s="46">
        <v>-29</v>
      </c>
      <c r="Q20" s="46">
        <v>-50</v>
      </c>
      <c r="R20" s="46">
        <v>0</v>
      </c>
      <c r="S20" s="74">
        <v>0</v>
      </c>
      <c r="U20" s="73">
        <v>-80</v>
      </c>
      <c r="V20" s="74">
        <v>114.39</v>
      </c>
      <c r="W20">
        <v>74.33</v>
      </c>
      <c r="X20">
        <v>35.72</v>
      </c>
      <c r="Y20">
        <v>-1</v>
      </c>
      <c r="Z20">
        <v>4.34</v>
      </c>
      <c r="AA20">
        <v>-50</v>
      </c>
      <c r="AB20">
        <v>0</v>
      </c>
      <c r="AC20">
        <v>-29</v>
      </c>
    </row>
    <row r="21" spans="7:29">
      <c r="G21" t="s">
        <v>63</v>
      </c>
      <c r="H21" s="73">
        <v>45.38</v>
      </c>
      <c r="I21" s="46">
        <v>9.65</v>
      </c>
      <c r="J21" s="46">
        <v>0</v>
      </c>
      <c r="K21" s="46">
        <v>0</v>
      </c>
      <c r="L21" s="46">
        <v>4.34</v>
      </c>
      <c r="M21" s="74">
        <v>0</v>
      </c>
      <c r="N21" s="73">
        <v>0</v>
      </c>
      <c r="O21" s="46">
        <v>0</v>
      </c>
      <c r="P21" s="46">
        <v>-33</v>
      </c>
      <c r="Q21" s="46">
        <v>-50</v>
      </c>
      <c r="R21" s="46">
        <v>0</v>
      </c>
      <c r="S21" s="74">
        <v>0</v>
      </c>
      <c r="U21" s="73">
        <v>-84</v>
      </c>
      <c r="V21" s="74">
        <v>59.37</v>
      </c>
      <c r="W21">
        <v>45.38</v>
      </c>
      <c r="X21">
        <v>9.65</v>
      </c>
      <c r="Y21">
        <v>-1</v>
      </c>
      <c r="Z21">
        <v>4.34</v>
      </c>
      <c r="AA21">
        <v>-50</v>
      </c>
      <c r="AB21">
        <v>0</v>
      </c>
      <c r="AC21">
        <v>-33</v>
      </c>
    </row>
    <row r="22" spans="7:29">
      <c r="G22" t="s">
        <v>64</v>
      </c>
      <c r="H22" s="73">
        <v>42.48</v>
      </c>
      <c r="I22" s="46">
        <v>0</v>
      </c>
      <c r="J22" s="46">
        <v>0</v>
      </c>
      <c r="K22" s="46">
        <v>0</v>
      </c>
      <c r="L22" s="46">
        <v>4.34</v>
      </c>
      <c r="M22" s="74">
        <v>0</v>
      </c>
      <c r="N22" s="73">
        <v>0</v>
      </c>
      <c r="O22" s="46">
        <v>0</v>
      </c>
      <c r="P22" s="46">
        <v>-31</v>
      </c>
      <c r="Q22" s="46">
        <v>-50</v>
      </c>
      <c r="R22" s="46">
        <v>0</v>
      </c>
      <c r="S22" s="74">
        <v>0</v>
      </c>
      <c r="U22" s="73">
        <v>-82</v>
      </c>
      <c r="V22" s="74">
        <v>46.82</v>
      </c>
      <c r="W22">
        <v>42.48</v>
      </c>
      <c r="X22">
        <v>0</v>
      </c>
      <c r="Y22">
        <v>-1</v>
      </c>
      <c r="Z22">
        <v>4.34</v>
      </c>
      <c r="AA22">
        <v>-50</v>
      </c>
      <c r="AB22">
        <v>0</v>
      </c>
      <c r="AC22">
        <v>-31</v>
      </c>
    </row>
    <row r="23" spans="7:29">
      <c r="G23" t="s">
        <v>65</v>
      </c>
      <c r="H23" s="73">
        <v>34.75</v>
      </c>
      <c r="I23" s="46">
        <v>0</v>
      </c>
      <c r="J23" s="46">
        <v>37.65</v>
      </c>
      <c r="K23" s="46">
        <v>0</v>
      </c>
      <c r="L23" s="46">
        <v>4.34</v>
      </c>
      <c r="M23" s="74">
        <v>0</v>
      </c>
      <c r="N23" s="73">
        <v>0</v>
      </c>
      <c r="O23" s="46">
        <v>0</v>
      </c>
      <c r="P23" s="46">
        <v>0</v>
      </c>
      <c r="Q23" s="46">
        <v>-50</v>
      </c>
      <c r="R23" s="46">
        <v>0</v>
      </c>
      <c r="S23" s="74">
        <v>0</v>
      </c>
      <c r="U23" s="73">
        <v>-53</v>
      </c>
      <c r="V23" s="74">
        <v>76.739999999999995</v>
      </c>
      <c r="W23">
        <v>34.75</v>
      </c>
      <c r="X23">
        <v>0</v>
      </c>
      <c r="Y23">
        <v>-3</v>
      </c>
      <c r="Z23">
        <v>4.34</v>
      </c>
      <c r="AA23">
        <v>-50</v>
      </c>
      <c r="AB23">
        <v>0</v>
      </c>
      <c r="AC23">
        <v>37.65</v>
      </c>
    </row>
    <row r="24" spans="7:29">
      <c r="G24" t="s">
        <v>66</v>
      </c>
      <c r="H24" s="73">
        <v>38.619999999999997</v>
      </c>
      <c r="I24" s="46">
        <v>0</v>
      </c>
      <c r="J24" s="46">
        <v>9.65</v>
      </c>
      <c r="K24" s="46">
        <v>0</v>
      </c>
      <c r="L24" s="46">
        <v>4.34</v>
      </c>
      <c r="M24" s="74">
        <v>0.1</v>
      </c>
      <c r="N24" s="73">
        <v>0</v>
      </c>
      <c r="O24" s="46">
        <v>0</v>
      </c>
      <c r="P24" s="46">
        <v>0</v>
      </c>
      <c r="Q24" s="46">
        <v>-50</v>
      </c>
      <c r="R24" s="46">
        <v>0</v>
      </c>
      <c r="S24" s="74">
        <v>0</v>
      </c>
      <c r="U24" s="73">
        <v>-53</v>
      </c>
      <c r="V24" s="74">
        <v>52.71</v>
      </c>
      <c r="W24">
        <v>38.619999999999997</v>
      </c>
      <c r="X24">
        <v>0</v>
      </c>
      <c r="Y24">
        <v>-3</v>
      </c>
      <c r="Z24">
        <v>4.34</v>
      </c>
      <c r="AA24">
        <v>-50</v>
      </c>
      <c r="AB24">
        <v>0.1</v>
      </c>
      <c r="AC24">
        <v>9.65</v>
      </c>
    </row>
    <row r="25" spans="7:29">
      <c r="G25" t="s">
        <v>67</v>
      </c>
      <c r="H25" s="73">
        <v>66.61</v>
      </c>
      <c r="I25" s="46">
        <v>0</v>
      </c>
      <c r="J25" s="46">
        <v>0</v>
      </c>
      <c r="K25" s="46">
        <v>0</v>
      </c>
      <c r="L25" s="46">
        <v>4.34</v>
      </c>
      <c r="M25" s="74">
        <v>0</v>
      </c>
      <c r="N25" s="73">
        <v>0</v>
      </c>
      <c r="O25" s="46">
        <v>0</v>
      </c>
      <c r="P25" s="46">
        <v>-29</v>
      </c>
      <c r="Q25" s="46">
        <v>-50</v>
      </c>
      <c r="R25" s="46">
        <v>0</v>
      </c>
      <c r="S25" s="74">
        <v>0</v>
      </c>
      <c r="U25" s="73">
        <v>-82</v>
      </c>
      <c r="V25" s="74">
        <v>70.95</v>
      </c>
      <c r="W25">
        <v>66.61</v>
      </c>
      <c r="X25">
        <v>0</v>
      </c>
      <c r="Y25">
        <v>-3</v>
      </c>
      <c r="Z25">
        <v>4.34</v>
      </c>
      <c r="AA25">
        <v>-50</v>
      </c>
      <c r="AB25">
        <v>0</v>
      </c>
      <c r="AC25">
        <v>-29</v>
      </c>
    </row>
    <row r="26" spans="7:29">
      <c r="G26" t="s">
        <v>68</v>
      </c>
      <c r="H26" s="73">
        <v>24.13</v>
      </c>
      <c r="I26" s="46">
        <v>0</v>
      </c>
      <c r="J26" s="46">
        <v>0</v>
      </c>
      <c r="K26" s="46">
        <v>0</v>
      </c>
      <c r="L26" s="46">
        <v>3.38</v>
      </c>
      <c r="M26" s="74">
        <v>0.1</v>
      </c>
      <c r="N26" s="73">
        <v>0</v>
      </c>
      <c r="O26" s="46">
        <v>0</v>
      </c>
      <c r="P26" s="46">
        <v>-61</v>
      </c>
      <c r="Q26" s="46">
        <v>-50</v>
      </c>
      <c r="R26" s="46">
        <v>0</v>
      </c>
      <c r="S26" s="74">
        <v>0</v>
      </c>
      <c r="U26" s="73">
        <v>-114</v>
      </c>
      <c r="V26" s="74">
        <v>27.61</v>
      </c>
      <c r="W26">
        <v>24.13</v>
      </c>
      <c r="X26">
        <v>0</v>
      </c>
      <c r="Y26">
        <v>-3</v>
      </c>
      <c r="Z26">
        <v>3.38</v>
      </c>
      <c r="AA26">
        <v>-50</v>
      </c>
      <c r="AB26">
        <v>0.1</v>
      </c>
      <c r="AC26">
        <v>-61</v>
      </c>
    </row>
    <row r="27" spans="7:29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2.9</v>
      </c>
      <c r="M27" s="74">
        <v>0</v>
      </c>
      <c r="N27" s="73">
        <v>-26</v>
      </c>
      <c r="O27" s="46">
        <v>0</v>
      </c>
      <c r="P27" s="46">
        <v>-65</v>
      </c>
      <c r="Q27" s="46">
        <v>-50</v>
      </c>
      <c r="R27" s="46">
        <v>0</v>
      </c>
      <c r="S27" s="74">
        <v>0</v>
      </c>
      <c r="U27" s="73">
        <v>-144</v>
      </c>
      <c r="V27" s="74">
        <v>2.9</v>
      </c>
      <c r="W27">
        <v>-26</v>
      </c>
      <c r="X27">
        <v>0</v>
      </c>
      <c r="Y27">
        <v>-3</v>
      </c>
      <c r="Z27">
        <v>2.9</v>
      </c>
      <c r="AA27">
        <v>-50</v>
      </c>
      <c r="AB27">
        <v>0</v>
      </c>
      <c r="AC27">
        <v>-65</v>
      </c>
    </row>
    <row r="28" spans="7:29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2.41</v>
      </c>
      <c r="M28" s="74">
        <v>0.1</v>
      </c>
      <c r="N28" s="73">
        <v>-37</v>
      </c>
      <c r="O28" s="46">
        <v>0</v>
      </c>
      <c r="P28" s="46">
        <v>-90</v>
      </c>
      <c r="Q28" s="46">
        <v>-40</v>
      </c>
      <c r="R28" s="46">
        <v>0</v>
      </c>
      <c r="S28" s="74">
        <v>0</v>
      </c>
      <c r="U28" s="73">
        <v>-170</v>
      </c>
      <c r="V28" s="74">
        <v>2.5099999999999998</v>
      </c>
      <c r="W28">
        <v>-37</v>
      </c>
      <c r="X28">
        <v>0</v>
      </c>
      <c r="Y28">
        <v>-3</v>
      </c>
      <c r="Z28">
        <v>2.41</v>
      </c>
      <c r="AA28">
        <v>-40</v>
      </c>
      <c r="AB28">
        <v>0.1</v>
      </c>
      <c r="AC28">
        <v>-90</v>
      </c>
    </row>
    <row r="29" spans="7:29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1.45</v>
      </c>
      <c r="M29" s="74">
        <v>0</v>
      </c>
      <c r="N29" s="73">
        <v>-41</v>
      </c>
      <c r="O29" s="46">
        <v>0</v>
      </c>
      <c r="P29" s="46">
        <v>-77</v>
      </c>
      <c r="Q29" s="46">
        <v>-40</v>
      </c>
      <c r="R29" s="46">
        <v>0</v>
      </c>
      <c r="S29" s="74">
        <v>0</v>
      </c>
      <c r="U29" s="73">
        <v>-161</v>
      </c>
      <c r="V29" s="74">
        <v>1.45</v>
      </c>
      <c r="W29">
        <v>-41</v>
      </c>
      <c r="X29">
        <v>0</v>
      </c>
      <c r="Y29">
        <v>-3</v>
      </c>
      <c r="Z29">
        <v>1.45</v>
      </c>
      <c r="AA29">
        <v>-40</v>
      </c>
      <c r="AB29">
        <v>0</v>
      </c>
      <c r="AC29">
        <v>-77</v>
      </c>
    </row>
    <row r="30" spans="7:29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1.45</v>
      </c>
      <c r="M30" s="74">
        <v>0</v>
      </c>
      <c r="N30" s="73">
        <v>-32</v>
      </c>
      <c r="O30" s="46">
        <v>0</v>
      </c>
      <c r="P30" s="46">
        <v>-60</v>
      </c>
      <c r="Q30" s="46">
        <v>-50</v>
      </c>
      <c r="R30" s="46">
        <v>0</v>
      </c>
      <c r="S30" s="74">
        <v>0</v>
      </c>
      <c r="U30" s="73">
        <v>-145</v>
      </c>
      <c r="V30" s="74">
        <v>1.45</v>
      </c>
      <c r="W30">
        <v>-32</v>
      </c>
      <c r="X30">
        <v>0</v>
      </c>
      <c r="Y30">
        <v>-3</v>
      </c>
      <c r="Z30">
        <v>1.45</v>
      </c>
      <c r="AA30">
        <v>-50</v>
      </c>
      <c r="AB30">
        <v>0</v>
      </c>
      <c r="AC30">
        <v>-60</v>
      </c>
    </row>
    <row r="31" spans="7:29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-12</v>
      </c>
      <c r="O31" s="46">
        <v>0</v>
      </c>
      <c r="P31" s="46">
        <v>-145</v>
      </c>
      <c r="Q31" s="46">
        <v>-50</v>
      </c>
      <c r="R31" s="46">
        <v>0</v>
      </c>
      <c r="S31" s="74">
        <v>0</v>
      </c>
      <c r="U31" s="73">
        <v>-210</v>
      </c>
      <c r="V31" s="74">
        <v>0</v>
      </c>
      <c r="W31">
        <v>-12</v>
      </c>
      <c r="X31">
        <v>0</v>
      </c>
      <c r="Y31">
        <v>-3</v>
      </c>
      <c r="Z31">
        <v>0</v>
      </c>
      <c r="AA31">
        <v>-50</v>
      </c>
      <c r="AB31">
        <v>0</v>
      </c>
      <c r="AC31">
        <v>-145</v>
      </c>
    </row>
    <row r="32" spans="7:29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-9</v>
      </c>
      <c r="O32" s="46">
        <v>0</v>
      </c>
      <c r="P32" s="46">
        <v>-131</v>
      </c>
      <c r="Q32" s="46">
        <v>-50</v>
      </c>
      <c r="R32" s="46">
        <v>-2</v>
      </c>
      <c r="S32" s="74">
        <v>0</v>
      </c>
      <c r="U32" s="73">
        <v>-195</v>
      </c>
      <c r="V32" s="74">
        <v>0</v>
      </c>
      <c r="W32">
        <v>-9</v>
      </c>
      <c r="X32">
        <v>0</v>
      </c>
      <c r="Y32">
        <v>-3</v>
      </c>
      <c r="Z32">
        <v>-2</v>
      </c>
      <c r="AA32">
        <v>-50</v>
      </c>
      <c r="AB32">
        <v>0</v>
      </c>
      <c r="AC32">
        <v>-131</v>
      </c>
    </row>
    <row r="33" spans="7:29">
      <c r="G33" t="s">
        <v>75</v>
      </c>
      <c r="H33" s="73">
        <v>63.71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-121</v>
      </c>
      <c r="Q33" s="46">
        <v>-60</v>
      </c>
      <c r="R33" s="46">
        <v>-2</v>
      </c>
      <c r="S33" s="74">
        <v>0</v>
      </c>
      <c r="U33" s="73">
        <v>-186</v>
      </c>
      <c r="V33" s="74">
        <v>63.71</v>
      </c>
      <c r="W33">
        <v>63.71</v>
      </c>
      <c r="X33">
        <v>0</v>
      </c>
      <c r="Y33">
        <v>-3</v>
      </c>
      <c r="Z33">
        <v>-2</v>
      </c>
      <c r="AA33">
        <v>-60</v>
      </c>
      <c r="AB33">
        <v>0</v>
      </c>
      <c r="AC33">
        <v>-121</v>
      </c>
    </row>
    <row r="34" spans="7:29">
      <c r="G34" t="s">
        <v>76</v>
      </c>
      <c r="H34" s="73">
        <v>104.25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-118</v>
      </c>
      <c r="Q34" s="46">
        <v>-60</v>
      </c>
      <c r="R34" s="46">
        <v>-2</v>
      </c>
      <c r="S34" s="74">
        <v>0</v>
      </c>
      <c r="U34" s="73">
        <v>-183</v>
      </c>
      <c r="V34" s="74">
        <v>104.25</v>
      </c>
      <c r="W34">
        <v>104.25</v>
      </c>
      <c r="X34">
        <v>0</v>
      </c>
      <c r="Y34">
        <v>-3</v>
      </c>
      <c r="Z34">
        <v>-2</v>
      </c>
      <c r="AA34">
        <v>-60</v>
      </c>
      <c r="AB34">
        <v>0</v>
      </c>
      <c r="AC34">
        <v>-118</v>
      </c>
    </row>
    <row r="35" spans="7:29">
      <c r="G35" t="s">
        <v>77</v>
      </c>
      <c r="H35" s="73">
        <v>49.23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-90</v>
      </c>
      <c r="Q35" s="46">
        <v>-60</v>
      </c>
      <c r="R35" s="46">
        <v>-3</v>
      </c>
      <c r="S35" s="74">
        <v>0</v>
      </c>
      <c r="U35" s="73">
        <v>-156</v>
      </c>
      <c r="V35" s="74">
        <v>49.23</v>
      </c>
      <c r="W35">
        <v>49.23</v>
      </c>
      <c r="X35">
        <v>0</v>
      </c>
      <c r="Y35">
        <v>-3</v>
      </c>
      <c r="Z35">
        <v>-3</v>
      </c>
      <c r="AA35">
        <v>-60</v>
      </c>
      <c r="AB35">
        <v>0</v>
      </c>
      <c r="AC35">
        <v>-90</v>
      </c>
    </row>
    <row r="36" spans="7:29">
      <c r="G36" t="s">
        <v>78</v>
      </c>
      <c r="H36" s="73">
        <v>66.61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-107</v>
      </c>
      <c r="Q36" s="46">
        <v>-60</v>
      </c>
      <c r="R36" s="46">
        <v>-3</v>
      </c>
      <c r="S36" s="74">
        <v>0</v>
      </c>
      <c r="U36" s="73">
        <v>-173</v>
      </c>
      <c r="V36" s="74">
        <v>66.61</v>
      </c>
      <c r="W36">
        <v>66.61</v>
      </c>
      <c r="X36">
        <v>0</v>
      </c>
      <c r="Y36">
        <v>-3</v>
      </c>
      <c r="Z36">
        <v>-3</v>
      </c>
      <c r="AA36">
        <v>-60</v>
      </c>
      <c r="AB36">
        <v>0</v>
      </c>
      <c r="AC36">
        <v>-107</v>
      </c>
    </row>
    <row r="37" spans="7:29">
      <c r="G37" t="s">
        <v>79</v>
      </c>
      <c r="H37" s="73">
        <v>32.82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-9</v>
      </c>
      <c r="P37" s="46">
        <v>-133</v>
      </c>
      <c r="Q37" s="46">
        <v>-99</v>
      </c>
      <c r="R37" s="46">
        <v>-3</v>
      </c>
      <c r="S37" s="74">
        <v>0</v>
      </c>
      <c r="U37" s="73">
        <v>-247</v>
      </c>
      <c r="V37" s="74">
        <v>32.82</v>
      </c>
      <c r="W37">
        <v>32.82</v>
      </c>
      <c r="X37">
        <v>-9</v>
      </c>
      <c r="Y37">
        <v>-3</v>
      </c>
      <c r="Z37">
        <v>-3</v>
      </c>
      <c r="AA37">
        <v>-99</v>
      </c>
      <c r="AB37">
        <v>0</v>
      </c>
      <c r="AC37">
        <v>-133</v>
      </c>
    </row>
    <row r="38" spans="7:29">
      <c r="G38" t="s">
        <v>80</v>
      </c>
      <c r="H38" s="73">
        <v>28.96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-58</v>
      </c>
      <c r="P38" s="46">
        <v>-149</v>
      </c>
      <c r="Q38" s="46">
        <v>-99</v>
      </c>
      <c r="R38" s="46">
        <v>-3</v>
      </c>
      <c r="S38" s="74">
        <v>0</v>
      </c>
      <c r="U38" s="73">
        <v>-312</v>
      </c>
      <c r="V38" s="74">
        <v>28.96</v>
      </c>
      <c r="W38">
        <v>28.96</v>
      </c>
      <c r="X38">
        <v>-58</v>
      </c>
      <c r="Y38">
        <v>-3</v>
      </c>
      <c r="Z38">
        <v>-3</v>
      </c>
      <c r="AA38">
        <v>-99</v>
      </c>
      <c r="AB38">
        <v>0</v>
      </c>
      <c r="AC38">
        <v>-149</v>
      </c>
    </row>
    <row r="39" spans="7:29">
      <c r="G39" t="s">
        <v>81</v>
      </c>
      <c r="H39" s="73">
        <v>80.12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-57</v>
      </c>
      <c r="P39" s="46">
        <v>-146</v>
      </c>
      <c r="Q39" s="46">
        <v>-99</v>
      </c>
      <c r="R39" s="46">
        <v>-3</v>
      </c>
      <c r="S39" s="74">
        <v>0</v>
      </c>
      <c r="U39" s="73">
        <v>-308</v>
      </c>
      <c r="V39" s="74">
        <v>80.12</v>
      </c>
      <c r="W39">
        <v>80.12</v>
      </c>
      <c r="X39">
        <v>-57</v>
      </c>
      <c r="Y39">
        <v>-3</v>
      </c>
      <c r="Z39">
        <v>-3</v>
      </c>
      <c r="AA39">
        <v>-99</v>
      </c>
      <c r="AB39">
        <v>0</v>
      </c>
      <c r="AC39">
        <v>-146</v>
      </c>
    </row>
    <row r="40" spans="7:29">
      <c r="G40" t="s">
        <v>82</v>
      </c>
      <c r="H40" s="73">
        <v>82.05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-54</v>
      </c>
      <c r="P40" s="46">
        <v>-103</v>
      </c>
      <c r="Q40" s="46">
        <v>-99</v>
      </c>
      <c r="R40" s="46">
        <v>-3</v>
      </c>
      <c r="S40" s="74">
        <v>0</v>
      </c>
      <c r="U40" s="73">
        <v>-262</v>
      </c>
      <c r="V40" s="74">
        <v>82.05</v>
      </c>
      <c r="W40">
        <v>82.05</v>
      </c>
      <c r="X40">
        <v>-54</v>
      </c>
      <c r="Y40">
        <v>-3</v>
      </c>
      <c r="Z40">
        <v>-3</v>
      </c>
      <c r="AA40">
        <v>-99</v>
      </c>
      <c r="AB40">
        <v>0</v>
      </c>
      <c r="AC40">
        <v>-103</v>
      </c>
    </row>
    <row r="41" spans="7:29">
      <c r="G41" t="s">
        <v>83</v>
      </c>
      <c r="H41" s="73">
        <v>120.66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-101</v>
      </c>
      <c r="P41" s="46">
        <v>-58</v>
      </c>
      <c r="Q41" s="46">
        <v>-99</v>
      </c>
      <c r="R41" s="46">
        <v>-3</v>
      </c>
      <c r="S41" s="74">
        <v>0</v>
      </c>
      <c r="U41" s="73">
        <v>-264</v>
      </c>
      <c r="V41" s="74">
        <v>120.66</v>
      </c>
      <c r="W41">
        <v>120.66</v>
      </c>
      <c r="X41">
        <v>-101</v>
      </c>
      <c r="Y41">
        <v>-3</v>
      </c>
      <c r="Z41">
        <v>-3</v>
      </c>
      <c r="AA41">
        <v>-99</v>
      </c>
      <c r="AB41">
        <v>0</v>
      </c>
      <c r="AC41">
        <v>-58</v>
      </c>
    </row>
    <row r="42" spans="7:29">
      <c r="G42" t="s">
        <v>84</v>
      </c>
      <c r="H42" s="73">
        <v>119.7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-106</v>
      </c>
      <c r="P42" s="46">
        <v>-29</v>
      </c>
      <c r="Q42" s="46">
        <v>-99</v>
      </c>
      <c r="R42" s="46">
        <v>-3</v>
      </c>
      <c r="S42" s="74">
        <v>0</v>
      </c>
      <c r="U42" s="73">
        <v>-240</v>
      </c>
      <c r="V42" s="74">
        <v>119.7</v>
      </c>
      <c r="W42">
        <v>119.7</v>
      </c>
      <c r="X42">
        <v>-106</v>
      </c>
      <c r="Y42">
        <v>-3</v>
      </c>
      <c r="Z42">
        <v>-3</v>
      </c>
      <c r="AA42">
        <v>-99</v>
      </c>
      <c r="AB42">
        <v>0</v>
      </c>
      <c r="AC42">
        <v>-29</v>
      </c>
    </row>
    <row r="43" spans="7:29">
      <c r="G43" t="s">
        <v>85</v>
      </c>
      <c r="H43" s="73">
        <v>77.22</v>
      </c>
      <c r="I43" s="46">
        <v>0</v>
      </c>
      <c r="J43" s="46">
        <v>4.83</v>
      </c>
      <c r="K43" s="46">
        <v>0</v>
      </c>
      <c r="L43" s="46">
        <v>0</v>
      </c>
      <c r="M43" s="74">
        <v>0</v>
      </c>
      <c r="N43" s="73">
        <v>0</v>
      </c>
      <c r="O43" s="46">
        <v>-100</v>
      </c>
      <c r="P43" s="46">
        <v>0</v>
      </c>
      <c r="Q43" s="46">
        <v>0</v>
      </c>
      <c r="R43" s="46">
        <v>-3.5</v>
      </c>
      <c r="S43" s="74">
        <v>0</v>
      </c>
      <c r="U43" s="73">
        <v>-103.5</v>
      </c>
      <c r="V43" s="74">
        <v>82.05</v>
      </c>
      <c r="W43">
        <v>77.22</v>
      </c>
      <c r="X43">
        <v>-100</v>
      </c>
      <c r="Y43">
        <v>0</v>
      </c>
      <c r="Z43">
        <v>-3.5</v>
      </c>
      <c r="AA43">
        <v>0</v>
      </c>
      <c r="AB43">
        <v>0</v>
      </c>
      <c r="AC43">
        <v>4.83</v>
      </c>
    </row>
    <row r="44" spans="7:29">
      <c r="G44" t="s">
        <v>86</v>
      </c>
      <c r="H44" s="73">
        <v>75.3</v>
      </c>
      <c r="I44" s="46">
        <v>0</v>
      </c>
      <c r="J44" s="46">
        <v>27.99</v>
      </c>
      <c r="K44" s="46">
        <v>0</v>
      </c>
      <c r="L44" s="46">
        <v>0</v>
      </c>
      <c r="M44" s="74">
        <v>0</v>
      </c>
      <c r="N44" s="73">
        <v>0</v>
      </c>
      <c r="O44" s="46">
        <v>-105</v>
      </c>
      <c r="P44" s="46">
        <v>0</v>
      </c>
      <c r="Q44" s="46">
        <v>0</v>
      </c>
      <c r="R44" s="46">
        <v>-4</v>
      </c>
      <c r="S44" s="74">
        <v>0</v>
      </c>
      <c r="U44" s="73">
        <v>-109</v>
      </c>
      <c r="V44" s="74">
        <v>103.29</v>
      </c>
      <c r="W44">
        <v>75.3</v>
      </c>
      <c r="X44">
        <v>-105</v>
      </c>
      <c r="Y44">
        <v>0</v>
      </c>
      <c r="Z44">
        <v>-4</v>
      </c>
      <c r="AA44">
        <v>0</v>
      </c>
      <c r="AB44">
        <v>0</v>
      </c>
      <c r="AC44">
        <v>27.99</v>
      </c>
    </row>
    <row r="45" spans="7:29">
      <c r="G45" t="s">
        <v>87</v>
      </c>
      <c r="H45" s="73">
        <v>96.53</v>
      </c>
      <c r="I45" s="46">
        <v>0</v>
      </c>
      <c r="J45" s="46">
        <v>102.32</v>
      </c>
      <c r="K45" s="46">
        <v>0</v>
      </c>
      <c r="L45" s="46">
        <v>0</v>
      </c>
      <c r="M45" s="74">
        <v>0</v>
      </c>
      <c r="N45" s="73">
        <v>0</v>
      </c>
      <c r="O45" s="46">
        <v>-138</v>
      </c>
      <c r="P45" s="46">
        <v>0</v>
      </c>
      <c r="Q45" s="46">
        <v>0</v>
      </c>
      <c r="R45" s="46">
        <v>-3.5</v>
      </c>
      <c r="S45" s="74">
        <v>0</v>
      </c>
      <c r="U45" s="73">
        <v>-141.5</v>
      </c>
      <c r="V45" s="74">
        <v>198.85</v>
      </c>
      <c r="W45">
        <v>96.53</v>
      </c>
      <c r="X45">
        <v>-138</v>
      </c>
      <c r="Y45">
        <v>0</v>
      </c>
      <c r="Z45">
        <v>-3.5</v>
      </c>
      <c r="AA45">
        <v>0</v>
      </c>
      <c r="AB45">
        <v>0</v>
      </c>
      <c r="AC45">
        <v>102.32</v>
      </c>
    </row>
    <row r="46" spans="7:29">
      <c r="G46" t="s">
        <v>88</v>
      </c>
      <c r="H46" s="73">
        <v>74.33</v>
      </c>
      <c r="I46" s="46">
        <v>0</v>
      </c>
      <c r="J46" s="46">
        <v>131.28</v>
      </c>
      <c r="K46" s="46">
        <v>0</v>
      </c>
      <c r="L46" s="46">
        <v>0</v>
      </c>
      <c r="M46" s="74">
        <v>0</v>
      </c>
      <c r="N46" s="73">
        <v>0</v>
      </c>
      <c r="O46" s="46">
        <v>-147</v>
      </c>
      <c r="P46" s="46">
        <v>0</v>
      </c>
      <c r="Q46" s="46">
        <v>0</v>
      </c>
      <c r="R46" s="46">
        <v>-2</v>
      </c>
      <c r="S46" s="74">
        <v>0</v>
      </c>
      <c r="U46" s="73">
        <v>-149</v>
      </c>
      <c r="V46" s="74">
        <v>205.61</v>
      </c>
      <c r="W46">
        <v>74.33</v>
      </c>
      <c r="X46">
        <v>-147</v>
      </c>
      <c r="Y46">
        <v>0</v>
      </c>
      <c r="Z46">
        <v>-2</v>
      </c>
      <c r="AA46">
        <v>0</v>
      </c>
      <c r="AB46">
        <v>0</v>
      </c>
      <c r="AC46">
        <v>131.28</v>
      </c>
    </row>
    <row r="47" spans="7:29">
      <c r="G47" t="s">
        <v>89</v>
      </c>
      <c r="H47" s="73">
        <v>72.39</v>
      </c>
      <c r="I47" s="46">
        <v>0</v>
      </c>
      <c r="J47" s="46">
        <v>50.2</v>
      </c>
      <c r="K47" s="46">
        <v>0</v>
      </c>
      <c r="L47" s="46">
        <v>0</v>
      </c>
      <c r="M47" s="74">
        <v>0</v>
      </c>
      <c r="N47" s="73">
        <v>0</v>
      </c>
      <c r="O47" s="46">
        <v>-129</v>
      </c>
      <c r="P47" s="46">
        <v>0</v>
      </c>
      <c r="Q47" s="46">
        <v>-45.29</v>
      </c>
      <c r="R47" s="46">
        <v>-2</v>
      </c>
      <c r="S47" s="74">
        <v>0</v>
      </c>
      <c r="U47" s="73">
        <v>-177.66</v>
      </c>
      <c r="V47" s="74">
        <v>122.59</v>
      </c>
      <c r="W47">
        <v>72.39</v>
      </c>
      <c r="X47">
        <v>-129</v>
      </c>
      <c r="Y47">
        <v>-1.37</v>
      </c>
      <c r="Z47">
        <v>-2</v>
      </c>
      <c r="AA47">
        <v>-45.29</v>
      </c>
      <c r="AB47">
        <v>0</v>
      </c>
      <c r="AC47">
        <v>50.2</v>
      </c>
    </row>
    <row r="48" spans="7:29">
      <c r="G48" t="s">
        <v>90</v>
      </c>
      <c r="H48" s="73">
        <v>77.23</v>
      </c>
      <c r="I48" s="46">
        <v>0</v>
      </c>
      <c r="J48" s="46">
        <v>31.85</v>
      </c>
      <c r="K48" s="46">
        <v>0</v>
      </c>
      <c r="L48" s="46">
        <v>0</v>
      </c>
      <c r="M48" s="74">
        <v>0</v>
      </c>
      <c r="N48" s="73">
        <v>0</v>
      </c>
      <c r="O48" s="46">
        <v>-131</v>
      </c>
      <c r="P48" s="46">
        <v>0</v>
      </c>
      <c r="Q48" s="46">
        <v>-99</v>
      </c>
      <c r="R48" s="46">
        <v>0</v>
      </c>
      <c r="S48" s="74">
        <v>0</v>
      </c>
      <c r="U48" s="73">
        <v>-233</v>
      </c>
      <c r="V48" s="74">
        <v>109.08</v>
      </c>
      <c r="W48">
        <v>77.23</v>
      </c>
      <c r="X48">
        <v>-131</v>
      </c>
      <c r="Y48">
        <v>-3</v>
      </c>
      <c r="Z48">
        <v>0</v>
      </c>
      <c r="AA48">
        <v>-99</v>
      </c>
      <c r="AB48">
        <v>0</v>
      </c>
      <c r="AC48">
        <v>31.85</v>
      </c>
    </row>
    <row r="49" spans="7:29">
      <c r="G49" t="s">
        <v>91</v>
      </c>
      <c r="H49" s="73">
        <v>94.6</v>
      </c>
      <c r="I49" s="46">
        <v>0</v>
      </c>
      <c r="J49" s="46">
        <v>20.27</v>
      </c>
      <c r="K49" s="46">
        <v>0</v>
      </c>
      <c r="L49" s="46">
        <v>0.48</v>
      </c>
      <c r="M49" s="74">
        <v>0</v>
      </c>
      <c r="N49" s="73">
        <v>0</v>
      </c>
      <c r="O49" s="46">
        <v>-122</v>
      </c>
      <c r="P49" s="46">
        <v>0</v>
      </c>
      <c r="Q49" s="46">
        <v>-99</v>
      </c>
      <c r="R49" s="46">
        <v>0</v>
      </c>
      <c r="S49" s="74">
        <v>0</v>
      </c>
      <c r="U49" s="73">
        <v>-224</v>
      </c>
      <c r="V49" s="74">
        <v>115.35</v>
      </c>
      <c r="W49">
        <v>94.6</v>
      </c>
      <c r="X49">
        <v>-122</v>
      </c>
      <c r="Y49">
        <v>-3</v>
      </c>
      <c r="Z49">
        <v>0.48</v>
      </c>
      <c r="AA49">
        <v>-99</v>
      </c>
      <c r="AB49">
        <v>0</v>
      </c>
      <c r="AC49">
        <v>20.27</v>
      </c>
    </row>
    <row r="50" spans="7:29">
      <c r="G50" t="s">
        <v>92</v>
      </c>
      <c r="H50" s="73">
        <v>102.33</v>
      </c>
      <c r="I50" s="46">
        <v>0</v>
      </c>
      <c r="J50" s="46">
        <v>42.47</v>
      </c>
      <c r="K50" s="46">
        <v>0</v>
      </c>
      <c r="L50" s="46">
        <v>0</v>
      </c>
      <c r="M50" s="74">
        <v>0</v>
      </c>
      <c r="N50" s="73">
        <v>0</v>
      </c>
      <c r="O50" s="46">
        <v>-115</v>
      </c>
      <c r="P50" s="46">
        <v>0</v>
      </c>
      <c r="Q50" s="46">
        <v>-99</v>
      </c>
      <c r="R50" s="46">
        <v>-1</v>
      </c>
      <c r="S50" s="74">
        <v>0</v>
      </c>
      <c r="U50" s="73">
        <v>-218</v>
      </c>
      <c r="V50" s="74">
        <v>144.80000000000001</v>
      </c>
      <c r="W50">
        <v>102.33</v>
      </c>
      <c r="X50">
        <v>-115</v>
      </c>
      <c r="Y50">
        <v>-3</v>
      </c>
      <c r="Z50">
        <v>-1</v>
      </c>
      <c r="AA50">
        <v>-99</v>
      </c>
      <c r="AB50">
        <v>0</v>
      </c>
      <c r="AC50">
        <v>42.47</v>
      </c>
    </row>
    <row r="51" spans="7:29">
      <c r="G51" t="s">
        <v>93</v>
      </c>
      <c r="H51" s="73">
        <v>78.19</v>
      </c>
      <c r="I51" s="46">
        <v>0</v>
      </c>
      <c r="J51" s="46">
        <v>63.71</v>
      </c>
      <c r="K51" s="46">
        <v>0</v>
      </c>
      <c r="L51" s="46">
        <v>0</v>
      </c>
      <c r="M51" s="74">
        <v>0</v>
      </c>
      <c r="N51" s="73">
        <v>0</v>
      </c>
      <c r="O51" s="46">
        <v>-100</v>
      </c>
      <c r="P51" s="46">
        <v>0</v>
      </c>
      <c r="Q51" s="46">
        <v>0</v>
      </c>
      <c r="R51" s="46">
        <v>-0.5</v>
      </c>
      <c r="S51" s="74">
        <v>0</v>
      </c>
      <c r="U51" s="73">
        <v>-100.5</v>
      </c>
      <c r="V51" s="74">
        <v>141.9</v>
      </c>
      <c r="W51">
        <v>78.19</v>
      </c>
      <c r="X51">
        <v>-100</v>
      </c>
      <c r="Y51">
        <v>0</v>
      </c>
      <c r="Z51">
        <v>-0.5</v>
      </c>
      <c r="AA51">
        <v>0</v>
      </c>
      <c r="AB51">
        <v>0</v>
      </c>
      <c r="AC51">
        <v>63.71</v>
      </c>
    </row>
    <row r="52" spans="7:29">
      <c r="G52" t="s">
        <v>94</v>
      </c>
      <c r="H52" s="73">
        <v>89.78</v>
      </c>
      <c r="I52" s="46">
        <v>0</v>
      </c>
      <c r="J52" s="46">
        <v>87.84</v>
      </c>
      <c r="K52" s="46">
        <v>0</v>
      </c>
      <c r="L52" s="46">
        <v>0</v>
      </c>
      <c r="M52" s="74">
        <v>0</v>
      </c>
      <c r="N52" s="73">
        <v>0</v>
      </c>
      <c r="O52" s="46">
        <v>-89</v>
      </c>
      <c r="P52" s="46">
        <v>0</v>
      </c>
      <c r="Q52" s="46">
        <v>0</v>
      </c>
      <c r="R52" s="46">
        <v>-0.7</v>
      </c>
      <c r="S52" s="74">
        <v>0</v>
      </c>
      <c r="U52" s="73">
        <v>-89.7</v>
      </c>
      <c r="V52" s="74">
        <v>177.62</v>
      </c>
      <c r="W52">
        <v>89.78</v>
      </c>
      <c r="X52">
        <v>-89</v>
      </c>
      <c r="Y52">
        <v>0</v>
      </c>
      <c r="Z52">
        <v>-0.7</v>
      </c>
      <c r="AA52">
        <v>0</v>
      </c>
      <c r="AB52">
        <v>0</v>
      </c>
      <c r="AC52">
        <v>87.84</v>
      </c>
    </row>
    <row r="53" spans="7:29">
      <c r="G53" t="s">
        <v>95</v>
      </c>
      <c r="H53" s="73">
        <v>27.03</v>
      </c>
      <c r="I53" s="46">
        <v>0</v>
      </c>
      <c r="J53" s="46">
        <v>123.56</v>
      </c>
      <c r="K53" s="46">
        <v>0</v>
      </c>
      <c r="L53" s="46">
        <v>0</v>
      </c>
      <c r="M53" s="74">
        <v>0</v>
      </c>
      <c r="N53" s="73">
        <v>0</v>
      </c>
      <c r="O53" s="46">
        <v>-78</v>
      </c>
      <c r="P53" s="46">
        <v>0</v>
      </c>
      <c r="Q53" s="46">
        <v>0</v>
      </c>
      <c r="R53" s="46">
        <v>-1.7</v>
      </c>
      <c r="S53" s="74">
        <v>0</v>
      </c>
      <c r="U53" s="73">
        <v>-79.7</v>
      </c>
      <c r="V53" s="74">
        <v>150.59</v>
      </c>
      <c r="W53">
        <v>27.03</v>
      </c>
      <c r="X53">
        <v>-78</v>
      </c>
      <c r="Y53">
        <v>0</v>
      </c>
      <c r="Z53">
        <v>-1.7</v>
      </c>
      <c r="AA53">
        <v>0</v>
      </c>
      <c r="AB53">
        <v>0</v>
      </c>
      <c r="AC53">
        <v>123.56</v>
      </c>
    </row>
    <row r="54" spans="7:29">
      <c r="G54" t="s">
        <v>96</v>
      </c>
      <c r="H54" s="73">
        <v>24.13</v>
      </c>
      <c r="I54" s="46">
        <v>0</v>
      </c>
      <c r="J54" s="46">
        <v>103.29</v>
      </c>
      <c r="K54" s="46">
        <v>0</v>
      </c>
      <c r="L54" s="46">
        <v>0</v>
      </c>
      <c r="M54" s="74">
        <v>0</v>
      </c>
      <c r="N54" s="73">
        <v>0</v>
      </c>
      <c r="O54" s="46">
        <v>-52</v>
      </c>
      <c r="P54" s="46">
        <v>0</v>
      </c>
      <c r="Q54" s="46">
        <v>0</v>
      </c>
      <c r="R54" s="46">
        <v>-0.8</v>
      </c>
      <c r="S54" s="74">
        <v>0</v>
      </c>
      <c r="U54" s="73">
        <v>-52.8</v>
      </c>
      <c r="V54" s="74">
        <v>127.42</v>
      </c>
      <c r="W54">
        <v>24.13</v>
      </c>
      <c r="X54">
        <v>-52</v>
      </c>
      <c r="Y54">
        <v>0</v>
      </c>
      <c r="Z54">
        <v>-0.8</v>
      </c>
      <c r="AA54">
        <v>0</v>
      </c>
      <c r="AB54">
        <v>0</v>
      </c>
      <c r="AC54">
        <v>103.29</v>
      </c>
    </row>
    <row r="55" spans="7:29">
      <c r="G55" t="s">
        <v>97</v>
      </c>
      <c r="H55" s="73">
        <v>0</v>
      </c>
      <c r="I55" s="46">
        <v>0</v>
      </c>
      <c r="J55" s="46">
        <v>65.64</v>
      </c>
      <c r="K55" s="46">
        <v>0</v>
      </c>
      <c r="L55" s="46">
        <v>1.45</v>
      </c>
      <c r="M55" s="74">
        <v>0</v>
      </c>
      <c r="N55" s="73">
        <v>0</v>
      </c>
      <c r="O55" s="46">
        <v>-25</v>
      </c>
      <c r="P55" s="46">
        <v>0</v>
      </c>
      <c r="Q55" s="46">
        <v>0</v>
      </c>
      <c r="R55" s="46">
        <v>0</v>
      </c>
      <c r="S55" s="74">
        <v>0</v>
      </c>
      <c r="U55" s="73">
        <v>-25</v>
      </c>
      <c r="V55" s="74">
        <v>67.09</v>
      </c>
      <c r="W55">
        <v>0</v>
      </c>
      <c r="X55">
        <v>-25</v>
      </c>
      <c r="Y55">
        <v>0</v>
      </c>
      <c r="Z55">
        <v>1.45</v>
      </c>
      <c r="AA55">
        <v>0</v>
      </c>
      <c r="AB55">
        <v>0</v>
      </c>
      <c r="AC55">
        <v>65.64</v>
      </c>
    </row>
    <row r="56" spans="7:29">
      <c r="G56" t="s">
        <v>98</v>
      </c>
      <c r="H56" s="73">
        <v>0</v>
      </c>
      <c r="I56" s="46">
        <v>0</v>
      </c>
      <c r="J56" s="46">
        <v>77.22</v>
      </c>
      <c r="K56" s="46">
        <v>0</v>
      </c>
      <c r="L56" s="46">
        <v>1.45</v>
      </c>
      <c r="M56" s="74">
        <v>0</v>
      </c>
      <c r="N56" s="73">
        <v>0</v>
      </c>
      <c r="O56" s="46">
        <v>-18</v>
      </c>
      <c r="P56" s="46">
        <v>0</v>
      </c>
      <c r="Q56" s="46">
        <v>0</v>
      </c>
      <c r="R56" s="46">
        <v>0</v>
      </c>
      <c r="S56" s="74">
        <v>0</v>
      </c>
      <c r="U56" s="73">
        <v>-18</v>
      </c>
      <c r="V56" s="74">
        <v>78.67</v>
      </c>
      <c r="W56">
        <v>0</v>
      </c>
      <c r="X56">
        <v>-18</v>
      </c>
      <c r="Y56">
        <v>0</v>
      </c>
      <c r="Z56">
        <v>1.45</v>
      </c>
      <c r="AA56">
        <v>0</v>
      </c>
      <c r="AB56">
        <v>0</v>
      </c>
      <c r="AC56">
        <v>77.22</v>
      </c>
    </row>
    <row r="57" spans="7:29">
      <c r="G57" t="s">
        <v>99</v>
      </c>
      <c r="H57" s="73">
        <v>40.54</v>
      </c>
      <c r="I57" s="46">
        <v>0</v>
      </c>
      <c r="J57" s="46">
        <v>163.13999999999999</v>
      </c>
      <c r="K57" s="46">
        <v>0</v>
      </c>
      <c r="L57" s="46">
        <v>1.1599999999999999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-3</v>
      </c>
      <c r="V57" s="74">
        <v>204.84</v>
      </c>
      <c r="W57">
        <v>40.54</v>
      </c>
      <c r="X57">
        <v>0</v>
      </c>
      <c r="Y57">
        <v>-3</v>
      </c>
      <c r="Z57">
        <v>1.1599999999999999</v>
      </c>
      <c r="AA57">
        <v>0</v>
      </c>
      <c r="AB57">
        <v>0</v>
      </c>
      <c r="AC57">
        <v>163.13999999999999</v>
      </c>
    </row>
    <row r="58" spans="7:29">
      <c r="G58" t="s">
        <v>100</v>
      </c>
      <c r="H58" s="73">
        <v>39.58</v>
      </c>
      <c r="I58" s="46">
        <v>20.27</v>
      </c>
      <c r="J58" s="46">
        <v>234.57</v>
      </c>
      <c r="K58" s="46">
        <v>0</v>
      </c>
      <c r="L58" s="46">
        <v>2.41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-3</v>
      </c>
      <c r="V58" s="74">
        <v>296.83</v>
      </c>
      <c r="W58">
        <v>39.58</v>
      </c>
      <c r="X58">
        <v>20.27</v>
      </c>
      <c r="Y58">
        <v>-3</v>
      </c>
      <c r="Z58">
        <v>2.41</v>
      </c>
      <c r="AA58">
        <v>0</v>
      </c>
      <c r="AB58">
        <v>0</v>
      </c>
      <c r="AC58">
        <v>234.57</v>
      </c>
    </row>
    <row r="59" spans="7:29">
      <c r="G59" t="s">
        <v>101</v>
      </c>
      <c r="H59" s="73">
        <v>22.2</v>
      </c>
      <c r="I59" s="46">
        <v>0</v>
      </c>
      <c r="J59" s="46">
        <v>125.49</v>
      </c>
      <c r="K59" s="46">
        <v>0</v>
      </c>
      <c r="L59" s="46">
        <v>2.0299999999999998</v>
      </c>
      <c r="M59" s="74">
        <v>0</v>
      </c>
      <c r="N59" s="73">
        <v>0</v>
      </c>
      <c r="O59" s="46">
        <v>0</v>
      </c>
      <c r="P59" s="46">
        <v>0</v>
      </c>
      <c r="Q59" s="46">
        <v>-65</v>
      </c>
      <c r="R59" s="46">
        <v>0</v>
      </c>
      <c r="S59" s="74">
        <v>0</v>
      </c>
      <c r="U59" s="73">
        <v>-68</v>
      </c>
      <c r="V59" s="74">
        <v>149.72</v>
      </c>
      <c r="W59">
        <v>22.2</v>
      </c>
      <c r="X59">
        <v>0</v>
      </c>
      <c r="Y59">
        <v>-3</v>
      </c>
      <c r="Z59">
        <v>2.0299999999999998</v>
      </c>
      <c r="AA59">
        <v>-65</v>
      </c>
      <c r="AB59">
        <v>0</v>
      </c>
      <c r="AC59">
        <v>125.49</v>
      </c>
    </row>
    <row r="60" spans="7:29">
      <c r="G60" t="s">
        <v>102</v>
      </c>
      <c r="H60" s="73">
        <v>16.41</v>
      </c>
      <c r="I60" s="46">
        <v>34.75</v>
      </c>
      <c r="J60" s="46">
        <v>122.6</v>
      </c>
      <c r="K60" s="46">
        <v>0</v>
      </c>
      <c r="L60" s="46">
        <v>0.77</v>
      </c>
      <c r="M60" s="74">
        <v>0</v>
      </c>
      <c r="N60" s="73">
        <v>0</v>
      </c>
      <c r="O60" s="46">
        <v>0</v>
      </c>
      <c r="P60" s="46">
        <v>0</v>
      </c>
      <c r="Q60" s="46">
        <v>-55</v>
      </c>
      <c r="R60" s="46">
        <v>0</v>
      </c>
      <c r="S60" s="74">
        <v>0</v>
      </c>
      <c r="U60" s="73">
        <v>-58</v>
      </c>
      <c r="V60" s="74">
        <v>174.53</v>
      </c>
      <c r="W60">
        <v>16.41</v>
      </c>
      <c r="X60">
        <v>34.75</v>
      </c>
      <c r="Y60">
        <v>-3</v>
      </c>
      <c r="Z60">
        <v>0.77</v>
      </c>
      <c r="AA60">
        <v>-55</v>
      </c>
      <c r="AB60">
        <v>0</v>
      </c>
      <c r="AC60">
        <v>122.6</v>
      </c>
    </row>
    <row r="61" spans="7:29">
      <c r="G61" t="s">
        <v>103</v>
      </c>
      <c r="H61" s="73">
        <v>91.7</v>
      </c>
      <c r="I61" s="46">
        <v>4.83</v>
      </c>
      <c r="J61" s="46">
        <v>125.49</v>
      </c>
      <c r="K61" s="46">
        <v>0</v>
      </c>
      <c r="L61" s="46">
        <v>1.06</v>
      </c>
      <c r="M61" s="74">
        <v>0</v>
      </c>
      <c r="N61" s="73">
        <v>0</v>
      </c>
      <c r="O61" s="46">
        <v>0</v>
      </c>
      <c r="P61" s="46">
        <v>0</v>
      </c>
      <c r="Q61" s="46">
        <v>-30</v>
      </c>
      <c r="R61" s="46">
        <v>0</v>
      </c>
      <c r="S61" s="74">
        <v>0</v>
      </c>
      <c r="U61" s="73">
        <v>-33</v>
      </c>
      <c r="V61" s="74">
        <v>223.08</v>
      </c>
      <c r="W61">
        <v>91.7</v>
      </c>
      <c r="X61">
        <v>4.83</v>
      </c>
      <c r="Y61">
        <v>-3</v>
      </c>
      <c r="Z61">
        <v>1.06</v>
      </c>
      <c r="AA61">
        <v>-30</v>
      </c>
      <c r="AB61">
        <v>0</v>
      </c>
      <c r="AC61">
        <v>125.49</v>
      </c>
    </row>
    <row r="62" spans="7:29">
      <c r="G62" t="s">
        <v>104</v>
      </c>
      <c r="H62" s="73">
        <v>97.5</v>
      </c>
      <c r="I62" s="46">
        <v>7.72</v>
      </c>
      <c r="J62" s="46">
        <v>126.45</v>
      </c>
      <c r="K62" s="46">
        <v>0</v>
      </c>
      <c r="L62" s="46">
        <v>1.64</v>
      </c>
      <c r="M62" s="74">
        <v>0</v>
      </c>
      <c r="N62" s="73">
        <v>0</v>
      </c>
      <c r="O62" s="46">
        <v>0</v>
      </c>
      <c r="P62" s="46">
        <v>0</v>
      </c>
      <c r="Q62" s="46">
        <v>-30</v>
      </c>
      <c r="R62" s="46">
        <v>0</v>
      </c>
      <c r="S62" s="74">
        <v>0</v>
      </c>
      <c r="U62" s="73">
        <v>-33</v>
      </c>
      <c r="V62" s="74">
        <v>233.31</v>
      </c>
      <c r="W62">
        <v>97.5</v>
      </c>
      <c r="X62">
        <v>7.72</v>
      </c>
      <c r="Y62">
        <v>-3</v>
      </c>
      <c r="Z62">
        <v>1.64</v>
      </c>
      <c r="AA62">
        <v>-30</v>
      </c>
      <c r="AB62">
        <v>0</v>
      </c>
      <c r="AC62">
        <v>126.45</v>
      </c>
    </row>
    <row r="63" spans="7:29">
      <c r="G63" t="s">
        <v>105</v>
      </c>
      <c r="H63" s="73">
        <v>119.69</v>
      </c>
      <c r="I63" s="46">
        <v>25.1</v>
      </c>
      <c r="J63" s="46">
        <v>116.8</v>
      </c>
      <c r="K63" s="46">
        <v>0</v>
      </c>
      <c r="L63" s="46">
        <v>2.9</v>
      </c>
      <c r="M63" s="74">
        <v>0</v>
      </c>
      <c r="N63" s="73">
        <v>0</v>
      </c>
      <c r="O63" s="46">
        <v>0</v>
      </c>
      <c r="P63" s="46">
        <v>0</v>
      </c>
      <c r="Q63" s="46">
        <v>-30</v>
      </c>
      <c r="R63" s="46">
        <v>0</v>
      </c>
      <c r="S63" s="74">
        <v>0</v>
      </c>
      <c r="U63" s="73">
        <v>-33</v>
      </c>
      <c r="V63" s="74">
        <v>264.49</v>
      </c>
      <c r="W63">
        <v>119.69</v>
      </c>
      <c r="X63">
        <v>25.1</v>
      </c>
      <c r="Y63">
        <v>-3</v>
      </c>
      <c r="Z63">
        <v>2.9</v>
      </c>
      <c r="AA63">
        <v>-30</v>
      </c>
      <c r="AB63">
        <v>0</v>
      </c>
      <c r="AC63">
        <v>116.8</v>
      </c>
    </row>
    <row r="64" spans="7:29">
      <c r="G64" t="s">
        <v>106</v>
      </c>
      <c r="H64" s="73">
        <v>114.87</v>
      </c>
      <c r="I64" s="46">
        <v>34.75</v>
      </c>
      <c r="J64" s="46">
        <v>116.8</v>
      </c>
      <c r="K64" s="46">
        <v>0</v>
      </c>
      <c r="L64" s="46">
        <v>3.38</v>
      </c>
      <c r="M64" s="74">
        <v>0</v>
      </c>
      <c r="N64" s="73">
        <v>0</v>
      </c>
      <c r="O64" s="46">
        <v>0</v>
      </c>
      <c r="P64" s="46">
        <v>0</v>
      </c>
      <c r="Q64" s="46">
        <v>-30</v>
      </c>
      <c r="R64" s="46">
        <v>0</v>
      </c>
      <c r="S64" s="74">
        <v>0</v>
      </c>
      <c r="U64" s="73">
        <v>-33</v>
      </c>
      <c r="V64" s="74">
        <v>269.8</v>
      </c>
      <c r="W64">
        <v>114.87</v>
      </c>
      <c r="X64">
        <v>34.75</v>
      </c>
      <c r="Y64">
        <v>-3</v>
      </c>
      <c r="Z64">
        <v>3.38</v>
      </c>
      <c r="AA64">
        <v>-30</v>
      </c>
      <c r="AB64">
        <v>0</v>
      </c>
      <c r="AC64">
        <v>116.8</v>
      </c>
    </row>
    <row r="65" spans="7:29">
      <c r="G65" t="s">
        <v>107</v>
      </c>
      <c r="H65" s="73">
        <v>122.59</v>
      </c>
      <c r="I65" s="46">
        <v>68.540000000000006</v>
      </c>
      <c r="J65" s="46">
        <v>125.49</v>
      </c>
      <c r="K65" s="46">
        <v>0</v>
      </c>
      <c r="L65" s="46">
        <v>3.86</v>
      </c>
      <c r="M65" s="74">
        <v>0</v>
      </c>
      <c r="N65" s="73">
        <v>0</v>
      </c>
      <c r="O65" s="46">
        <v>0</v>
      </c>
      <c r="P65" s="46">
        <v>0</v>
      </c>
      <c r="Q65" s="46">
        <v>-30</v>
      </c>
      <c r="R65" s="46">
        <v>0</v>
      </c>
      <c r="S65" s="74">
        <v>0</v>
      </c>
      <c r="U65" s="73">
        <v>-33</v>
      </c>
      <c r="V65" s="74">
        <v>320.48</v>
      </c>
      <c r="W65">
        <v>122.59</v>
      </c>
      <c r="X65">
        <v>68.540000000000006</v>
      </c>
      <c r="Y65">
        <v>-3</v>
      </c>
      <c r="Z65">
        <v>3.86</v>
      </c>
      <c r="AA65">
        <v>-30</v>
      </c>
      <c r="AB65">
        <v>0</v>
      </c>
      <c r="AC65">
        <v>125.49</v>
      </c>
    </row>
    <row r="66" spans="7:29">
      <c r="G66" t="s">
        <v>108</v>
      </c>
      <c r="H66" s="73">
        <v>128.4</v>
      </c>
      <c r="I66" s="46">
        <v>75.290000000000006</v>
      </c>
      <c r="J66" s="46">
        <v>124.52</v>
      </c>
      <c r="K66" s="46">
        <v>0</v>
      </c>
      <c r="L66" s="46">
        <v>4.34</v>
      </c>
      <c r="M66" s="74">
        <v>0</v>
      </c>
      <c r="N66" s="73">
        <v>0</v>
      </c>
      <c r="O66" s="46">
        <v>0</v>
      </c>
      <c r="P66" s="46">
        <v>0</v>
      </c>
      <c r="Q66" s="46">
        <v>-30</v>
      </c>
      <c r="R66" s="46">
        <v>0</v>
      </c>
      <c r="S66" s="74">
        <v>0</v>
      </c>
      <c r="U66" s="73">
        <v>-33</v>
      </c>
      <c r="V66" s="74">
        <v>332.55</v>
      </c>
      <c r="W66">
        <v>128.4</v>
      </c>
      <c r="X66">
        <v>75.290000000000006</v>
      </c>
      <c r="Y66">
        <v>-3</v>
      </c>
      <c r="Z66">
        <v>4.34</v>
      </c>
      <c r="AA66">
        <v>-30</v>
      </c>
      <c r="AB66">
        <v>0</v>
      </c>
      <c r="AC66">
        <v>124.52</v>
      </c>
    </row>
    <row r="67" spans="7:29">
      <c r="G67" t="s">
        <v>109</v>
      </c>
      <c r="H67" s="73">
        <v>155.41999999999999</v>
      </c>
      <c r="I67" s="46">
        <v>75.290000000000006</v>
      </c>
      <c r="J67" s="46">
        <v>139.97</v>
      </c>
      <c r="K67" s="46">
        <v>0</v>
      </c>
      <c r="L67" s="46">
        <v>6.27</v>
      </c>
      <c r="M67" s="74">
        <v>0</v>
      </c>
      <c r="N67" s="73">
        <v>0</v>
      </c>
      <c r="O67" s="46">
        <v>0</v>
      </c>
      <c r="P67" s="46">
        <v>0</v>
      </c>
      <c r="Q67" s="46">
        <v>-20</v>
      </c>
      <c r="R67" s="46">
        <v>0</v>
      </c>
      <c r="S67" s="74">
        <v>0</v>
      </c>
      <c r="U67" s="73">
        <v>-23</v>
      </c>
      <c r="V67" s="74">
        <v>376.95</v>
      </c>
      <c r="W67">
        <v>155.41999999999999</v>
      </c>
      <c r="X67">
        <v>75.290000000000006</v>
      </c>
      <c r="Y67">
        <v>-3</v>
      </c>
      <c r="Z67">
        <v>6.27</v>
      </c>
      <c r="AA67">
        <v>-20</v>
      </c>
      <c r="AB67">
        <v>0</v>
      </c>
      <c r="AC67">
        <v>139.97</v>
      </c>
    </row>
    <row r="68" spans="7:29">
      <c r="G68" t="s">
        <v>110</v>
      </c>
      <c r="H68" s="73">
        <v>125.49</v>
      </c>
      <c r="I68" s="46">
        <v>77.22</v>
      </c>
      <c r="J68" s="46">
        <v>140.93</v>
      </c>
      <c r="K68" s="46">
        <v>0</v>
      </c>
      <c r="L68" s="46">
        <v>7.92</v>
      </c>
      <c r="M68" s="74">
        <v>0</v>
      </c>
      <c r="N68" s="73">
        <v>0</v>
      </c>
      <c r="O68" s="46">
        <v>0</v>
      </c>
      <c r="P68" s="46">
        <v>0</v>
      </c>
      <c r="Q68" s="46">
        <v>-10</v>
      </c>
      <c r="R68" s="46">
        <v>0</v>
      </c>
      <c r="S68" s="74">
        <v>0</v>
      </c>
      <c r="U68" s="73">
        <v>-13</v>
      </c>
      <c r="V68" s="74">
        <v>351.56</v>
      </c>
      <c r="W68">
        <v>125.49</v>
      </c>
      <c r="X68">
        <v>77.22</v>
      </c>
      <c r="Y68">
        <v>-3</v>
      </c>
      <c r="Z68">
        <v>7.92</v>
      </c>
      <c r="AA68">
        <v>-10</v>
      </c>
      <c r="AB68">
        <v>0</v>
      </c>
      <c r="AC68">
        <v>140.93</v>
      </c>
    </row>
    <row r="69" spans="7:29">
      <c r="G69" t="s">
        <v>111</v>
      </c>
      <c r="H69" s="73">
        <v>104.25</v>
      </c>
      <c r="I69" s="46">
        <v>79.150000000000006</v>
      </c>
      <c r="J69" s="46">
        <v>164.11</v>
      </c>
      <c r="K69" s="46">
        <v>0</v>
      </c>
      <c r="L69" s="46">
        <v>7.53</v>
      </c>
      <c r="M69" s="74">
        <v>0</v>
      </c>
      <c r="N69" s="73">
        <v>0</v>
      </c>
      <c r="O69" s="46">
        <v>0</v>
      </c>
      <c r="P69" s="46">
        <v>0</v>
      </c>
      <c r="Q69" s="46">
        <v>-10</v>
      </c>
      <c r="R69" s="46">
        <v>0</v>
      </c>
      <c r="S69" s="74">
        <v>0</v>
      </c>
      <c r="U69" s="73">
        <v>-13</v>
      </c>
      <c r="V69" s="74">
        <v>355.04</v>
      </c>
      <c r="W69">
        <v>104.25</v>
      </c>
      <c r="X69">
        <v>79.150000000000006</v>
      </c>
      <c r="Y69">
        <v>-3</v>
      </c>
      <c r="Z69">
        <v>7.53</v>
      </c>
      <c r="AA69">
        <v>-10</v>
      </c>
      <c r="AB69">
        <v>0</v>
      </c>
      <c r="AC69">
        <v>164.11</v>
      </c>
    </row>
    <row r="70" spans="7:29">
      <c r="G70" t="s">
        <v>112</v>
      </c>
      <c r="H70" s="73">
        <v>140.93</v>
      </c>
      <c r="I70" s="46">
        <v>78.19</v>
      </c>
      <c r="J70" s="46">
        <v>149.62</v>
      </c>
      <c r="K70" s="46">
        <v>0</v>
      </c>
      <c r="L70" s="46">
        <v>7.24</v>
      </c>
      <c r="M70" s="74">
        <v>0</v>
      </c>
      <c r="N70" s="73">
        <v>0</v>
      </c>
      <c r="O70" s="46">
        <v>0</v>
      </c>
      <c r="P70" s="46">
        <v>0</v>
      </c>
      <c r="Q70" s="46">
        <v>-10</v>
      </c>
      <c r="R70" s="46">
        <v>0</v>
      </c>
      <c r="S70" s="74">
        <v>0</v>
      </c>
      <c r="U70" s="73">
        <v>-13</v>
      </c>
      <c r="V70" s="74">
        <v>375.98</v>
      </c>
      <c r="W70">
        <v>140.93</v>
      </c>
      <c r="X70">
        <v>78.19</v>
      </c>
      <c r="Y70">
        <v>-3</v>
      </c>
      <c r="Z70">
        <v>7.24</v>
      </c>
      <c r="AA70">
        <v>-10</v>
      </c>
      <c r="AB70">
        <v>0</v>
      </c>
      <c r="AC70">
        <v>149.62</v>
      </c>
    </row>
    <row r="71" spans="7:29">
      <c r="G71" t="s">
        <v>113</v>
      </c>
      <c r="H71" s="73">
        <v>111.01</v>
      </c>
      <c r="I71" s="46">
        <v>102.32</v>
      </c>
      <c r="J71" s="46">
        <v>144.80000000000001</v>
      </c>
      <c r="K71" s="46">
        <v>0</v>
      </c>
      <c r="L71" s="46">
        <v>7.53</v>
      </c>
      <c r="M71" s="74">
        <v>0</v>
      </c>
      <c r="N71" s="73">
        <v>0</v>
      </c>
      <c r="O71" s="46">
        <v>0</v>
      </c>
      <c r="P71" s="46">
        <v>0</v>
      </c>
      <c r="Q71" s="46">
        <v>-45</v>
      </c>
      <c r="R71" s="46">
        <v>0</v>
      </c>
      <c r="S71" s="74">
        <v>0</v>
      </c>
      <c r="U71" s="73">
        <v>-48</v>
      </c>
      <c r="V71" s="74">
        <v>365.66</v>
      </c>
      <c r="W71">
        <v>111.01</v>
      </c>
      <c r="X71">
        <v>102.32</v>
      </c>
      <c r="Y71">
        <v>-3</v>
      </c>
      <c r="Z71">
        <v>7.53</v>
      </c>
      <c r="AA71">
        <v>-45</v>
      </c>
      <c r="AB71">
        <v>0</v>
      </c>
      <c r="AC71">
        <v>144.80000000000001</v>
      </c>
    </row>
    <row r="72" spans="7:29">
      <c r="G72" t="s">
        <v>114</v>
      </c>
      <c r="H72" s="73">
        <v>120.66</v>
      </c>
      <c r="I72" s="46">
        <v>106.18</v>
      </c>
      <c r="J72" s="46">
        <v>144.80000000000001</v>
      </c>
      <c r="K72" s="46">
        <v>0</v>
      </c>
      <c r="L72" s="46">
        <v>7.92</v>
      </c>
      <c r="M72" s="74">
        <v>0</v>
      </c>
      <c r="N72" s="73">
        <v>0</v>
      </c>
      <c r="O72" s="46">
        <v>0</v>
      </c>
      <c r="P72" s="46">
        <v>0</v>
      </c>
      <c r="Q72" s="46">
        <v>-45</v>
      </c>
      <c r="R72" s="46">
        <v>0</v>
      </c>
      <c r="S72" s="74">
        <v>0</v>
      </c>
      <c r="U72" s="73">
        <v>-48</v>
      </c>
      <c r="V72" s="74">
        <v>379.56</v>
      </c>
      <c r="W72">
        <v>120.66</v>
      </c>
      <c r="X72">
        <v>106.18</v>
      </c>
      <c r="Y72">
        <v>-3</v>
      </c>
      <c r="Z72">
        <v>7.92</v>
      </c>
      <c r="AA72">
        <v>-45</v>
      </c>
      <c r="AB72">
        <v>0</v>
      </c>
      <c r="AC72">
        <v>144.80000000000001</v>
      </c>
    </row>
    <row r="73" spans="7:29">
      <c r="G73" t="s">
        <v>115</v>
      </c>
      <c r="H73" s="73">
        <v>101.36</v>
      </c>
      <c r="I73" s="46">
        <v>106.18</v>
      </c>
      <c r="J73" s="46">
        <v>135.13999999999999</v>
      </c>
      <c r="K73" s="46">
        <v>0</v>
      </c>
      <c r="L73" s="46">
        <v>8.11</v>
      </c>
      <c r="M73" s="74">
        <v>0</v>
      </c>
      <c r="N73" s="73">
        <v>0</v>
      </c>
      <c r="O73" s="46">
        <v>0</v>
      </c>
      <c r="P73" s="46">
        <v>0</v>
      </c>
      <c r="Q73" s="46">
        <v>-45</v>
      </c>
      <c r="R73" s="46">
        <v>0</v>
      </c>
      <c r="S73" s="74">
        <v>0</v>
      </c>
      <c r="U73" s="73">
        <v>-48</v>
      </c>
      <c r="V73" s="74">
        <v>350.79</v>
      </c>
      <c r="W73">
        <v>101.36</v>
      </c>
      <c r="X73">
        <v>106.18</v>
      </c>
      <c r="Y73">
        <v>-3</v>
      </c>
      <c r="Z73">
        <v>8.11</v>
      </c>
      <c r="AA73">
        <v>-45</v>
      </c>
      <c r="AB73">
        <v>0</v>
      </c>
      <c r="AC73">
        <v>135.13999999999999</v>
      </c>
    </row>
    <row r="74" spans="7:29">
      <c r="G74" t="s">
        <v>116</v>
      </c>
      <c r="H74" s="73">
        <v>118.73</v>
      </c>
      <c r="I74" s="46">
        <v>103.29</v>
      </c>
      <c r="J74" s="46">
        <v>115.84</v>
      </c>
      <c r="K74" s="46">
        <v>0</v>
      </c>
      <c r="L74" s="46">
        <v>8.01</v>
      </c>
      <c r="M74" s="74">
        <v>0</v>
      </c>
      <c r="N74" s="73">
        <v>0</v>
      </c>
      <c r="O74" s="46">
        <v>0</v>
      </c>
      <c r="P74" s="46">
        <v>0</v>
      </c>
      <c r="Q74" s="46">
        <v>-45</v>
      </c>
      <c r="R74" s="46">
        <v>0</v>
      </c>
      <c r="S74" s="74">
        <v>0</v>
      </c>
      <c r="U74" s="73">
        <v>-48</v>
      </c>
      <c r="V74" s="74">
        <v>345.87</v>
      </c>
      <c r="W74">
        <v>118.73</v>
      </c>
      <c r="X74">
        <v>103.29</v>
      </c>
      <c r="Y74">
        <v>-3</v>
      </c>
      <c r="Z74">
        <v>8.01</v>
      </c>
      <c r="AA74">
        <v>-45</v>
      </c>
      <c r="AB74">
        <v>0</v>
      </c>
      <c r="AC74">
        <v>115.84</v>
      </c>
    </row>
    <row r="75" spans="7:29">
      <c r="G75" t="s">
        <v>117</v>
      </c>
      <c r="H75" s="73">
        <v>111</v>
      </c>
      <c r="I75" s="46">
        <v>52.13</v>
      </c>
      <c r="J75" s="46">
        <v>38.61</v>
      </c>
      <c r="K75" s="46">
        <v>0</v>
      </c>
      <c r="L75" s="46">
        <v>7.92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209.66</v>
      </c>
      <c r="W75">
        <v>111</v>
      </c>
      <c r="X75">
        <v>52.13</v>
      </c>
      <c r="Y75">
        <v>0</v>
      </c>
      <c r="Z75">
        <v>7.92</v>
      </c>
      <c r="AA75">
        <v>0</v>
      </c>
      <c r="AB75">
        <v>0</v>
      </c>
      <c r="AC75">
        <v>38.61</v>
      </c>
    </row>
    <row r="76" spans="7:29">
      <c r="G76" t="s">
        <v>118</v>
      </c>
      <c r="H76" s="73">
        <v>77.23</v>
      </c>
      <c r="I76" s="46">
        <v>41.51</v>
      </c>
      <c r="J76" s="46">
        <v>38.61</v>
      </c>
      <c r="K76" s="46">
        <v>0</v>
      </c>
      <c r="L76" s="46">
        <v>7.43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164.78</v>
      </c>
      <c r="W76">
        <v>77.23</v>
      </c>
      <c r="X76">
        <v>41.51</v>
      </c>
      <c r="Y76">
        <v>0</v>
      </c>
      <c r="Z76">
        <v>7.43</v>
      </c>
      <c r="AA76">
        <v>0</v>
      </c>
      <c r="AB76">
        <v>0</v>
      </c>
      <c r="AC76">
        <v>38.61</v>
      </c>
    </row>
    <row r="77" spans="7:29">
      <c r="G77" t="s">
        <v>119</v>
      </c>
      <c r="H77" s="73">
        <v>21.24</v>
      </c>
      <c r="I77" s="46">
        <v>0</v>
      </c>
      <c r="J77" s="46">
        <v>38.61</v>
      </c>
      <c r="K77" s="46">
        <v>0</v>
      </c>
      <c r="L77" s="46">
        <v>6.85</v>
      </c>
      <c r="M77" s="74">
        <v>0</v>
      </c>
      <c r="N77" s="73">
        <v>0</v>
      </c>
      <c r="O77" s="46">
        <v>-20</v>
      </c>
      <c r="P77" s="46">
        <v>0</v>
      </c>
      <c r="Q77" s="46">
        <v>-73</v>
      </c>
      <c r="R77" s="46">
        <v>0</v>
      </c>
      <c r="S77" s="74">
        <v>0</v>
      </c>
      <c r="U77" s="73">
        <v>-96</v>
      </c>
      <c r="V77" s="74">
        <v>66.7</v>
      </c>
      <c r="W77">
        <v>21.24</v>
      </c>
      <c r="X77">
        <v>-20</v>
      </c>
      <c r="Y77">
        <v>-3</v>
      </c>
      <c r="Z77">
        <v>6.85</v>
      </c>
      <c r="AA77">
        <v>-73</v>
      </c>
      <c r="AB77">
        <v>0</v>
      </c>
      <c r="AC77">
        <v>38.61</v>
      </c>
    </row>
    <row r="78" spans="7:29">
      <c r="G78" t="s">
        <v>120</v>
      </c>
      <c r="H78" s="73">
        <v>5.79</v>
      </c>
      <c r="I78" s="46">
        <v>0</v>
      </c>
      <c r="J78" s="46">
        <v>38.619999999999997</v>
      </c>
      <c r="K78" s="46">
        <v>0</v>
      </c>
      <c r="L78" s="46">
        <v>6.85</v>
      </c>
      <c r="M78" s="74">
        <v>0</v>
      </c>
      <c r="N78" s="73">
        <v>0</v>
      </c>
      <c r="O78" s="46">
        <v>-30</v>
      </c>
      <c r="P78" s="46">
        <v>0</v>
      </c>
      <c r="Q78" s="46">
        <v>-73</v>
      </c>
      <c r="R78" s="46">
        <v>0</v>
      </c>
      <c r="S78" s="74">
        <v>0</v>
      </c>
      <c r="U78" s="73">
        <v>-106</v>
      </c>
      <c r="V78" s="74">
        <v>51.26</v>
      </c>
      <c r="W78">
        <v>5.79</v>
      </c>
      <c r="X78">
        <v>-30</v>
      </c>
      <c r="Y78">
        <v>-3</v>
      </c>
      <c r="Z78">
        <v>6.85</v>
      </c>
      <c r="AA78">
        <v>-73</v>
      </c>
      <c r="AB78">
        <v>0</v>
      </c>
      <c r="AC78">
        <v>38.619999999999997</v>
      </c>
    </row>
    <row r="79" spans="7:29">
      <c r="G79" t="s">
        <v>121</v>
      </c>
      <c r="H79" s="73">
        <v>29.92</v>
      </c>
      <c r="I79" s="46">
        <v>0</v>
      </c>
      <c r="J79" s="46">
        <v>0</v>
      </c>
      <c r="K79" s="46">
        <v>0</v>
      </c>
      <c r="L79" s="46">
        <v>6.95</v>
      </c>
      <c r="M79" s="74">
        <v>0</v>
      </c>
      <c r="N79" s="73">
        <v>0</v>
      </c>
      <c r="O79" s="46">
        <v>-110</v>
      </c>
      <c r="P79" s="46">
        <v>-80</v>
      </c>
      <c r="Q79" s="46">
        <v>-73</v>
      </c>
      <c r="R79" s="46">
        <v>0</v>
      </c>
      <c r="S79" s="74">
        <v>0</v>
      </c>
      <c r="U79" s="73">
        <v>-263</v>
      </c>
      <c r="V79" s="74">
        <v>36.869999999999997</v>
      </c>
      <c r="W79">
        <v>29.92</v>
      </c>
      <c r="X79">
        <v>-110</v>
      </c>
      <c r="Y79">
        <v>0</v>
      </c>
      <c r="Z79">
        <v>6.95</v>
      </c>
      <c r="AA79">
        <v>-73</v>
      </c>
      <c r="AB79">
        <v>0</v>
      </c>
      <c r="AC79">
        <v>-80</v>
      </c>
    </row>
    <row r="80" spans="7:29">
      <c r="G80" t="s">
        <v>122</v>
      </c>
      <c r="H80" s="73">
        <v>12.55</v>
      </c>
      <c r="I80" s="46">
        <v>0</v>
      </c>
      <c r="J80" s="46">
        <v>0</v>
      </c>
      <c r="K80" s="46">
        <v>0</v>
      </c>
      <c r="L80" s="46">
        <v>7.05</v>
      </c>
      <c r="M80" s="74">
        <v>0</v>
      </c>
      <c r="N80" s="73">
        <v>0</v>
      </c>
      <c r="O80" s="46">
        <v>-100</v>
      </c>
      <c r="P80" s="46">
        <v>-60</v>
      </c>
      <c r="Q80" s="46">
        <v>-73</v>
      </c>
      <c r="R80" s="46">
        <v>0</v>
      </c>
      <c r="S80" s="74">
        <v>0</v>
      </c>
      <c r="U80" s="73">
        <v>-233</v>
      </c>
      <c r="V80" s="74">
        <v>19.600000000000001</v>
      </c>
      <c r="W80">
        <v>12.55</v>
      </c>
      <c r="X80">
        <v>-100</v>
      </c>
      <c r="Y80">
        <v>0</v>
      </c>
      <c r="Z80">
        <v>7.05</v>
      </c>
      <c r="AA80">
        <v>-73</v>
      </c>
      <c r="AB80">
        <v>0</v>
      </c>
      <c r="AC80">
        <v>-60</v>
      </c>
    </row>
    <row r="81" spans="7:29">
      <c r="G81" t="s">
        <v>123</v>
      </c>
      <c r="H81" s="73">
        <v>68.53</v>
      </c>
      <c r="I81" s="46">
        <v>0</v>
      </c>
      <c r="J81" s="46">
        <v>0</v>
      </c>
      <c r="K81" s="46">
        <v>0</v>
      </c>
      <c r="L81" s="46">
        <v>7.63</v>
      </c>
      <c r="M81" s="74">
        <v>0</v>
      </c>
      <c r="N81" s="73">
        <v>0</v>
      </c>
      <c r="O81" s="46">
        <v>-95</v>
      </c>
      <c r="P81" s="46">
        <v>-80</v>
      </c>
      <c r="Q81" s="46">
        <v>-47</v>
      </c>
      <c r="R81" s="46">
        <v>0</v>
      </c>
      <c r="S81" s="74">
        <v>0</v>
      </c>
      <c r="U81" s="73">
        <v>-222</v>
      </c>
      <c r="V81" s="74">
        <v>76.16</v>
      </c>
      <c r="W81">
        <v>68.53</v>
      </c>
      <c r="X81">
        <v>-95</v>
      </c>
      <c r="Y81">
        <v>0</v>
      </c>
      <c r="Z81">
        <v>7.63</v>
      </c>
      <c r="AA81">
        <v>-47</v>
      </c>
      <c r="AB81">
        <v>0</v>
      </c>
      <c r="AC81">
        <v>-80</v>
      </c>
    </row>
    <row r="82" spans="7:29">
      <c r="G82" t="s">
        <v>124</v>
      </c>
      <c r="H82" s="73">
        <v>78.180000000000007</v>
      </c>
      <c r="I82" s="46">
        <v>0</v>
      </c>
      <c r="J82" s="46">
        <v>0</v>
      </c>
      <c r="K82" s="46">
        <v>0</v>
      </c>
      <c r="L82" s="46">
        <v>8.2100000000000009</v>
      </c>
      <c r="M82" s="74">
        <v>0</v>
      </c>
      <c r="N82" s="73">
        <v>0</v>
      </c>
      <c r="O82" s="46">
        <v>-85</v>
      </c>
      <c r="P82" s="46">
        <v>-70</v>
      </c>
      <c r="Q82" s="46">
        <v>-47</v>
      </c>
      <c r="R82" s="46">
        <v>0</v>
      </c>
      <c r="S82" s="74">
        <v>0</v>
      </c>
      <c r="U82" s="73">
        <v>-202</v>
      </c>
      <c r="V82" s="74">
        <v>86.39</v>
      </c>
      <c r="W82">
        <v>78.180000000000007</v>
      </c>
      <c r="X82">
        <v>-85</v>
      </c>
      <c r="Y82">
        <v>0</v>
      </c>
      <c r="Z82">
        <v>8.2100000000000009</v>
      </c>
      <c r="AA82">
        <v>-47</v>
      </c>
      <c r="AB82">
        <v>0</v>
      </c>
      <c r="AC82">
        <v>-70</v>
      </c>
    </row>
    <row r="83" spans="7:29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8.59</v>
      </c>
      <c r="M83" s="74">
        <v>0</v>
      </c>
      <c r="N83" s="73">
        <v>-378</v>
      </c>
      <c r="O83" s="46">
        <v>-15</v>
      </c>
      <c r="P83" s="46">
        <v>-100</v>
      </c>
      <c r="Q83" s="46">
        <v>-46</v>
      </c>
      <c r="R83" s="46">
        <v>0</v>
      </c>
      <c r="S83" s="74">
        <v>0</v>
      </c>
      <c r="U83" s="73">
        <v>-539</v>
      </c>
      <c r="V83" s="74">
        <v>8.59</v>
      </c>
      <c r="W83">
        <v>-378</v>
      </c>
      <c r="X83">
        <v>-15</v>
      </c>
      <c r="Y83">
        <v>0</v>
      </c>
      <c r="Z83">
        <v>8.59</v>
      </c>
      <c r="AA83">
        <v>-46</v>
      </c>
      <c r="AB83">
        <v>0</v>
      </c>
      <c r="AC83">
        <v>-100</v>
      </c>
    </row>
    <row r="84" spans="7:29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9.17</v>
      </c>
      <c r="M84" s="74">
        <v>0</v>
      </c>
      <c r="N84" s="73">
        <v>-247</v>
      </c>
      <c r="O84" s="46">
        <v>0</v>
      </c>
      <c r="P84" s="46">
        <v>-90</v>
      </c>
      <c r="Q84" s="46">
        <v>-47</v>
      </c>
      <c r="R84" s="46">
        <v>0</v>
      </c>
      <c r="S84" s="74">
        <v>0</v>
      </c>
      <c r="U84" s="73">
        <v>-384</v>
      </c>
      <c r="V84" s="74">
        <v>9.17</v>
      </c>
      <c r="W84">
        <v>-247</v>
      </c>
      <c r="X84">
        <v>0</v>
      </c>
      <c r="Y84">
        <v>0</v>
      </c>
      <c r="Z84">
        <v>9.17</v>
      </c>
      <c r="AA84">
        <v>-47</v>
      </c>
      <c r="AB84">
        <v>0</v>
      </c>
      <c r="AC84">
        <v>-90</v>
      </c>
    </row>
    <row r="85" spans="7:29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9.85</v>
      </c>
      <c r="M85" s="74">
        <v>0</v>
      </c>
      <c r="N85" s="73">
        <v>0</v>
      </c>
      <c r="O85" s="46">
        <v>0</v>
      </c>
      <c r="P85" s="46">
        <v>-70</v>
      </c>
      <c r="Q85" s="46">
        <v>-50</v>
      </c>
      <c r="R85" s="46">
        <v>0</v>
      </c>
      <c r="S85" s="74">
        <v>0</v>
      </c>
      <c r="U85" s="73">
        <v>-120</v>
      </c>
      <c r="V85" s="74">
        <v>9.85</v>
      </c>
      <c r="W85">
        <v>0</v>
      </c>
      <c r="X85">
        <v>0</v>
      </c>
      <c r="Y85">
        <v>0</v>
      </c>
      <c r="Z85">
        <v>9.85</v>
      </c>
      <c r="AA85">
        <v>-50</v>
      </c>
      <c r="AB85">
        <v>0</v>
      </c>
      <c r="AC85">
        <v>-70</v>
      </c>
    </row>
    <row r="86" spans="7:29">
      <c r="G86" t="s">
        <v>128</v>
      </c>
      <c r="H86" s="73">
        <v>44.4</v>
      </c>
      <c r="I86" s="46">
        <v>24.13</v>
      </c>
      <c r="J86" s="46">
        <v>0</v>
      </c>
      <c r="K86" s="46">
        <v>0</v>
      </c>
      <c r="L86" s="46">
        <v>10.43</v>
      </c>
      <c r="M86" s="74">
        <v>0</v>
      </c>
      <c r="N86" s="73">
        <v>0</v>
      </c>
      <c r="O86" s="46">
        <v>0</v>
      </c>
      <c r="P86" s="46">
        <v>-90</v>
      </c>
      <c r="Q86" s="46">
        <v>-50</v>
      </c>
      <c r="R86" s="46">
        <v>0</v>
      </c>
      <c r="S86" s="74">
        <v>0</v>
      </c>
      <c r="U86" s="73">
        <v>-140</v>
      </c>
      <c r="V86" s="74">
        <v>78.959999999999994</v>
      </c>
      <c r="W86">
        <v>44.4</v>
      </c>
      <c r="X86">
        <v>24.13</v>
      </c>
      <c r="Y86">
        <v>0</v>
      </c>
      <c r="Z86">
        <v>10.43</v>
      </c>
      <c r="AA86">
        <v>-50</v>
      </c>
      <c r="AB86">
        <v>0</v>
      </c>
      <c r="AC86">
        <v>-90</v>
      </c>
    </row>
    <row r="87" spans="7:29">
      <c r="G87" t="s">
        <v>129</v>
      </c>
      <c r="H87" s="73">
        <v>83.02</v>
      </c>
      <c r="I87" s="46">
        <v>0</v>
      </c>
      <c r="J87" s="46">
        <v>0</v>
      </c>
      <c r="K87" s="46">
        <v>0</v>
      </c>
      <c r="L87" s="46">
        <v>10.71</v>
      </c>
      <c r="M87" s="74">
        <v>3.09</v>
      </c>
      <c r="N87" s="73">
        <v>0</v>
      </c>
      <c r="O87" s="46">
        <v>0</v>
      </c>
      <c r="P87" s="46">
        <v>0</v>
      </c>
      <c r="Q87" s="46">
        <v>-51</v>
      </c>
      <c r="R87" s="46">
        <v>0</v>
      </c>
      <c r="S87" s="74">
        <v>0</v>
      </c>
      <c r="U87" s="73">
        <v>-51</v>
      </c>
      <c r="V87" s="74">
        <v>96.82</v>
      </c>
      <c r="W87">
        <v>83.02</v>
      </c>
      <c r="X87">
        <v>0</v>
      </c>
      <c r="Y87">
        <v>0</v>
      </c>
      <c r="Z87">
        <v>10.71</v>
      </c>
      <c r="AA87">
        <v>-51</v>
      </c>
      <c r="AB87">
        <v>3.09</v>
      </c>
      <c r="AC87">
        <v>0</v>
      </c>
    </row>
    <row r="88" spans="7:29">
      <c r="G88" t="s">
        <v>130</v>
      </c>
      <c r="H88" s="73">
        <v>78.19</v>
      </c>
      <c r="I88" s="46">
        <v>28.96</v>
      </c>
      <c r="J88" s="46">
        <v>0</v>
      </c>
      <c r="K88" s="46">
        <v>0</v>
      </c>
      <c r="L88" s="46">
        <v>10.71</v>
      </c>
      <c r="M88" s="74">
        <v>2.61</v>
      </c>
      <c r="N88" s="73">
        <v>0</v>
      </c>
      <c r="O88" s="46">
        <v>0</v>
      </c>
      <c r="P88" s="46">
        <v>-40</v>
      </c>
      <c r="Q88" s="46">
        <v>-51</v>
      </c>
      <c r="R88" s="46">
        <v>0</v>
      </c>
      <c r="S88" s="74">
        <v>0</v>
      </c>
      <c r="U88" s="73">
        <v>-91</v>
      </c>
      <c r="V88" s="74">
        <v>120.47</v>
      </c>
      <c r="W88">
        <v>78.19</v>
      </c>
      <c r="X88">
        <v>28.96</v>
      </c>
      <c r="Y88">
        <v>0</v>
      </c>
      <c r="Z88">
        <v>10.71</v>
      </c>
      <c r="AA88">
        <v>-51</v>
      </c>
      <c r="AB88">
        <v>2.61</v>
      </c>
      <c r="AC88">
        <v>-40</v>
      </c>
    </row>
    <row r="89" spans="7:29">
      <c r="G89" t="s">
        <v>131</v>
      </c>
      <c r="H89" s="73">
        <v>84.95</v>
      </c>
      <c r="I89" s="46">
        <v>0</v>
      </c>
      <c r="J89" s="46">
        <v>0</v>
      </c>
      <c r="K89" s="46">
        <v>0</v>
      </c>
      <c r="L89" s="46">
        <v>10.91</v>
      </c>
      <c r="M89" s="74">
        <v>3.86</v>
      </c>
      <c r="N89" s="73">
        <v>0</v>
      </c>
      <c r="O89" s="46">
        <v>-25</v>
      </c>
      <c r="P89" s="46">
        <v>-70</v>
      </c>
      <c r="Q89" s="46">
        <v>-51</v>
      </c>
      <c r="R89" s="46">
        <v>0</v>
      </c>
      <c r="S89" s="74">
        <v>0</v>
      </c>
      <c r="U89" s="73">
        <v>-146</v>
      </c>
      <c r="V89" s="74">
        <v>99.72</v>
      </c>
      <c r="W89">
        <v>84.95</v>
      </c>
      <c r="X89">
        <v>-25</v>
      </c>
      <c r="Y89">
        <v>0</v>
      </c>
      <c r="Z89">
        <v>10.91</v>
      </c>
      <c r="AA89">
        <v>-51</v>
      </c>
      <c r="AB89">
        <v>3.86</v>
      </c>
      <c r="AC89">
        <v>-70</v>
      </c>
    </row>
    <row r="90" spans="7:29">
      <c r="G90" t="s">
        <v>132</v>
      </c>
      <c r="H90" s="73">
        <v>89.77</v>
      </c>
      <c r="I90" s="46">
        <v>0</v>
      </c>
      <c r="J90" s="46">
        <v>0</v>
      </c>
      <c r="K90" s="46">
        <v>0</v>
      </c>
      <c r="L90" s="46">
        <v>11</v>
      </c>
      <c r="M90" s="74">
        <v>2.0299999999999998</v>
      </c>
      <c r="N90" s="73">
        <v>0</v>
      </c>
      <c r="O90" s="46">
        <v>0</v>
      </c>
      <c r="P90" s="46">
        <v>-30</v>
      </c>
      <c r="Q90" s="46">
        <v>-51</v>
      </c>
      <c r="R90" s="46">
        <v>0</v>
      </c>
      <c r="S90" s="74">
        <v>0</v>
      </c>
      <c r="U90" s="73">
        <v>-81</v>
      </c>
      <c r="V90" s="74">
        <v>102.8</v>
      </c>
      <c r="W90">
        <v>89.77</v>
      </c>
      <c r="X90">
        <v>0</v>
      </c>
      <c r="Y90">
        <v>0</v>
      </c>
      <c r="Z90">
        <v>11</v>
      </c>
      <c r="AA90">
        <v>-51</v>
      </c>
      <c r="AB90">
        <v>2.0299999999999998</v>
      </c>
      <c r="AC90">
        <v>-30</v>
      </c>
    </row>
    <row r="91" spans="7:29">
      <c r="G91" t="s">
        <v>133</v>
      </c>
      <c r="H91" s="73">
        <v>113.9</v>
      </c>
      <c r="I91" s="46">
        <v>0</v>
      </c>
      <c r="J91" s="46">
        <v>67.569999999999993</v>
      </c>
      <c r="K91" s="46">
        <v>0</v>
      </c>
      <c r="L91" s="46">
        <v>10.91</v>
      </c>
      <c r="M91" s="74">
        <v>2.0299999999999998</v>
      </c>
      <c r="N91" s="73">
        <v>0</v>
      </c>
      <c r="O91" s="46">
        <v>-51</v>
      </c>
      <c r="P91" s="46">
        <v>0</v>
      </c>
      <c r="Q91" s="46">
        <v>-51</v>
      </c>
      <c r="R91" s="46">
        <v>0</v>
      </c>
      <c r="S91" s="74">
        <v>0</v>
      </c>
      <c r="U91" s="73">
        <v>-102</v>
      </c>
      <c r="V91" s="74">
        <v>194.41</v>
      </c>
      <c r="W91">
        <v>113.9</v>
      </c>
      <c r="X91">
        <v>-51</v>
      </c>
      <c r="Y91">
        <v>0</v>
      </c>
      <c r="Z91">
        <v>10.91</v>
      </c>
      <c r="AA91">
        <v>-51</v>
      </c>
      <c r="AB91">
        <v>2.0299999999999998</v>
      </c>
      <c r="AC91">
        <v>67.569999999999993</v>
      </c>
    </row>
    <row r="92" spans="7:29">
      <c r="G92" t="s">
        <v>134</v>
      </c>
      <c r="H92" s="73">
        <v>128.38</v>
      </c>
      <c r="I92" s="46">
        <v>0</v>
      </c>
      <c r="J92" s="46">
        <v>67.569999999999993</v>
      </c>
      <c r="K92" s="46">
        <v>0</v>
      </c>
      <c r="L92" s="46">
        <v>11.1</v>
      </c>
      <c r="M92" s="74">
        <v>1.74</v>
      </c>
      <c r="N92" s="73">
        <v>0</v>
      </c>
      <c r="O92" s="46">
        <v>-21</v>
      </c>
      <c r="P92" s="46">
        <v>0</v>
      </c>
      <c r="Q92" s="46">
        <v>-51</v>
      </c>
      <c r="R92" s="46">
        <v>0</v>
      </c>
      <c r="S92" s="74">
        <v>0</v>
      </c>
      <c r="U92" s="73">
        <v>-72</v>
      </c>
      <c r="V92" s="74">
        <v>208.79</v>
      </c>
      <c r="W92">
        <v>128.38</v>
      </c>
      <c r="X92">
        <v>-21</v>
      </c>
      <c r="Y92">
        <v>0</v>
      </c>
      <c r="Z92">
        <v>11.1</v>
      </c>
      <c r="AA92">
        <v>-51</v>
      </c>
      <c r="AB92">
        <v>1.74</v>
      </c>
      <c r="AC92">
        <v>67.569999999999993</v>
      </c>
    </row>
    <row r="93" spans="7:29">
      <c r="G93" t="s">
        <v>135</v>
      </c>
      <c r="H93" s="73">
        <v>143.84</v>
      </c>
      <c r="I93" s="46">
        <v>4.83</v>
      </c>
      <c r="J93" s="46">
        <v>24.13</v>
      </c>
      <c r="K93" s="46">
        <v>0</v>
      </c>
      <c r="L93" s="46">
        <v>11.29</v>
      </c>
      <c r="M93" s="74">
        <v>1.25</v>
      </c>
      <c r="N93" s="73">
        <v>0</v>
      </c>
      <c r="O93" s="46">
        <v>0</v>
      </c>
      <c r="P93" s="46">
        <v>0</v>
      </c>
      <c r="Q93" s="46">
        <v>-65</v>
      </c>
      <c r="R93" s="46">
        <v>0</v>
      </c>
      <c r="S93" s="74">
        <v>0</v>
      </c>
      <c r="U93" s="73">
        <v>-65</v>
      </c>
      <c r="V93" s="74">
        <v>185.34</v>
      </c>
      <c r="W93">
        <v>143.84</v>
      </c>
      <c r="X93">
        <v>4.83</v>
      </c>
      <c r="Y93">
        <v>0</v>
      </c>
      <c r="Z93">
        <v>11.29</v>
      </c>
      <c r="AA93">
        <v>-65</v>
      </c>
      <c r="AB93">
        <v>1.25</v>
      </c>
      <c r="AC93">
        <v>24.13</v>
      </c>
    </row>
    <row r="94" spans="7:29">
      <c r="G94" t="s">
        <v>136</v>
      </c>
      <c r="H94" s="73">
        <v>87.83</v>
      </c>
      <c r="I94" s="46">
        <v>38.61</v>
      </c>
      <c r="J94" s="46">
        <v>6.76</v>
      </c>
      <c r="K94" s="46">
        <v>0</v>
      </c>
      <c r="L94" s="46">
        <v>12.07</v>
      </c>
      <c r="M94" s="74">
        <v>2.61</v>
      </c>
      <c r="N94" s="73">
        <v>0</v>
      </c>
      <c r="O94" s="46">
        <v>0</v>
      </c>
      <c r="P94" s="46">
        <v>0</v>
      </c>
      <c r="Q94" s="46">
        <v>-65</v>
      </c>
      <c r="R94" s="46">
        <v>0</v>
      </c>
      <c r="S94" s="74">
        <v>0</v>
      </c>
      <c r="U94" s="73">
        <v>-65</v>
      </c>
      <c r="V94" s="74">
        <v>147.88</v>
      </c>
      <c r="W94">
        <v>87.83</v>
      </c>
      <c r="X94">
        <v>38.61</v>
      </c>
      <c r="Y94">
        <v>0</v>
      </c>
      <c r="Z94">
        <v>12.07</v>
      </c>
      <c r="AA94">
        <v>-65</v>
      </c>
      <c r="AB94">
        <v>2.61</v>
      </c>
      <c r="AC94">
        <v>6.76</v>
      </c>
    </row>
    <row r="95" spans="7:29">
      <c r="G95" t="s">
        <v>137</v>
      </c>
      <c r="H95" s="73">
        <v>56.94</v>
      </c>
      <c r="I95" s="46">
        <v>9.65</v>
      </c>
      <c r="J95" s="46">
        <v>4.83</v>
      </c>
      <c r="K95" s="46">
        <v>0</v>
      </c>
      <c r="L95" s="46">
        <v>11.78</v>
      </c>
      <c r="M95" s="74">
        <v>3.48</v>
      </c>
      <c r="N95" s="73">
        <v>0</v>
      </c>
      <c r="O95" s="46">
        <v>0</v>
      </c>
      <c r="P95" s="46">
        <v>0</v>
      </c>
      <c r="Q95" s="46">
        <v>-70</v>
      </c>
      <c r="R95" s="46">
        <v>0</v>
      </c>
      <c r="S95" s="74">
        <v>0</v>
      </c>
      <c r="U95" s="73">
        <v>-70</v>
      </c>
      <c r="V95" s="74">
        <v>86.68</v>
      </c>
      <c r="W95">
        <v>56.94</v>
      </c>
      <c r="X95">
        <v>9.65</v>
      </c>
      <c r="Y95">
        <v>0</v>
      </c>
      <c r="Z95">
        <v>11.78</v>
      </c>
      <c r="AA95">
        <v>-70</v>
      </c>
      <c r="AB95">
        <v>3.48</v>
      </c>
      <c r="AC95">
        <v>4.83</v>
      </c>
    </row>
    <row r="96" spans="7:29">
      <c r="G96" t="s">
        <v>138</v>
      </c>
      <c r="H96" s="73">
        <v>42.47</v>
      </c>
      <c r="I96" s="46">
        <v>33.79</v>
      </c>
      <c r="J96" s="46">
        <v>4.83</v>
      </c>
      <c r="K96" s="46">
        <v>0</v>
      </c>
      <c r="L96" s="46">
        <v>11.58</v>
      </c>
      <c r="M96" s="74">
        <v>1.74</v>
      </c>
      <c r="N96" s="73">
        <v>0</v>
      </c>
      <c r="O96" s="46">
        <v>0</v>
      </c>
      <c r="P96" s="46">
        <v>0</v>
      </c>
      <c r="Q96" s="46">
        <v>-70</v>
      </c>
      <c r="R96" s="46">
        <v>0</v>
      </c>
      <c r="S96" s="74">
        <v>0</v>
      </c>
      <c r="U96" s="73">
        <v>-70</v>
      </c>
      <c r="V96" s="74">
        <v>94.41</v>
      </c>
      <c r="W96">
        <v>42.47</v>
      </c>
      <c r="X96">
        <v>33.79</v>
      </c>
      <c r="Y96">
        <v>0</v>
      </c>
      <c r="Z96">
        <v>11.58</v>
      </c>
      <c r="AA96">
        <v>-70</v>
      </c>
      <c r="AB96">
        <v>1.74</v>
      </c>
      <c r="AC96">
        <v>4.83</v>
      </c>
    </row>
    <row r="97" spans="1:83">
      <c r="G97" t="s">
        <v>139</v>
      </c>
      <c r="H97" s="73">
        <v>24.13</v>
      </c>
      <c r="I97" s="46">
        <v>57.92</v>
      </c>
      <c r="J97" s="46">
        <v>4.83</v>
      </c>
      <c r="K97" s="46">
        <v>0</v>
      </c>
      <c r="L97" s="46">
        <v>11.58</v>
      </c>
      <c r="M97" s="74">
        <v>0.87</v>
      </c>
      <c r="N97" s="73">
        <v>0</v>
      </c>
      <c r="O97" s="46">
        <v>0</v>
      </c>
      <c r="P97" s="46">
        <v>0</v>
      </c>
      <c r="Q97" s="46">
        <v>-70</v>
      </c>
      <c r="R97" s="46">
        <v>0</v>
      </c>
      <c r="S97" s="74">
        <v>0</v>
      </c>
      <c r="U97" s="73">
        <v>-70</v>
      </c>
      <c r="V97" s="74">
        <v>99.33</v>
      </c>
      <c r="W97">
        <v>24.13</v>
      </c>
      <c r="X97">
        <v>57.92</v>
      </c>
      <c r="Y97">
        <v>0</v>
      </c>
      <c r="Z97">
        <v>11.58</v>
      </c>
      <c r="AA97">
        <v>-70</v>
      </c>
      <c r="AB97">
        <v>0.87</v>
      </c>
      <c r="AC97">
        <v>4.83</v>
      </c>
    </row>
    <row r="98" spans="1:83">
      <c r="G98" t="s">
        <v>140</v>
      </c>
      <c r="H98" s="73">
        <v>37.65</v>
      </c>
      <c r="I98" s="46">
        <v>53.09</v>
      </c>
      <c r="J98" s="46">
        <v>4.83</v>
      </c>
      <c r="K98" s="46">
        <v>0</v>
      </c>
      <c r="L98" s="46">
        <v>11.58</v>
      </c>
      <c r="M98" s="74">
        <v>1.45</v>
      </c>
      <c r="N98" s="73">
        <v>0</v>
      </c>
      <c r="O98" s="46">
        <v>0</v>
      </c>
      <c r="P98" s="46">
        <v>0</v>
      </c>
      <c r="Q98" s="46">
        <v>-70</v>
      </c>
      <c r="R98" s="46">
        <v>0</v>
      </c>
      <c r="S98" s="74">
        <v>0</v>
      </c>
      <c r="U98" s="73">
        <v>-70</v>
      </c>
      <c r="V98" s="74">
        <v>108.6</v>
      </c>
      <c r="W98">
        <v>37.65</v>
      </c>
      <c r="X98">
        <v>53.09</v>
      </c>
      <c r="Y98">
        <v>0</v>
      </c>
      <c r="Z98">
        <v>11.58</v>
      </c>
      <c r="AA98">
        <v>-70</v>
      </c>
      <c r="AB98">
        <v>1.45</v>
      </c>
      <c r="AC98">
        <v>4.83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1.4469874999999994</v>
      </c>
      <c r="I99" s="69">
        <f t="shared" ref="I99:BQ99" si="1">SUM(I3:I98)/4000</f>
        <v>0.5159600000000002</v>
      </c>
      <c r="J99" s="69">
        <f t="shared" si="1"/>
        <v>0.96627250000000009</v>
      </c>
      <c r="K99" s="69">
        <f t="shared" si="1"/>
        <v>0</v>
      </c>
      <c r="L99" s="69">
        <f t="shared" si="1"/>
        <v>0.11854249999999998</v>
      </c>
      <c r="M99" s="69">
        <f t="shared" si="1"/>
        <v>6.7899999999999992E-3</v>
      </c>
      <c r="N99" s="68">
        <f t="shared" si="1"/>
        <v>-0.34649999999999997</v>
      </c>
      <c r="O99" s="69">
        <f t="shared" si="1"/>
        <v>-0.65900000000000003</v>
      </c>
      <c r="P99" s="69">
        <f t="shared" si="1"/>
        <v>-1.38825</v>
      </c>
      <c r="Q99" s="69">
        <f t="shared" si="1"/>
        <v>-1.1253225</v>
      </c>
      <c r="R99" s="69">
        <f t="shared" si="1"/>
        <v>-1.2425E-2</v>
      </c>
      <c r="S99" s="70">
        <f t="shared" si="1"/>
        <v>0</v>
      </c>
      <c r="U99" s="68">
        <f t="shared" si="1"/>
        <v>-3.5680900000000002</v>
      </c>
      <c r="V99" s="70">
        <f t="shared" si="1"/>
        <v>3.0545525000000007</v>
      </c>
      <c r="W99">
        <f t="shared" si="1"/>
        <v>1.1004875000000001</v>
      </c>
      <c r="X99">
        <f t="shared" si="1"/>
        <v>-0.14304000000000006</v>
      </c>
      <c r="Y99">
        <f t="shared" si="1"/>
        <v>-3.65925E-2</v>
      </c>
      <c r="Z99">
        <f t="shared" si="1"/>
        <v>0.10611749999999998</v>
      </c>
      <c r="AA99">
        <f t="shared" si="1"/>
        <v>-1.1253225</v>
      </c>
      <c r="AB99">
        <f t="shared" si="1"/>
        <v>6.7899999999999992E-3</v>
      </c>
      <c r="AC99">
        <f t="shared" si="1"/>
        <v>-0.42197750000000045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45438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Y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45438</v>
      </c>
      <c r="U2" s="73" t="s">
        <v>225</v>
      </c>
      <c r="V2" s="74" t="s">
        <v>224</v>
      </c>
      <c r="W2" s="28" t="s">
        <v>256</v>
      </c>
      <c r="X2" t="s">
        <v>637</v>
      </c>
      <c r="Y2" t="s">
        <v>438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34.75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637</v>
      </c>
      <c r="U3" s="73">
        <v>-1</v>
      </c>
      <c r="V3" s="74">
        <v>34.75</v>
      </c>
      <c r="W3">
        <v>34.75</v>
      </c>
      <c r="X3">
        <v>-1</v>
      </c>
      <c r="Y3">
        <v>0</v>
      </c>
    </row>
    <row r="4" spans="1:25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0.13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-1</v>
      </c>
      <c r="V4" s="74">
        <v>0.13</v>
      </c>
      <c r="W4">
        <v>0</v>
      </c>
      <c r="X4">
        <v>-1</v>
      </c>
      <c r="Y4">
        <v>0.13</v>
      </c>
    </row>
    <row r="5" spans="1:25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-1</v>
      </c>
      <c r="V5" s="74">
        <v>0</v>
      </c>
      <c r="W5">
        <v>0</v>
      </c>
      <c r="X5">
        <v>-1</v>
      </c>
      <c r="Y5">
        <v>0</v>
      </c>
    </row>
    <row r="6" spans="1:25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-1</v>
      </c>
      <c r="V6" s="74">
        <v>0</v>
      </c>
      <c r="W6">
        <v>0</v>
      </c>
      <c r="X6">
        <v>-1</v>
      </c>
      <c r="Y6">
        <v>0</v>
      </c>
    </row>
    <row r="7" spans="1:25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0</v>
      </c>
      <c r="V7" s="74">
        <v>0</v>
      </c>
      <c r="W7">
        <v>0</v>
      </c>
      <c r="X7">
        <v>0</v>
      </c>
      <c r="Y7">
        <v>0</v>
      </c>
    </row>
    <row r="8" spans="1:25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0</v>
      </c>
      <c r="V8" s="74">
        <v>0</v>
      </c>
      <c r="W8">
        <v>0</v>
      </c>
      <c r="X8">
        <v>0</v>
      </c>
      <c r="Y8">
        <v>0</v>
      </c>
    </row>
    <row r="9" spans="1:25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0</v>
      </c>
      <c r="V9" s="74">
        <v>0</v>
      </c>
      <c r="W9">
        <v>0</v>
      </c>
      <c r="X9">
        <v>0</v>
      </c>
      <c r="Y9">
        <v>0</v>
      </c>
    </row>
    <row r="10" spans="1:25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0</v>
      </c>
      <c r="V10" s="74">
        <v>0</v>
      </c>
      <c r="W10">
        <v>0</v>
      </c>
      <c r="X10">
        <v>0</v>
      </c>
      <c r="Y10">
        <v>0</v>
      </c>
    </row>
    <row r="11" spans="1:25">
      <c r="G11" t="s">
        <v>53</v>
      </c>
      <c r="H11" s="73">
        <v>469.14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0</v>
      </c>
      <c r="V11" s="74">
        <v>469.14</v>
      </c>
      <c r="W11">
        <v>469.14</v>
      </c>
      <c r="X11">
        <v>0</v>
      </c>
      <c r="Y11">
        <v>0</v>
      </c>
    </row>
    <row r="12" spans="1:25">
      <c r="G12" t="s">
        <v>54</v>
      </c>
      <c r="H12" s="73">
        <v>435.35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0</v>
      </c>
      <c r="V12" s="74">
        <v>435.35</v>
      </c>
      <c r="W12">
        <v>435.35</v>
      </c>
      <c r="X12">
        <v>0</v>
      </c>
      <c r="Y12">
        <v>0</v>
      </c>
    </row>
    <row r="13" spans="1:25">
      <c r="G13" t="s">
        <v>55</v>
      </c>
      <c r="H13" s="73">
        <v>179.64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0</v>
      </c>
      <c r="V13" s="74">
        <v>179.64</v>
      </c>
      <c r="W13">
        <v>179.64</v>
      </c>
      <c r="X13">
        <v>0</v>
      </c>
      <c r="Y13">
        <v>0</v>
      </c>
    </row>
    <row r="14" spans="1:25">
      <c r="G14" t="s">
        <v>56</v>
      </c>
      <c r="H14" s="73">
        <v>361.02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0</v>
      </c>
      <c r="V14" s="74">
        <v>361.02</v>
      </c>
      <c r="W14">
        <v>361.02</v>
      </c>
      <c r="X14">
        <v>0</v>
      </c>
      <c r="Y14">
        <v>0</v>
      </c>
    </row>
    <row r="15" spans="1:25">
      <c r="G15" t="s">
        <v>57</v>
      </c>
      <c r="H15" s="73">
        <v>322.8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0</v>
      </c>
      <c r="V15" s="74">
        <v>322.8</v>
      </c>
      <c r="W15">
        <v>322.8</v>
      </c>
      <c r="X15">
        <v>0</v>
      </c>
      <c r="Y15">
        <v>0</v>
      </c>
    </row>
    <row r="16" spans="1:25">
      <c r="G16" t="s">
        <v>58</v>
      </c>
      <c r="H16" s="73">
        <v>292.49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0</v>
      </c>
      <c r="V16" s="74">
        <v>292.49</v>
      </c>
      <c r="W16">
        <v>292.49</v>
      </c>
      <c r="X16">
        <v>0</v>
      </c>
      <c r="Y16">
        <v>0</v>
      </c>
    </row>
    <row r="17" spans="7:25">
      <c r="G17" t="s">
        <v>59</v>
      </c>
      <c r="H17" s="73">
        <v>20.98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0</v>
      </c>
      <c r="V17" s="74">
        <v>20.98</v>
      </c>
      <c r="W17">
        <v>20.98</v>
      </c>
      <c r="X17">
        <v>0</v>
      </c>
      <c r="Y17">
        <v>0</v>
      </c>
    </row>
    <row r="18" spans="7:25">
      <c r="G18" t="s">
        <v>60</v>
      </c>
      <c r="H18" s="73">
        <v>26.43</v>
      </c>
      <c r="I18" s="46">
        <v>0</v>
      </c>
      <c r="J18" s="46">
        <v>0</v>
      </c>
      <c r="K18" s="46">
        <v>0</v>
      </c>
      <c r="L18" s="46">
        <v>0</v>
      </c>
      <c r="M18" s="74">
        <v>0.77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0</v>
      </c>
      <c r="V18" s="74">
        <v>27.2</v>
      </c>
      <c r="W18">
        <v>26.43</v>
      </c>
      <c r="X18">
        <v>0</v>
      </c>
      <c r="Y18">
        <v>0.77</v>
      </c>
    </row>
    <row r="19" spans="7:25">
      <c r="G19" t="s">
        <v>61</v>
      </c>
      <c r="H19" s="73">
        <v>44.83</v>
      </c>
      <c r="I19" s="46">
        <v>0</v>
      </c>
      <c r="J19" s="46">
        <v>0</v>
      </c>
      <c r="K19" s="46">
        <v>0</v>
      </c>
      <c r="L19" s="46">
        <v>0</v>
      </c>
      <c r="M19" s="74">
        <v>1.45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0</v>
      </c>
      <c r="V19" s="74">
        <v>46.28</v>
      </c>
      <c r="W19">
        <v>44.83</v>
      </c>
      <c r="X19">
        <v>0</v>
      </c>
      <c r="Y19">
        <v>1.45</v>
      </c>
    </row>
    <row r="20" spans="7:25">
      <c r="G20" t="s">
        <v>62</v>
      </c>
      <c r="H20" s="73">
        <v>46.61</v>
      </c>
      <c r="I20" s="46">
        <v>0</v>
      </c>
      <c r="J20" s="46">
        <v>0</v>
      </c>
      <c r="K20" s="46">
        <v>0</v>
      </c>
      <c r="L20" s="46">
        <v>0</v>
      </c>
      <c r="M20" s="74">
        <v>0.87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0</v>
      </c>
      <c r="V20" s="74">
        <v>47.48</v>
      </c>
      <c r="W20">
        <v>46.61</v>
      </c>
      <c r="X20">
        <v>0</v>
      </c>
      <c r="Y20">
        <v>0.87</v>
      </c>
    </row>
    <row r="21" spans="7:25">
      <c r="G21" t="s">
        <v>63</v>
      </c>
      <c r="H21" s="73">
        <v>59.11</v>
      </c>
      <c r="I21" s="46">
        <v>0</v>
      </c>
      <c r="J21" s="46">
        <v>0</v>
      </c>
      <c r="K21" s="46">
        <v>0</v>
      </c>
      <c r="L21" s="46">
        <v>0</v>
      </c>
      <c r="M21" s="74">
        <v>1.35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0</v>
      </c>
      <c r="V21" s="74">
        <v>60.46</v>
      </c>
      <c r="W21">
        <v>59.11</v>
      </c>
      <c r="X21">
        <v>0</v>
      </c>
      <c r="Y21">
        <v>1.35</v>
      </c>
    </row>
    <row r="22" spans="7:25">
      <c r="G22" t="s">
        <v>64</v>
      </c>
      <c r="H22" s="73">
        <v>41.37</v>
      </c>
      <c r="I22" s="46">
        <v>0</v>
      </c>
      <c r="J22" s="46">
        <v>0</v>
      </c>
      <c r="K22" s="46">
        <v>0</v>
      </c>
      <c r="L22" s="46">
        <v>0</v>
      </c>
      <c r="M22" s="74">
        <v>3.96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0</v>
      </c>
      <c r="V22" s="74">
        <v>45.33</v>
      </c>
      <c r="W22">
        <v>41.37</v>
      </c>
      <c r="X22">
        <v>0</v>
      </c>
      <c r="Y22">
        <v>3.96</v>
      </c>
    </row>
    <row r="23" spans="7:25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2.5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0</v>
      </c>
      <c r="V23" s="74">
        <v>2.5</v>
      </c>
      <c r="W23">
        <v>0</v>
      </c>
      <c r="X23">
        <v>0</v>
      </c>
      <c r="Y23">
        <v>2.5</v>
      </c>
    </row>
    <row r="24" spans="7:25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5.7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0</v>
      </c>
      <c r="V24" s="74">
        <v>5.7</v>
      </c>
      <c r="W24">
        <v>0</v>
      </c>
      <c r="X24">
        <v>0</v>
      </c>
      <c r="Y24">
        <v>5.7</v>
      </c>
    </row>
    <row r="25" spans="7:25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6.15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0</v>
      </c>
      <c r="V25" s="74">
        <v>6.15</v>
      </c>
      <c r="W25">
        <v>0</v>
      </c>
      <c r="X25">
        <v>0</v>
      </c>
      <c r="Y25">
        <v>6.15</v>
      </c>
    </row>
    <row r="26" spans="7:25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6.58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0</v>
      </c>
      <c r="V26" s="74">
        <v>6.58</v>
      </c>
      <c r="W26">
        <v>0</v>
      </c>
      <c r="X26">
        <v>0</v>
      </c>
      <c r="Y26">
        <v>6.58</v>
      </c>
    </row>
    <row r="27" spans="7:25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2.85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0</v>
      </c>
      <c r="V27" s="74">
        <v>2.85</v>
      </c>
      <c r="W27">
        <v>0</v>
      </c>
      <c r="X27">
        <v>0</v>
      </c>
      <c r="Y27">
        <v>2.85</v>
      </c>
    </row>
    <row r="28" spans="7:25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4.58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0</v>
      </c>
      <c r="V28" s="74">
        <v>4.58</v>
      </c>
      <c r="W28">
        <v>0</v>
      </c>
      <c r="X28">
        <v>0</v>
      </c>
      <c r="Y28">
        <v>4.58</v>
      </c>
    </row>
    <row r="29" spans="7:25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7.31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0</v>
      </c>
      <c r="V29" s="74">
        <v>7.31</v>
      </c>
      <c r="W29">
        <v>0</v>
      </c>
      <c r="X29">
        <v>0</v>
      </c>
      <c r="Y29">
        <v>7.31</v>
      </c>
    </row>
    <row r="30" spans="7:25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6.64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0</v>
      </c>
      <c r="V30" s="74">
        <v>6.64</v>
      </c>
      <c r="W30">
        <v>0</v>
      </c>
      <c r="X30">
        <v>0</v>
      </c>
      <c r="Y30">
        <v>6.64</v>
      </c>
    </row>
    <row r="31" spans="7:25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6.66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0</v>
      </c>
      <c r="V31" s="74">
        <v>6.66</v>
      </c>
      <c r="W31">
        <v>0</v>
      </c>
      <c r="X31">
        <v>0</v>
      </c>
      <c r="Y31">
        <v>6.66</v>
      </c>
    </row>
    <row r="32" spans="7:25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3.96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3.96</v>
      </c>
      <c r="W32">
        <v>0</v>
      </c>
      <c r="X32">
        <v>0</v>
      </c>
      <c r="Y32">
        <v>3.96</v>
      </c>
    </row>
    <row r="33" spans="7:25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4.05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4.05</v>
      </c>
      <c r="W33">
        <v>0</v>
      </c>
      <c r="X33">
        <v>0</v>
      </c>
      <c r="Y33">
        <v>4.05</v>
      </c>
    </row>
    <row r="34" spans="7:25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3.96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3.96</v>
      </c>
      <c r="W34">
        <v>0</v>
      </c>
      <c r="X34">
        <v>0</v>
      </c>
      <c r="Y34">
        <v>3.96</v>
      </c>
    </row>
    <row r="35" spans="7:25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3.96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3.96</v>
      </c>
      <c r="W35">
        <v>0</v>
      </c>
      <c r="X35">
        <v>0</v>
      </c>
      <c r="Y35">
        <v>3.96</v>
      </c>
    </row>
    <row r="36" spans="7:25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7.63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7.63</v>
      </c>
      <c r="W36">
        <v>0</v>
      </c>
      <c r="X36">
        <v>0</v>
      </c>
      <c r="Y36">
        <v>7.63</v>
      </c>
    </row>
    <row r="37" spans="7:25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5.7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5.7</v>
      </c>
      <c r="W37">
        <v>0</v>
      </c>
      <c r="X37">
        <v>0</v>
      </c>
      <c r="Y37">
        <v>5.7</v>
      </c>
    </row>
    <row r="38" spans="7:25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5.5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5.5</v>
      </c>
      <c r="W38">
        <v>0</v>
      </c>
      <c r="X38">
        <v>0</v>
      </c>
      <c r="Y38">
        <v>5.5</v>
      </c>
    </row>
    <row r="39" spans="7:25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5.21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5.21</v>
      </c>
      <c r="W39">
        <v>0</v>
      </c>
      <c r="X39">
        <v>0</v>
      </c>
      <c r="Y39">
        <v>5.21</v>
      </c>
    </row>
    <row r="40" spans="7:25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5.6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5.6</v>
      </c>
      <c r="W40">
        <v>0</v>
      </c>
      <c r="X40">
        <v>0</v>
      </c>
      <c r="Y40">
        <v>5.6</v>
      </c>
    </row>
    <row r="41" spans="7:25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6.56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6.56</v>
      </c>
      <c r="W41">
        <v>0</v>
      </c>
      <c r="X41">
        <v>0</v>
      </c>
      <c r="Y41">
        <v>6.56</v>
      </c>
    </row>
    <row r="42" spans="7:25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5.41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5.41</v>
      </c>
      <c r="W42">
        <v>0</v>
      </c>
      <c r="X42">
        <v>0</v>
      </c>
      <c r="Y42">
        <v>5.41</v>
      </c>
    </row>
    <row r="43" spans="7:25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7.05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7.05</v>
      </c>
      <c r="W43">
        <v>0</v>
      </c>
      <c r="X43">
        <v>0</v>
      </c>
      <c r="Y43">
        <v>7.05</v>
      </c>
    </row>
    <row r="44" spans="7:25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5.41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5.41</v>
      </c>
      <c r="W44">
        <v>0</v>
      </c>
      <c r="X44">
        <v>0</v>
      </c>
      <c r="Y44">
        <v>5.41</v>
      </c>
    </row>
    <row r="45" spans="7:25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3.67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3.67</v>
      </c>
      <c r="W45">
        <v>0</v>
      </c>
      <c r="X45">
        <v>0</v>
      </c>
      <c r="Y45">
        <v>3.67</v>
      </c>
    </row>
    <row r="46" spans="7:25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1.64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1.64</v>
      </c>
      <c r="W46">
        <v>0</v>
      </c>
      <c r="X46">
        <v>0</v>
      </c>
      <c r="Y46">
        <v>1.64</v>
      </c>
    </row>
    <row r="47" spans="7:25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4.05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4.05</v>
      </c>
      <c r="W47">
        <v>0</v>
      </c>
      <c r="X47">
        <v>0</v>
      </c>
      <c r="Y47">
        <v>4.05</v>
      </c>
    </row>
    <row r="48" spans="7:25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3.28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3.28</v>
      </c>
      <c r="W48">
        <v>0</v>
      </c>
      <c r="X48">
        <v>0</v>
      </c>
      <c r="Y48">
        <v>3.28</v>
      </c>
    </row>
    <row r="49" spans="7:25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3.19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3.19</v>
      </c>
      <c r="W49">
        <v>0</v>
      </c>
      <c r="X49">
        <v>0</v>
      </c>
      <c r="Y49">
        <v>3.19</v>
      </c>
    </row>
    <row r="50" spans="7:25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3.57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3.57</v>
      </c>
      <c r="W50">
        <v>0</v>
      </c>
      <c r="X50">
        <v>0</v>
      </c>
      <c r="Y50">
        <v>3.57</v>
      </c>
    </row>
    <row r="51" spans="7:25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5.21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5.21</v>
      </c>
      <c r="W51">
        <v>0</v>
      </c>
      <c r="X51">
        <v>0</v>
      </c>
      <c r="Y51">
        <v>5.21</v>
      </c>
    </row>
    <row r="52" spans="7:25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4.1500000000000004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4.1500000000000004</v>
      </c>
      <c r="W52">
        <v>0</v>
      </c>
      <c r="X52">
        <v>0</v>
      </c>
      <c r="Y52">
        <v>4.1500000000000004</v>
      </c>
    </row>
    <row r="53" spans="7:25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5.79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5.79</v>
      </c>
      <c r="W53">
        <v>0</v>
      </c>
      <c r="X53">
        <v>0</v>
      </c>
      <c r="Y53">
        <v>5.79</v>
      </c>
    </row>
    <row r="54" spans="7:25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6.95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6.95</v>
      </c>
      <c r="W54">
        <v>0</v>
      </c>
      <c r="X54">
        <v>0</v>
      </c>
      <c r="Y54">
        <v>6.95</v>
      </c>
    </row>
    <row r="55" spans="7:25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5.12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5.12</v>
      </c>
      <c r="W55">
        <v>0</v>
      </c>
      <c r="X55">
        <v>0</v>
      </c>
      <c r="Y55">
        <v>5.12</v>
      </c>
    </row>
    <row r="56" spans="7:25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2.99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2.99</v>
      </c>
      <c r="W56">
        <v>0</v>
      </c>
      <c r="X56">
        <v>0</v>
      </c>
      <c r="Y56">
        <v>2.99</v>
      </c>
    </row>
    <row r="57" spans="7:25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5.89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5.89</v>
      </c>
      <c r="W57">
        <v>0</v>
      </c>
      <c r="X57">
        <v>0</v>
      </c>
      <c r="Y57">
        <v>5.89</v>
      </c>
    </row>
    <row r="58" spans="7:25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6.56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6.56</v>
      </c>
      <c r="W58">
        <v>0</v>
      </c>
      <c r="X58">
        <v>0</v>
      </c>
      <c r="Y58">
        <v>6.56</v>
      </c>
    </row>
    <row r="59" spans="7:25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9.07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9.07</v>
      </c>
      <c r="W59">
        <v>0</v>
      </c>
      <c r="X59">
        <v>0</v>
      </c>
      <c r="Y59">
        <v>9.07</v>
      </c>
    </row>
    <row r="60" spans="7:25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10.52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10.52</v>
      </c>
      <c r="W60">
        <v>0</v>
      </c>
      <c r="X60">
        <v>0</v>
      </c>
      <c r="Y60">
        <v>10.52</v>
      </c>
    </row>
    <row r="61" spans="7:25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10.91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10.91</v>
      </c>
      <c r="W61">
        <v>0</v>
      </c>
      <c r="X61">
        <v>0</v>
      </c>
      <c r="Y61">
        <v>10.91</v>
      </c>
    </row>
    <row r="62" spans="7:25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8.98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8.98</v>
      </c>
      <c r="W62">
        <v>0</v>
      </c>
      <c r="X62">
        <v>0</v>
      </c>
      <c r="Y62">
        <v>8.98</v>
      </c>
    </row>
    <row r="63" spans="7:25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6.18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6.18</v>
      </c>
      <c r="W63">
        <v>0</v>
      </c>
      <c r="X63">
        <v>0</v>
      </c>
      <c r="Y63">
        <v>6.18</v>
      </c>
    </row>
    <row r="64" spans="7:25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4.34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4.34</v>
      </c>
      <c r="W64">
        <v>0</v>
      </c>
      <c r="X64">
        <v>0</v>
      </c>
      <c r="Y64">
        <v>4.34</v>
      </c>
    </row>
    <row r="65" spans="7:25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7.43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7.43</v>
      </c>
      <c r="W65">
        <v>0</v>
      </c>
      <c r="X65">
        <v>0</v>
      </c>
      <c r="Y65">
        <v>7.43</v>
      </c>
    </row>
    <row r="66" spans="7:25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5.7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5.7</v>
      </c>
      <c r="W66">
        <v>0</v>
      </c>
      <c r="X66">
        <v>0</v>
      </c>
      <c r="Y66">
        <v>5.7</v>
      </c>
    </row>
    <row r="67" spans="7:25">
      <c r="G67" t="s">
        <v>109</v>
      </c>
      <c r="H67" s="73">
        <v>44.41</v>
      </c>
      <c r="I67" s="46">
        <v>0</v>
      </c>
      <c r="J67" s="46">
        <v>0</v>
      </c>
      <c r="K67" s="46">
        <v>0</v>
      </c>
      <c r="L67" s="46">
        <v>0</v>
      </c>
      <c r="M67" s="74">
        <v>6.85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51.26</v>
      </c>
      <c r="W67">
        <v>44.41</v>
      </c>
      <c r="X67">
        <v>0</v>
      </c>
      <c r="Y67">
        <v>6.85</v>
      </c>
    </row>
    <row r="68" spans="7:25">
      <c r="G68" t="s">
        <v>110</v>
      </c>
      <c r="H68" s="73">
        <v>68.53</v>
      </c>
      <c r="I68" s="46">
        <v>0</v>
      </c>
      <c r="J68" s="46">
        <v>0</v>
      </c>
      <c r="K68" s="46">
        <v>0</v>
      </c>
      <c r="L68" s="46">
        <v>0</v>
      </c>
      <c r="M68" s="74">
        <v>6.76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75.290000000000006</v>
      </c>
      <c r="W68">
        <v>68.53</v>
      </c>
      <c r="X68">
        <v>0</v>
      </c>
      <c r="Y68">
        <v>6.76</v>
      </c>
    </row>
    <row r="69" spans="7:25">
      <c r="G69" t="s">
        <v>111</v>
      </c>
      <c r="H69" s="73">
        <v>100.38</v>
      </c>
      <c r="I69" s="46">
        <v>0</v>
      </c>
      <c r="J69" s="46">
        <v>0</v>
      </c>
      <c r="K69" s="46">
        <v>0</v>
      </c>
      <c r="L69" s="46">
        <v>0</v>
      </c>
      <c r="M69" s="74">
        <v>8.4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108.78</v>
      </c>
      <c r="W69">
        <v>100.38</v>
      </c>
      <c r="X69">
        <v>0</v>
      </c>
      <c r="Y69">
        <v>8.4</v>
      </c>
    </row>
    <row r="70" spans="7:25">
      <c r="G70" t="s">
        <v>112</v>
      </c>
      <c r="H70" s="73">
        <v>99.41</v>
      </c>
      <c r="I70" s="46">
        <v>0</v>
      </c>
      <c r="J70" s="46">
        <v>0</v>
      </c>
      <c r="K70" s="46">
        <v>0</v>
      </c>
      <c r="L70" s="46">
        <v>0</v>
      </c>
      <c r="M70" s="74">
        <v>8.2100000000000009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107.62</v>
      </c>
      <c r="W70">
        <v>99.41</v>
      </c>
      <c r="X70">
        <v>0</v>
      </c>
      <c r="Y70">
        <v>8.2100000000000009</v>
      </c>
    </row>
    <row r="71" spans="7:25">
      <c r="G71" t="s">
        <v>113</v>
      </c>
      <c r="H71" s="73">
        <v>97.5</v>
      </c>
      <c r="I71" s="46">
        <v>0</v>
      </c>
      <c r="J71" s="46">
        <v>0</v>
      </c>
      <c r="K71" s="46">
        <v>0</v>
      </c>
      <c r="L71" s="46">
        <v>0</v>
      </c>
      <c r="M71" s="74">
        <v>7.14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104.64</v>
      </c>
      <c r="W71">
        <v>97.5</v>
      </c>
      <c r="X71">
        <v>0</v>
      </c>
      <c r="Y71">
        <v>7.14</v>
      </c>
    </row>
    <row r="72" spans="7:25">
      <c r="G72" t="s">
        <v>114</v>
      </c>
      <c r="H72" s="73">
        <v>76.260000000000005</v>
      </c>
      <c r="I72" s="46">
        <v>0</v>
      </c>
      <c r="J72" s="46">
        <v>0</v>
      </c>
      <c r="K72" s="46">
        <v>0</v>
      </c>
      <c r="L72" s="46">
        <v>0</v>
      </c>
      <c r="M72" s="74">
        <v>6.27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82.53</v>
      </c>
      <c r="W72">
        <v>76.260000000000005</v>
      </c>
      <c r="X72">
        <v>0</v>
      </c>
      <c r="Y72">
        <v>6.27</v>
      </c>
    </row>
    <row r="73" spans="7:25">
      <c r="G73" t="s">
        <v>115</v>
      </c>
      <c r="H73" s="73">
        <v>66.61</v>
      </c>
      <c r="I73" s="46">
        <v>0</v>
      </c>
      <c r="J73" s="46">
        <v>0</v>
      </c>
      <c r="K73" s="46">
        <v>0</v>
      </c>
      <c r="L73" s="46">
        <v>0</v>
      </c>
      <c r="M73" s="74">
        <v>9.4600000000000009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76.069999999999993</v>
      </c>
      <c r="W73">
        <v>66.61</v>
      </c>
      <c r="X73">
        <v>0</v>
      </c>
      <c r="Y73">
        <v>9.4600000000000009</v>
      </c>
    </row>
    <row r="74" spans="7:25">
      <c r="G74" t="s">
        <v>116</v>
      </c>
      <c r="H74" s="73">
        <v>21.23</v>
      </c>
      <c r="I74" s="46">
        <v>0</v>
      </c>
      <c r="J74" s="46">
        <v>0</v>
      </c>
      <c r="K74" s="46">
        <v>0</v>
      </c>
      <c r="L74" s="46">
        <v>0</v>
      </c>
      <c r="M74" s="74">
        <v>7.05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28.28</v>
      </c>
      <c r="W74">
        <v>21.23</v>
      </c>
      <c r="X74">
        <v>0</v>
      </c>
      <c r="Y74">
        <v>7.05</v>
      </c>
    </row>
    <row r="75" spans="7:25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10.71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10.71</v>
      </c>
      <c r="W75">
        <v>0</v>
      </c>
      <c r="X75">
        <v>0</v>
      </c>
      <c r="Y75">
        <v>10.71</v>
      </c>
    </row>
    <row r="76" spans="7:25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12.65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12.65</v>
      </c>
      <c r="W76">
        <v>0</v>
      </c>
      <c r="X76">
        <v>0</v>
      </c>
      <c r="Y76">
        <v>12.65</v>
      </c>
    </row>
    <row r="77" spans="7:25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10.52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10.52</v>
      </c>
      <c r="W77">
        <v>0</v>
      </c>
      <c r="X77">
        <v>0</v>
      </c>
      <c r="Y77">
        <v>10.52</v>
      </c>
    </row>
    <row r="78" spans="7:25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9.17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9.17</v>
      </c>
      <c r="W78">
        <v>0</v>
      </c>
      <c r="X78">
        <v>0</v>
      </c>
      <c r="Y78">
        <v>9.17</v>
      </c>
    </row>
    <row r="79" spans="7:25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2.31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-1</v>
      </c>
      <c r="V79" s="74">
        <v>2.31</v>
      </c>
      <c r="W79">
        <v>0</v>
      </c>
      <c r="X79">
        <v>-1</v>
      </c>
      <c r="Y79">
        <v>2.31</v>
      </c>
    </row>
    <row r="80" spans="7:25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2.6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-1</v>
      </c>
      <c r="V80" s="74">
        <v>2.6</v>
      </c>
      <c r="W80">
        <v>0</v>
      </c>
      <c r="X80">
        <v>-1</v>
      </c>
      <c r="Y80">
        <v>2.6</v>
      </c>
    </row>
    <row r="81" spans="7:25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0.47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-1</v>
      </c>
      <c r="V81" s="74">
        <v>0.47</v>
      </c>
      <c r="W81">
        <v>0</v>
      </c>
      <c r="X81">
        <v>-1</v>
      </c>
      <c r="Y81">
        <v>0.47</v>
      </c>
    </row>
    <row r="82" spans="7:25">
      <c r="G82" t="s">
        <v>124</v>
      </c>
      <c r="H82" s="73">
        <v>38.61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-1</v>
      </c>
      <c r="V82" s="74">
        <v>38.61</v>
      </c>
      <c r="W82">
        <v>38.61</v>
      </c>
      <c r="X82">
        <v>-1</v>
      </c>
      <c r="Y82">
        <v>0</v>
      </c>
    </row>
    <row r="83" spans="7:25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11.2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-1</v>
      </c>
      <c r="V83" s="74">
        <v>11.2</v>
      </c>
      <c r="W83">
        <v>0</v>
      </c>
      <c r="X83">
        <v>-1</v>
      </c>
      <c r="Y83">
        <v>11.2</v>
      </c>
    </row>
    <row r="84" spans="7:25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10.71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-1</v>
      </c>
      <c r="V84" s="74">
        <v>10.71</v>
      </c>
      <c r="W84">
        <v>0</v>
      </c>
      <c r="X84">
        <v>-1</v>
      </c>
      <c r="Y84">
        <v>10.71</v>
      </c>
    </row>
    <row r="85" spans="7:25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10.91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-1</v>
      </c>
      <c r="V85" s="74">
        <v>10.91</v>
      </c>
      <c r="W85">
        <v>0</v>
      </c>
      <c r="X85">
        <v>-1</v>
      </c>
      <c r="Y85">
        <v>10.91</v>
      </c>
    </row>
    <row r="86" spans="7:25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9.4600000000000009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-1</v>
      </c>
      <c r="V86" s="74">
        <v>9.4600000000000009</v>
      </c>
      <c r="W86">
        <v>0</v>
      </c>
      <c r="X86">
        <v>-1</v>
      </c>
      <c r="Y86">
        <v>9.4600000000000009</v>
      </c>
    </row>
    <row r="87" spans="7:25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1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-1</v>
      </c>
      <c r="V87" s="74">
        <v>1</v>
      </c>
      <c r="W87">
        <v>0</v>
      </c>
      <c r="X87">
        <v>-1</v>
      </c>
      <c r="Y87">
        <v>1</v>
      </c>
    </row>
    <row r="88" spans="7:25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0.65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-1</v>
      </c>
      <c r="V88" s="74">
        <v>0.65</v>
      </c>
      <c r="W88">
        <v>0</v>
      </c>
      <c r="X88">
        <v>-1</v>
      </c>
      <c r="Y88">
        <v>0.65</v>
      </c>
    </row>
    <row r="89" spans="7:25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0.9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-1</v>
      </c>
      <c r="V89" s="74">
        <v>0.9</v>
      </c>
      <c r="W89">
        <v>0</v>
      </c>
      <c r="X89">
        <v>-1</v>
      </c>
      <c r="Y89">
        <v>0.9</v>
      </c>
    </row>
    <row r="90" spans="7:25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0.44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-1</v>
      </c>
      <c r="V90" s="74">
        <v>0.44</v>
      </c>
      <c r="W90">
        <v>0</v>
      </c>
      <c r="X90">
        <v>-1</v>
      </c>
      <c r="Y90">
        <v>0.44</v>
      </c>
    </row>
    <row r="91" spans="7:25">
      <c r="G91" t="s">
        <v>133</v>
      </c>
      <c r="H91" s="73">
        <v>0.35</v>
      </c>
      <c r="I91" s="46">
        <v>0</v>
      </c>
      <c r="J91" s="46">
        <v>0</v>
      </c>
      <c r="K91" s="46">
        <v>0</v>
      </c>
      <c r="L91" s="46">
        <v>0</v>
      </c>
      <c r="M91" s="74">
        <v>0.22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-1</v>
      </c>
      <c r="V91" s="74">
        <v>0.56999999999999995</v>
      </c>
      <c r="W91">
        <v>0.35</v>
      </c>
      <c r="X91">
        <v>-1</v>
      </c>
      <c r="Y91">
        <v>0.22</v>
      </c>
    </row>
    <row r="92" spans="7:25">
      <c r="G92" t="s">
        <v>134</v>
      </c>
      <c r="H92" s="73">
        <v>8.41</v>
      </c>
      <c r="I92" s="46">
        <v>0</v>
      </c>
      <c r="J92" s="46">
        <v>0</v>
      </c>
      <c r="K92" s="46">
        <v>0</v>
      </c>
      <c r="L92" s="46">
        <v>0</v>
      </c>
      <c r="M92" s="74">
        <v>0.17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-1</v>
      </c>
      <c r="V92" s="74">
        <v>8.58</v>
      </c>
      <c r="W92">
        <v>8.41</v>
      </c>
      <c r="X92">
        <v>-1</v>
      </c>
      <c r="Y92">
        <v>0.17</v>
      </c>
    </row>
    <row r="93" spans="7:25">
      <c r="G93" t="s">
        <v>135</v>
      </c>
      <c r="H93" s="73">
        <v>26.12</v>
      </c>
      <c r="I93" s="46">
        <v>0</v>
      </c>
      <c r="J93" s="46">
        <v>0</v>
      </c>
      <c r="K93" s="46">
        <v>0</v>
      </c>
      <c r="L93" s="46">
        <v>0</v>
      </c>
      <c r="M93" s="74">
        <v>0.19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-1</v>
      </c>
      <c r="V93" s="74">
        <v>26.31</v>
      </c>
      <c r="W93">
        <v>26.12</v>
      </c>
      <c r="X93">
        <v>-1</v>
      </c>
      <c r="Y93">
        <v>0.19</v>
      </c>
    </row>
    <row r="94" spans="7:25">
      <c r="G94" t="s">
        <v>136</v>
      </c>
      <c r="H94" s="73">
        <v>60.77</v>
      </c>
      <c r="I94" s="46">
        <v>0</v>
      </c>
      <c r="J94" s="46">
        <v>0</v>
      </c>
      <c r="K94" s="46">
        <v>0</v>
      </c>
      <c r="L94" s="46">
        <v>0</v>
      </c>
      <c r="M94" s="74">
        <v>0.49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-1</v>
      </c>
      <c r="V94" s="74">
        <v>61.26</v>
      </c>
      <c r="W94">
        <v>60.77</v>
      </c>
      <c r="X94">
        <v>-1</v>
      </c>
      <c r="Y94">
        <v>0.49</v>
      </c>
    </row>
    <row r="95" spans="7:25">
      <c r="G95" t="s">
        <v>137</v>
      </c>
      <c r="H95" s="73">
        <v>88.18</v>
      </c>
      <c r="I95" s="46">
        <v>0</v>
      </c>
      <c r="J95" s="46">
        <v>0</v>
      </c>
      <c r="K95" s="46">
        <v>0</v>
      </c>
      <c r="L95" s="46">
        <v>0</v>
      </c>
      <c r="M95" s="74">
        <v>0.83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-1</v>
      </c>
      <c r="V95" s="74">
        <v>89.01</v>
      </c>
      <c r="W95">
        <v>88.18</v>
      </c>
      <c r="X95">
        <v>-1</v>
      </c>
      <c r="Y95">
        <v>0.83</v>
      </c>
    </row>
    <row r="96" spans="7:25">
      <c r="G96" t="s">
        <v>138</v>
      </c>
      <c r="H96" s="73">
        <v>113.51</v>
      </c>
      <c r="I96" s="46">
        <v>0</v>
      </c>
      <c r="J96" s="46">
        <v>0</v>
      </c>
      <c r="K96" s="46">
        <v>0</v>
      </c>
      <c r="L96" s="46">
        <v>0</v>
      </c>
      <c r="M96" s="74">
        <v>0.49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-1</v>
      </c>
      <c r="V96" s="74">
        <v>114</v>
      </c>
      <c r="W96">
        <v>113.51</v>
      </c>
      <c r="X96">
        <v>-1</v>
      </c>
      <c r="Y96">
        <v>0.49</v>
      </c>
    </row>
    <row r="97" spans="1:83">
      <c r="G97" t="s">
        <v>139</v>
      </c>
      <c r="H97" s="73">
        <v>126.66</v>
      </c>
      <c r="I97" s="46">
        <v>0</v>
      </c>
      <c r="J97" s="46">
        <v>0</v>
      </c>
      <c r="K97" s="46">
        <v>0</v>
      </c>
      <c r="L97" s="46">
        <v>0</v>
      </c>
      <c r="M97" s="74">
        <v>0.32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-1</v>
      </c>
      <c r="V97" s="74">
        <v>126.98</v>
      </c>
      <c r="W97">
        <v>126.66</v>
      </c>
      <c r="X97">
        <v>-1</v>
      </c>
      <c r="Y97">
        <v>0.32</v>
      </c>
    </row>
    <row r="98" spans="1:83">
      <c r="G98" t="s">
        <v>140</v>
      </c>
      <c r="H98" s="73">
        <v>115.63</v>
      </c>
      <c r="I98" s="46">
        <v>0</v>
      </c>
      <c r="J98" s="46">
        <v>0</v>
      </c>
      <c r="K98" s="46">
        <v>0</v>
      </c>
      <c r="L98" s="46">
        <v>0</v>
      </c>
      <c r="M98" s="74">
        <v>0.55000000000000004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-1</v>
      </c>
      <c r="V98" s="74">
        <v>116.18</v>
      </c>
      <c r="W98">
        <v>115.63</v>
      </c>
      <c r="X98">
        <v>-1</v>
      </c>
      <c r="Y98">
        <v>0.55000000000000004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0.87177250000000006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0.10244749999999997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-6.0000000000000001E-3</v>
      </c>
      <c r="V99" s="70">
        <f t="shared" si="1"/>
        <v>0.97421999999999986</v>
      </c>
      <c r="W99">
        <f t="shared" si="1"/>
        <v>0.87177250000000006</v>
      </c>
      <c r="X99">
        <f t="shared" si="1"/>
        <v>-6.0000000000000001E-3</v>
      </c>
      <c r="Y99">
        <f t="shared" si="1"/>
        <v>0.10244749999999997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45438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2"/>
      <c r="F1" s="192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45438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45438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46" activePane="bottomRight" state="frozen"/>
      <selection pane="topRight" activeCell="B1" sqref="B1"/>
      <selection pane="bottomLeft" activeCell="A3" sqref="A3"/>
      <selection pane="bottomRight" activeCell="I55" sqref="I55:I96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45438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3">
        <v>44.642265750411163</v>
      </c>
      <c r="C2" s="143">
        <v>20.461539287766577</v>
      </c>
      <c r="D2" s="143">
        <v>24.711892780613475</v>
      </c>
      <c r="E2" s="143">
        <v>10.184302181208782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529</v>
      </c>
    </row>
    <row r="3" spans="1:16">
      <c r="A3" t="s">
        <v>1</v>
      </c>
      <c r="B3" s="143">
        <v>44.642265750411163</v>
      </c>
      <c r="C3" s="143">
        <v>20.461539287766577</v>
      </c>
      <c r="D3" s="143">
        <v>24.711892780613475</v>
      </c>
      <c r="E3" s="143">
        <v>10.184302181208782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3">
        <v>44.642265750411163</v>
      </c>
      <c r="C4" s="143">
        <v>20.461539287766577</v>
      </c>
      <c r="D4" s="143">
        <v>24.711892780613475</v>
      </c>
      <c r="E4" s="143">
        <v>10.184302181208782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3">
        <v>44.617864191544058</v>
      </c>
      <c r="C5" s="143">
        <v>20.619518594798503</v>
      </c>
      <c r="D5" s="143">
        <v>24.910890485086512</v>
      </c>
      <c r="E5" s="143">
        <v>9.851726728570938</v>
      </c>
      <c r="F5" s="1">
        <v>0</v>
      </c>
      <c r="G5" s="1">
        <v>0</v>
      </c>
      <c r="H5" s="1">
        <f t="shared" ref="H5:H10" si="1">SUM(B5:G5)</f>
        <v>100.00000000000001</v>
      </c>
      <c r="I5" s="112">
        <v>0</v>
      </c>
      <c r="J5" s="24">
        <v>4</v>
      </c>
    </row>
    <row r="6" spans="1:16">
      <c r="A6" t="s">
        <v>4</v>
      </c>
      <c r="B6" s="143">
        <v>44.617864191544058</v>
      </c>
      <c r="C6" s="143">
        <v>20.619518594798503</v>
      </c>
      <c r="D6" s="143">
        <v>24.910890485086512</v>
      </c>
      <c r="E6" s="143">
        <v>9.851726728570938</v>
      </c>
      <c r="F6" s="1">
        <v>0</v>
      </c>
      <c r="G6" s="1">
        <v>0</v>
      </c>
      <c r="H6" s="1">
        <f t="shared" si="1"/>
        <v>100.00000000000001</v>
      </c>
      <c r="I6" s="112">
        <v>0</v>
      </c>
      <c r="J6" s="24">
        <v>5</v>
      </c>
      <c r="P6" s="165"/>
    </row>
    <row r="7" spans="1:16">
      <c r="A7" t="s">
        <v>5</v>
      </c>
      <c r="B7" s="143">
        <v>44.617864191544058</v>
      </c>
      <c r="C7" s="143">
        <v>20.619518594798503</v>
      </c>
      <c r="D7" s="143">
        <v>24.910890485086512</v>
      </c>
      <c r="E7" s="143">
        <v>9.851726728570938</v>
      </c>
      <c r="F7" s="1">
        <v>0</v>
      </c>
      <c r="G7" s="1">
        <v>0</v>
      </c>
      <c r="H7" s="1">
        <f t="shared" si="1"/>
        <v>100.00000000000001</v>
      </c>
      <c r="I7" s="112">
        <v>0</v>
      </c>
      <c r="J7" s="24">
        <v>6</v>
      </c>
      <c r="P7" s="165"/>
    </row>
    <row r="8" spans="1:16">
      <c r="A8" t="s">
        <v>10</v>
      </c>
      <c r="B8" s="143">
        <v>44.631053358625934</v>
      </c>
      <c r="C8" s="143">
        <v>20.493231815495115</v>
      </c>
      <c r="D8" s="143">
        <v>24.77116067433818</v>
      </c>
      <c r="E8" s="143">
        <v>10.101103407266256</v>
      </c>
      <c r="F8" s="1">
        <v>0</v>
      </c>
      <c r="G8" s="1">
        <v>0</v>
      </c>
      <c r="H8" s="1">
        <f t="shared" si="1"/>
        <v>99.996549255725469</v>
      </c>
      <c r="I8" s="112">
        <v>0</v>
      </c>
      <c r="J8" s="24">
        <v>7</v>
      </c>
      <c r="P8" s="165"/>
    </row>
    <row r="9" spans="1:16">
      <c r="A9" t="s">
        <v>11</v>
      </c>
      <c r="B9" s="143">
        <v>44.631053358625934</v>
      </c>
      <c r="C9" s="143">
        <v>20.493231815495115</v>
      </c>
      <c r="D9" s="143">
        <v>24.77116067433818</v>
      </c>
      <c r="E9" s="143">
        <v>10.101103407266256</v>
      </c>
      <c r="F9" s="1">
        <v>0</v>
      </c>
      <c r="G9" s="1">
        <v>0</v>
      </c>
      <c r="H9" s="1">
        <f t="shared" si="1"/>
        <v>99.996549255725469</v>
      </c>
      <c r="I9" s="112">
        <v>0</v>
      </c>
      <c r="J9" s="24">
        <v>8</v>
      </c>
    </row>
    <row r="10" spans="1:16">
      <c r="A10" t="s">
        <v>12</v>
      </c>
      <c r="B10" s="143">
        <v>44.631053358625934</v>
      </c>
      <c r="C10" s="143">
        <v>20.493231815495115</v>
      </c>
      <c r="D10" s="143">
        <v>24.77116067433818</v>
      </c>
      <c r="E10" s="143">
        <v>10.101103407266256</v>
      </c>
      <c r="F10" s="1">
        <v>0</v>
      </c>
      <c r="G10" s="1">
        <v>0</v>
      </c>
      <c r="H10" s="1">
        <f t="shared" si="1"/>
        <v>99.996549255725469</v>
      </c>
      <c r="I10" s="112">
        <v>0</v>
      </c>
      <c r="J10" s="24">
        <v>9</v>
      </c>
    </row>
    <row r="11" spans="1:16">
      <c r="A11" t="s">
        <v>14</v>
      </c>
      <c r="B11" s="154">
        <v>74.381423500433769</v>
      </c>
      <c r="C11" s="154">
        <v>23.835329581757655</v>
      </c>
      <c r="D11" s="154">
        <v>1.358901436829296</v>
      </c>
      <c r="E11" s="154">
        <v>0.42434548097929736</v>
      </c>
      <c r="F11" s="1">
        <v>0</v>
      </c>
      <c r="G11" s="1">
        <v>0</v>
      </c>
      <c r="H11">
        <f t="shared" si="0"/>
        <v>100.00000000000001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5">
        <v>2.6884030534280341</v>
      </c>
      <c r="C12" s="135">
        <v>9.7176419291314851</v>
      </c>
      <c r="D12" s="135">
        <v>86.181202565612807</v>
      </c>
      <c r="E12" s="135">
        <v>1.4127524518276646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4">
        <v>68.189530594641553</v>
      </c>
      <c r="C13" s="144">
        <v>0</v>
      </c>
      <c r="D13" s="144">
        <v>29.081784366531345</v>
      </c>
      <c r="E13" s="144">
        <v>2.7286850388271029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4">
        <v>44.088034908690005</v>
      </c>
      <c r="C14" s="144">
        <v>24.247297581854902</v>
      </c>
      <c r="D14" s="144">
        <v>29.293766391078446</v>
      </c>
      <c r="E14" s="144">
        <v>2.3709011183766528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2">
        <v>58.702430395740933</v>
      </c>
      <c r="C15" s="162">
        <v>38.788230839487312</v>
      </c>
      <c r="D15" s="144">
        <v>0</v>
      </c>
      <c r="E15" s="162">
        <v>2.5093387647717522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3">
        <v>21.673398237547836</v>
      </c>
      <c r="C16" s="143">
        <v>46.156150092796587</v>
      </c>
      <c r="D16" s="143">
        <v>28.572854819350269</v>
      </c>
      <c r="E16" s="143">
        <v>3.5975968503053104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3">
        <v>44.054693470288179</v>
      </c>
      <c r="C17" s="153">
        <v>24.488850142085997</v>
      </c>
      <c r="D17" s="153">
        <v>29.589286516506668</v>
      </c>
      <c r="E17" s="153">
        <v>1.8671698711191627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3">
        <v>44.126713580297675</v>
      </c>
      <c r="C18" s="153">
        <v>23.978130743451121</v>
      </c>
      <c r="D18" s="153">
        <v>28.962220967294815</v>
      </c>
      <c r="E18" s="153">
        <v>2.9329347089563758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3">
        <v>44.096124594369165</v>
      </c>
      <c r="C19" s="143">
        <v>24.26536700175723</v>
      </c>
      <c r="D19" s="143">
        <v>29.294553628828346</v>
      </c>
      <c r="E19" s="143">
        <v>2.3653227847930811</v>
      </c>
      <c r="F19" s="1">
        <v>0</v>
      </c>
      <c r="G19" s="1">
        <v>0</v>
      </c>
      <c r="H19" s="1">
        <f>SUM(B19:G19)</f>
        <v>100.02136800974782</v>
      </c>
      <c r="I19" s="112">
        <v>0</v>
      </c>
      <c r="J19" s="24">
        <v>18</v>
      </c>
    </row>
    <row r="20" spans="1:15">
      <c r="A20" t="s">
        <v>41</v>
      </c>
      <c r="B20" s="143">
        <v>47.619047619047613</v>
      </c>
      <c r="C20" s="143">
        <v>0</v>
      </c>
      <c r="D20" s="143">
        <v>0</v>
      </c>
      <c r="E20" s="143">
        <v>52.380952380952387</v>
      </c>
      <c r="F20" s="1"/>
      <c r="G20" s="1">
        <v>0</v>
      </c>
      <c r="H20">
        <f t="shared" si="0"/>
        <v>100</v>
      </c>
      <c r="I20" s="112">
        <v>0</v>
      </c>
      <c r="J20" s="24">
        <v>19</v>
      </c>
      <c r="L20" s="38"/>
    </row>
    <row r="21" spans="1:15">
      <c r="A21" t="s">
        <v>31</v>
      </c>
      <c r="B21" s="143">
        <v>14.832000000000001</v>
      </c>
      <c r="C21" s="143">
        <v>54.488</v>
      </c>
      <c r="D21" s="143">
        <v>30.679999999999996</v>
      </c>
      <c r="E21" s="143">
        <v>0</v>
      </c>
      <c r="F21" s="1">
        <v>0</v>
      </c>
      <c r="G21" s="1">
        <v>0</v>
      </c>
      <c r="H21" s="1">
        <f>SUM(B21:G21)</f>
        <v>99.999999999999986</v>
      </c>
      <c r="I21" s="112">
        <v>0</v>
      </c>
      <c r="J21" s="24">
        <v>20</v>
      </c>
      <c r="L21" s="112"/>
      <c r="M21" s="112"/>
    </row>
    <row r="22" spans="1:15">
      <c r="A22" t="s">
        <v>17</v>
      </c>
      <c r="B22" s="143">
        <v>43.920863309352526</v>
      </c>
      <c r="C22" s="143">
        <v>25.39568345323741</v>
      </c>
      <c r="D22" s="143">
        <v>30.683453237410074</v>
      </c>
      <c r="E22" s="143">
        <v>0</v>
      </c>
      <c r="F22" s="143">
        <v>0</v>
      </c>
      <c r="G22" s="143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3">
        <v>43.92209931748647</v>
      </c>
      <c r="C23" s="143">
        <v>25.403624382207578</v>
      </c>
      <c r="D23" s="143">
        <v>30.675453047775953</v>
      </c>
      <c r="E23" s="143">
        <v>0</v>
      </c>
      <c r="F23" s="143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3">
        <v>43.918017159199238</v>
      </c>
      <c r="C24" s="143">
        <v>25.401970130282809</v>
      </c>
      <c r="D24" s="143">
        <v>30.676835081029559</v>
      </c>
      <c r="E24" s="143">
        <v>0</v>
      </c>
      <c r="F24" s="143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43">
        <v>0</v>
      </c>
      <c r="C25" s="143">
        <v>0</v>
      </c>
      <c r="D25" s="143">
        <v>0</v>
      </c>
      <c r="E25" s="143">
        <v>0</v>
      </c>
      <c r="F25" s="143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3">
        <v>43.918181818181807</v>
      </c>
      <c r="C26" s="143">
        <v>25.4</v>
      </c>
      <c r="D26" s="143">
        <v>30.681818181818183</v>
      </c>
      <c r="E26" s="143">
        <v>0</v>
      </c>
      <c r="F26" s="143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3">
        <v>44.602363004620777</v>
      </c>
      <c r="C28" s="143">
        <v>20.693071212949491</v>
      </c>
      <c r="D28" s="143">
        <v>24.995469953031126</v>
      </c>
      <c r="E28" s="143">
        <v>9.7090958293985974</v>
      </c>
      <c r="F28" s="1">
        <v>0</v>
      </c>
      <c r="G28" s="1">
        <v>0</v>
      </c>
      <c r="H28">
        <f t="shared" si="0"/>
        <v>99.999999999999972</v>
      </c>
      <c r="I28" s="112">
        <v>1</v>
      </c>
      <c r="J28" s="24">
        <v>27</v>
      </c>
      <c r="L28" s="37"/>
    </row>
    <row r="29" spans="1:15">
      <c r="A29" t="s">
        <v>9</v>
      </c>
      <c r="B29" s="143">
        <v>44.534092344034633</v>
      </c>
      <c r="C29" s="143">
        <v>21.190619252273859</v>
      </c>
      <c r="D29" s="143">
        <v>25.600417259936297</v>
      </c>
      <c r="E29" s="143">
        <v>8.6748711437552029</v>
      </c>
      <c r="F29" s="1">
        <v>0</v>
      </c>
      <c r="G29" s="1">
        <v>0</v>
      </c>
      <c r="H29">
        <f t="shared" si="0"/>
        <v>99.999999999999986</v>
      </c>
      <c r="I29" s="112">
        <v>1</v>
      </c>
      <c r="J29" s="24">
        <v>28</v>
      </c>
      <c r="L29" s="37"/>
    </row>
    <row r="30" spans="1:15">
      <c r="A30" t="s">
        <v>15</v>
      </c>
      <c r="B30" s="144">
        <v>44.51514215980805</v>
      </c>
      <c r="C30" s="144">
        <v>21.318547390400113</v>
      </c>
      <c r="D30" s="144">
        <v>25.753821929446097</v>
      </c>
      <c r="E30" s="144">
        <v>8.4124885203457556</v>
      </c>
      <c r="F30" s="1">
        <v>0</v>
      </c>
      <c r="G30" s="1">
        <v>0</v>
      </c>
      <c r="H30">
        <f t="shared" si="0"/>
        <v>100.00000000000003</v>
      </c>
      <c r="I30" s="112">
        <v>1</v>
      </c>
      <c r="J30" s="24">
        <v>29</v>
      </c>
      <c r="L30" s="37"/>
    </row>
    <row r="31" spans="1:15">
      <c r="A31" t="s">
        <v>16</v>
      </c>
      <c r="B31" s="144">
        <v>44.529190959560026</v>
      </c>
      <c r="C31" s="144">
        <v>21.220943293394033</v>
      </c>
      <c r="D31" s="144">
        <v>25.629221479840108</v>
      </c>
      <c r="E31" s="144">
        <v>8.6206442672058419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3">
        <v>66.18026890254886</v>
      </c>
      <c r="C32" s="143">
        <v>0</v>
      </c>
      <c r="D32" s="143">
        <v>26.240159831632724</v>
      </c>
      <c r="E32" s="143">
        <v>7.5795712658184122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2">
      <c r="A33" s="38" t="s">
        <v>22</v>
      </c>
      <c r="B33" s="153">
        <v>65.268484237970696</v>
      </c>
      <c r="C33" s="153">
        <v>0</v>
      </c>
      <c r="D33" s="153">
        <v>24.952117582813489</v>
      </c>
      <c r="E33" s="153">
        <v>9.7793981792158107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  <c r="L33" t="s">
        <v>484</v>
      </c>
    </row>
    <row r="34" spans="1:12">
      <c r="A34" s="38" t="s">
        <v>23</v>
      </c>
      <c r="B34" s="153">
        <v>44.475208778667415</v>
      </c>
      <c r="C34" s="153">
        <v>21.586286004738682</v>
      </c>
      <c r="D34" s="153">
        <v>26.073333066503601</v>
      </c>
      <c r="E34" s="153">
        <v>7.8651721500903049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483</v>
      </c>
    </row>
    <row r="35" spans="1:12">
      <c r="A35" s="38" t="s">
        <v>24</v>
      </c>
      <c r="B35" s="153">
        <v>44.532659365262674</v>
      </c>
      <c r="C35" s="153">
        <v>21.189620559634072</v>
      </c>
      <c r="D35" s="153">
        <v>25.600574669325908</v>
      </c>
      <c r="E35" s="153">
        <v>8.6771454057773472</v>
      </c>
      <c r="F35" s="1">
        <v>0</v>
      </c>
      <c r="G35" s="1">
        <v>0</v>
      </c>
      <c r="H35">
        <f t="shared" si="0"/>
        <v>100.00000000000001</v>
      </c>
      <c r="I35" s="112">
        <v>1</v>
      </c>
      <c r="J35" s="24">
        <v>34</v>
      </c>
    </row>
    <row r="36" spans="1:12">
      <c r="A36" s="38" t="s">
        <v>25</v>
      </c>
      <c r="B36" s="153">
        <v>0</v>
      </c>
      <c r="C36" s="153">
        <v>0</v>
      </c>
      <c r="D36" s="153">
        <v>0</v>
      </c>
      <c r="E36" s="153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486</v>
      </c>
    </row>
    <row r="37" spans="1:12">
      <c r="A37" s="38" t="s">
        <v>26</v>
      </c>
      <c r="B37" s="153">
        <v>43.924349881796701</v>
      </c>
      <c r="C37" s="153">
        <v>25.397951142631996</v>
      </c>
      <c r="D37" s="153">
        <v>30.677698975571317</v>
      </c>
      <c r="E37" s="153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485</v>
      </c>
    </row>
    <row r="38" spans="1:12">
      <c r="A38" s="38" t="s">
        <v>30</v>
      </c>
      <c r="B38" s="153">
        <v>74.604130808950075</v>
      </c>
      <c r="C38" s="153">
        <v>25.395869191049918</v>
      </c>
      <c r="D38" s="153">
        <v>0</v>
      </c>
      <c r="E38" s="153">
        <v>0</v>
      </c>
      <c r="F38" s="153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38" t="s">
        <v>32</v>
      </c>
      <c r="B39" s="135">
        <v>44.506198926166299</v>
      </c>
      <c r="C39" s="135">
        <v>21.352712633225856</v>
      </c>
      <c r="D39" s="135">
        <v>25.792260682189529</v>
      </c>
      <c r="E39" s="135">
        <v>8.3488277584183184</v>
      </c>
      <c r="F39" s="1">
        <v>0</v>
      </c>
      <c r="G39" s="1">
        <v>0</v>
      </c>
      <c r="H39">
        <f t="shared" si="0"/>
        <v>100.00000000000001</v>
      </c>
      <c r="I39" s="112">
        <v>1</v>
      </c>
      <c r="J39" s="24">
        <v>38</v>
      </c>
    </row>
    <row r="40" spans="1:12">
      <c r="A40" t="s">
        <v>34</v>
      </c>
      <c r="B40" s="1">
        <v>5.5572379546509492</v>
      </c>
      <c r="C40" s="1">
        <v>0</v>
      </c>
      <c r="D40" s="1">
        <v>88.306713572730331</v>
      </c>
      <c r="E40" s="1">
        <v>6.1129617501160434</v>
      </c>
      <c r="F40" s="1">
        <v>0</v>
      </c>
      <c r="G40" s="1">
        <v>0</v>
      </c>
      <c r="H40" s="166">
        <f>SUM(B40:G40)</f>
        <v>99.976913277497317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64.774890061899029</v>
      </c>
      <c r="C43" s="1">
        <v>0</v>
      </c>
      <c r="D43" s="1">
        <v>24.259139313849133</v>
      </c>
      <c r="E43" s="1">
        <v>10.965970624251845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3">
        <v>43.922101449275345</v>
      </c>
      <c r="C44" s="143">
        <v>25.39855072463768</v>
      </c>
      <c r="D44" s="143">
        <v>30.679347826086957</v>
      </c>
      <c r="E44" s="143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3">
        <v>44.504336769975126</v>
      </c>
      <c r="C45" s="143">
        <v>21.383687944593905</v>
      </c>
      <c r="D45" s="143">
        <v>25.826889127111226</v>
      </c>
      <c r="E45" s="143">
        <v>8.2850861583197535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7">
        <v>0</v>
      </c>
      <c r="C46" s="137">
        <v>0</v>
      </c>
      <c r="D46" s="137">
        <v>0</v>
      </c>
      <c r="E46" s="137">
        <v>0</v>
      </c>
      <c r="F46" s="137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7">
        <v>0</v>
      </c>
      <c r="C47" s="137">
        <v>0</v>
      </c>
      <c r="D47" s="137">
        <v>0</v>
      </c>
      <c r="E47" s="137">
        <v>0</v>
      </c>
      <c r="F47" s="137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5">
        <v>44.642265750411163</v>
      </c>
      <c r="C48" s="135">
        <v>20.461539287766577</v>
      </c>
      <c r="D48" s="135">
        <v>24.711892780613475</v>
      </c>
      <c r="E48" s="135">
        <v>10.184302181208782</v>
      </c>
      <c r="F48" s="135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5">
        <v>44.617864191544058</v>
      </c>
      <c r="C49" s="135">
        <v>20.619518594798503</v>
      </c>
      <c r="D49" s="135">
        <v>24.910890485086512</v>
      </c>
      <c r="E49" s="135">
        <v>9.851726728570938</v>
      </c>
      <c r="F49" s="135">
        <v>0</v>
      </c>
      <c r="G49" s="1">
        <v>0</v>
      </c>
      <c r="H49">
        <f t="shared" si="0"/>
        <v>100.00000000000001</v>
      </c>
      <c r="I49" s="112">
        <v>0</v>
      </c>
      <c r="J49" s="24">
        <v>48</v>
      </c>
    </row>
    <row r="50" spans="1:10">
      <c r="A50" s="38" t="s">
        <v>349</v>
      </c>
      <c r="B50" s="135">
        <v>44.631053358625934</v>
      </c>
      <c r="C50" s="135">
        <v>20.493231815495115</v>
      </c>
      <c r="D50" s="135">
        <v>24.77116067433818</v>
      </c>
      <c r="E50" s="135">
        <v>10.101103407266256</v>
      </c>
      <c r="F50" s="135">
        <v>0</v>
      </c>
      <c r="G50" s="1">
        <v>0</v>
      </c>
      <c r="H50" s="1">
        <f>SUM(B50:G50)</f>
        <v>99.996549255725469</v>
      </c>
      <c r="I50" s="112">
        <v>0</v>
      </c>
      <c r="J50" s="24">
        <v>49</v>
      </c>
    </row>
    <row r="51" spans="1:10">
      <c r="A51" t="s">
        <v>416</v>
      </c>
      <c r="B51" s="144">
        <v>47.619047619047613</v>
      </c>
      <c r="C51" s="144">
        <v>0</v>
      </c>
      <c r="D51" s="144">
        <v>0</v>
      </c>
      <c r="E51" s="144">
        <v>52.380952380952372</v>
      </c>
      <c r="F51" s="144">
        <v>0</v>
      </c>
      <c r="G51" s="1">
        <v>0</v>
      </c>
      <c r="H51">
        <f t="shared" si="0"/>
        <v>99.999999999999986</v>
      </c>
      <c r="I51" s="112">
        <v>0</v>
      </c>
      <c r="J51" s="24">
        <v>50</v>
      </c>
    </row>
    <row r="52" spans="1:10">
      <c r="A52" t="s">
        <v>417</v>
      </c>
      <c r="B52" s="144">
        <v>47.61904761904762</v>
      </c>
      <c r="C52" s="144">
        <v>0</v>
      </c>
      <c r="D52" s="144">
        <v>0</v>
      </c>
      <c r="E52" s="144">
        <v>52.380952380952387</v>
      </c>
      <c r="F52" s="144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4">
        <v>47.61904761904762</v>
      </c>
      <c r="C53" s="144">
        <v>0</v>
      </c>
      <c r="D53" s="144">
        <v>0</v>
      </c>
      <c r="E53" s="144">
        <v>52.380952380952387</v>
      </c>
      <c r="F53" s="144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4">
        <v>47.619047619047613</v>
      </c>
      <c r="C54" s="144">
        <v>0</v>
      </c>
      <c r="D54" s="144">
        <v>0</v>
      </c>
      <c r="E54" s="144">
        <v>52.380952380952387</v>
      </c>
      <c r="F54" s="144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5">
        <v>0</v>
      </c>
      <c r="C55" s="135">
        <v>0</v>
      </c>
      <c r="D55" s="135">
        <v>0</v>
      </c>
      <c r="E55" s="135">
        <v>100</v>
      </c>
      <c r="F55" s="135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3">
        <v>0</v>
      </c>
      <c r="C56" s="153">
        <v>0</v>
      </c>
      <c r="D56" s="153">
        <v>0</v>
      </c>
      <c r="E56" s="153">
        <v>100</v>
      </c>
      <c r="F56" s="153">
        <v>0</v>
      </c>
      <c r="G56" s="1">
        <v>0</v>
      </c>
      <c r="H56">
        <f t="shared" si="0"/>
        <v>100</v>
      </c>
      <c r="I56" s="112">
        <v>0</v>
      </c>
      <c r="J56" s="24">
        <v>55</v>
      </c>
    </row>
    <row r="57" spans="1:10">
      <c r="A57" t="s">
        <v>385</v>
      </c>
      <c r="B57" s="153">
        <v>0</v>
      </c>
      <c r="C57" s="153">
        <v>0</v>
      </c>
      <c r="D57" s="153">
        <v>0</v>
      </c>
      <c r="E57" s="153">
        <v>100</v>
      </c>
      <c r="F57" s="153">
        <v>0</v>
      </c>
      <c r="G57" s="1">
        <v>0</v>
      </c>
      <c r="H57">
        <f t="shared" ref="H57:H96" si="2">SUM(B57:G57)</f>
        <v>100</v>
      </c>
      <c r="I57" s="112">
        <v>0</v>
      </c>
      <c r="J57" s="24">
        <v>56</v>
      </c>
    </row>
    <row r="58" spans="1:10">
      <c r="A58" t="s">
        <v>387</v>
      </c>
      <c r="B58" s="153">
        <v>0</v>
      </c>
      <c r="C58" s="153">
        <v>0</v>
      </c>
      <c r="D58" s="153">
        <v>0</v>
      </c>
      <c r="E58" s="153">
        <v>100</v>
      </c>
      <c r="F58" s="153">
        <v>0</v>
      </c>
      <c r="G58" s="1">
        <v>0</v>
      </c>
      <c r="H58">
        <f t="shared" si="2"/>
        <v>100</v>
      </c>
      <c r="I58" s="112">
        <v>0</v>
      </c>
      <c r="J58" s="24">
        <v>57</v>
      </c>
    </row>
    <row r="59" spans="1:10">
      <c r="A59" t="s">
        <v>392</v>
      </c>
      <c r="B59" s="153">
        <v>0</v>
      </c>
      <c r="C59" s="153">
        <v>0</v>
      </c>
      <c r="D59" s="153">
        <v>0</v>
      </c>
      <c r="E59" s="153">
        <v>0</v>
      </c>
      <c r="F59" s="153">
        <v>0</v>
      </c>
      <c r="G59" s="1">
        <v>0</v>
      </c>
      <c r="H59">
        <f t="shared" si="2"/>
        <v>0</v>
      </c>
      <c r="I59" s="112">
        <v>0</v>
      </c>
      <c r="J59" s="24">
        <v>58</v>
      </c>
    </row>
    <row r="60" spans="1:10">
      <c r="A60" t="s">
        <v>389</v>
      </c>
      <c r="B60" s="153">
        <v>0</v>
      </c>
      <c r="C60" s="153">
        <v>0</v>
      </c>
      <c r="D60" s="153">
        <v>0</v>
      </c>
      <c r="E60" s="153">
        <v>100</v>
      </c>
      <c r="F60" s="153">
        <v>0</v>
      </c>
      <c r="G60" s="1">
        <v>0</v>
      </c>
      <c r="H60">
        <f t="shared" si="2"/>
        <v>100</v>
      </c>
      <c r="I60" s="112">
        <v>0</v>
      </c>
      <c r="J60" s="24">
        <v>59</v>
      </c>
    </row>
    <row r="61" spans="1:10">
      <c r="A61" t="s">
        <v>388</v>
      </c>
      <c r="B61" s="153">
        <v>0</v>
      </c>
      <c r="C61" s="153">
        <v>0</v>
      </c>
      <c r="D61" s="153">
        <v>0</v>
      </c>
      <c r="E61" s="153">
        <v>100</v>
      </c>
      <c r="F61" s="153">
        <v>0</v>
      </c>
      <c r="G61" s="1">
        <v>0</v>
      </c>
      <c r="H61">
        <f t="shared" si="2"/>
        <v>100</v>
      </c>
      <c r="I61" s="112">
        <v>0</v>
      </c>
      <c r="J61" s="24">
        <v>60</v>
      </c>
    </row>
    <row r="62" spans="1:10">
      <c r="A62" t="s">
        <v>395</v>
      </c>
      <c r="B62" s="153">
        <v>0</v>
      </c>
      <c r="C62" s="153">
        <v>0</v>
      </c>
      <c r="D62" s="153">
        <v>0</v>
      </c>
      <c r="E62" s="153">
        <v>100</v>
      </c>
      <c r="F62" s="153">
        <v>0</v>
      </c>
      <c r="G62" s="1">
        <v>0</v>
      </c>
      <c r="H62">
        <f t="shared" si="2"/>
        <v>100</v>
      </c>
      <c r="I62" s="112">
        <v>0</v>
      </c>
      <c r="J62" s="24">
        <v>61</v>
      </c>
    </row>
    <row r="63" spans="1:10">
      <c r="A63" t="s">
        <v>383</v>
      </c>
      <c r="B63" s="153">
        <v>0</v>
      </c>
      <c r="C63" s="153">
        <v>0</v>
      </c>
      <c r="D63" s="153">
        <v>0</v>
      </c>
      <c r="E63" s="153">
        <v>100</v>
      </c>
      <c r="F63" s="153">
        <v>0</v>
      </c>
      <c r="G63" s="1">
        <v>0</v>
      </c>
      <c r="H63">
        <f t="shared" si="2"/>
        <v>100</v>
      </c>
      <c r="I63" s="112">
        <v>0</v>
      </c>
      <c r="J63" s="24">
        <v>62</v>
      </c>
    </row>
    <row r="64" spans="1:10">
      <c r="A64" t="s">
        <v>396</v>
      </c>
      <c r="B64" s="153">
        <v>0</v>
      </c>
      <c r="C64" s="153">
        <v>0</v>
      </c>
      <c r="D64" s="153">
        <v>0</v>
      </c>
      <c r="E64" s="153">
        <v>100</v>
      </c>
      <c r="F64" s="153">
        <v>0</v>
      </c>
      <c r="G64" s="1">
        <v>0</v>
      </c>
      <c r="H64">
        <f t="shared" si="2"/>
        <v>100</v>
      </c>
      <c r="I64" s="112">
        <v>0</v>
      </c>
      <c r="J64" s="24">
        <v>63</v>
      </c>
    </row>
    <row r="65" spans="1:10">
      <c r="A65" t="s">
        <v>386</v>
      </c>
      <c r="B65" s="153">
        <v>0</v>
      </c>
      <c r="C65" s="153">
        <v>0</v>
      </c>
      <c r="D65" s="153">
        <v>0</v>
      </c>
      <c r="E65" s="153">
        <v>100</v>
      </c>
      <c r="F65" s="153">
        <v>0</v>
      </c>
      <c r="G65" s="1">
        <v>0</v>
      </c>
      <c r="H65">
        <f t="shared" si="2"/>
        <v>100</v>
      </c>
      <c r="I65" s="112">
        <v>0</v>
      </c>
      <c r="J65" s="24">
        <v>64</v>
      </c>
    </row>
    <row r="66" spans="1:10">
      <c r="A66" t="s">
        <v>382</v>
      </c>
      <c r="B66" s="153">
        <v>0</v>
      </c>
      <c r="C66" s="153">
        <v>0</v>
      </c>
      <c r="D66" s="153">
        <v>0</v>
      </c>
      <c r="E66" s="153">
        <v>100</v>
      </c>
      <c r="F66" s="153">
        <v>0</v>
      </c>
      <c r="G66" s="1">
        <v>0</v>
      </c>
      <c r="H66">
        <f t="shared" si="2"/>
        <v>100</v>
      </c>
      <c r="I66" s="112">
        <v>0</v>
      </c>
      <c r="J66" s="24">
        <v>65</v>
      </c>
    </row>
    <row r="67" spans="1:10">
      <c r="A67" t="s">
        <v>391</v>
      </c>
      <c r="B67" s="153">
        <v>0</v>
      </c>
      <c r="C67" s="153">
        <v>0</v>
      </c>
      <c r="D67" s="153">
        <v>0</v>
      </c>
      <c r="E67" s="153">
        <v>100</v>
      </c>
      <c r="F67" s="153">
        <v>0</v>
      </c>
      <c r="G67" s="1">
        <v>0</v>
      </c>
      <c r="H67">
        <f t="shared" si="2"/>
        <v>100</v>
      </c>
      <c r="I67" s="112">
        <v>0</v>
      </c>
      <c r="J67" s="24">
        <v>66</v>
      </c>
    </row>
    <row r="68" spans="1:10">
      <c r="A68" t="s">
        <v>384</v>
      </c>
      <c r="B68" s="153">
        <v>0</v>
      </c>
      <c r="C68" s="153">
        <v>0</v>
      </c>
      <c r="D68" s="153">
        <v>0</v>
      </c>
      <c r="E68" s="153">
        <v>100</v>
      </c>
      <c r="F68" s="153">
        <v>0</v>
      </c>
      <c r="G68" s="1">
        <v>0</v>
      </c>
      <c r="H68">
        <f t="shared" si="2"/>
        <v>100</v>
      </c>
      <c r="I68" s="112">
        <v>0</v>
      </c>
      <c r="J68" s="24">
        <v>67</v>
      </c>
    </row>
    <row r="69" spans="1:10">
      <c r="A69" t="s">
        <v>394</v>
      </c>
      <c r="B69" s="153">
        <v>0</v>
      </c>
      <c r="C69" s="153">
        <v>0</v>
      </c>
      <c r="D69" s="153">
        <v>0</v>
      </c>
      <c r="E69" s="153">
        <v>100</v>
      </c>
      <c r="F69" s="153">
        <v>0</v>
      </c>
      <c r="G69" s="1">
        <v>0</v>
      </c>
      <c r="H69">
        <f t="shared" si="2"/>
        <v>100</v>
      </c>
      <c r="I69" s="112">
        <v>0</v>
      </c>
      <c r="J69" s="24">
        <v>68</v>
      </c>
    </row>
    <row r="70" spans="1:10">
      <c r="A70" t="s">
        <v>390</v>
      </c>
      <c r="B70" s="153">
        <v>0</v>
      </c>
      <c r="C70" s="153">
        <v>0</v>
      </c>
      <c r="D70" s="153">
        <v>0</v>
      </c>
      <c r="E70" s="153">
        <v>100</v>
      </c>
      <c r="F70" s="153">
        <v>0</v>
      </c>
      <c r="G70" s="1">
        <v>0</v>
      </c>
      <c r="H70">
        <f t="shared" si="2"/>
        <v>100</v>
      </c>
      <c r="I70" s="112">
        <v>0</v>
      </c>
      <c r="J70" s="24">
        <v>69</v>
      </c>
    </row>
    <row r="71" spans="1:10">
      <c r="A71" t="s">
        <v>418</v>
      </c>
      <c r="B71" s="153">
        <v>0</v>
      </c>
      <c r="C71" s="153">
        <v>0</v>
      </c>
      <c r="D71" s="153">
        <v>0</v>
      </c>
      <c r="E71" s="153">
        <v>100</v>
      </c>
      <c r="F71" s="153">
        <v>0</v>
      </c>
      <c r="G71" s="1">
        <v>0</v>
      </c>
      <c r="H71">
        <f t="shared" si="2"/>
        <v>100</v>
      </c>
      <c r="I71" s="112">
        <v>0</v>
      </c>
      <c r="J71" s="24">
        <v>70</v>
      </c>
    </row>
    <row r="72" spans="1:10">
      <c r="A72" t="s">
        <v>419</v>
      </c>
      <c r="B72" s="153">
        <v>0</v>
      </c>
      <c r="C72" s="153">
        <v>0</v>
      </c>
      <c r="D72" s="153">
        <v>0</v>
      </c>
      <c r="E72" s="153">
        <v>100</v>
      </c>
      <c r="F72" s="153">
        <v>0</v>
      </c>
      <c r="G72" s="1">
        <v>0</v>
      </c>
      <c r="H72">
        <f t="shared" si="2"/>
        <v>100</v>
      </c>
      <c r="I72" s="112">
        <v>0</v>
      </c>
      <c r="J72" s="24">
        <v>71</v>
      </c>
    </row>
    <row r="73" spans="1:10">
      <c r="A73" t="s">
        <v>429</v>
      </c>
      <c r="B73" s="153">
        <v>0</v>
      </c>
      <c r="C73" s="153">
        <v>0</v>
      </c>
      <c r="D73" s="153">
        <v>0</v>
      </c>
      <c r="E73" s="153">
        <v>100</v>
      </c>
      <c r="F73" s="153">
        <v>0</v>
      </c>
      <c r="G73" s="1">
        <v>0</v>
      </c>
      <c r="H73">
        <f t="shared" si="2"/>
        <v>100</v>
      </c>
      <c r="I73" s="112">
        <v>0</v>
      </c>
      <c r="J73" s="24">
        <v>72</v>
      </c>
    </row>
    <row r="74" spans="1:10">
      <c r="A74" t="s">
        <v>430</v>
      </c>
      <c r="B74" s="153">
        <v>0</v>
      </c>
      <c r="C74" s="153">
        <v>0</v>
      </c>
      <c r="D74" s="153">
        <v>0</v>
      </c>
      <c r="E74" s="153">
        <v>100</v>
      </c>
      <c r="F74" s="153">
        <v>0</v>
      </c>
      <c r="G74" s="1">
        <v>0</v>
      </c>
      <c r="H74">
        <f t="shared" si="2"/>
        <v>100</v>
      </c>
      <c r="I74" s="112">
        <v>0</v>
      </c>
      <c r="J74" s="24">
        <v>73</v>
      </c>
    </row>
    <row r="75" spans="1:10">
      <c r="A75" t="s">
        <v>431</v>
      </c>
      <c r="B75" s="153">
        <v>0</v>
      </c>
      <c r="C75" s="153">
        <v>0</v>
      </c>
      <c r="D75" s="153">
        <v>0</v>
      </c>
      <c r="E75" s="153">
        <v>100</v>
      </c>
      <c r="F75" s="153">
        <v>0</v>
      </c>
      <c r="G75" s="1">
        <v>0</v>
      </c>
      <c r="H75">
        <f t="shared" si="2"/>
        <v>100</v>
      </c>
      <c r="I75" s="112">
        <v>0</v>
      </c>
      <c r="J75" s="24">
        <v>74</v>
      </c>
    </row>
    <row r="76" spans="1:10">
      <c r="A76" t="s">
        <v>432</v>
      </c>
      <c r="B76" s="153">
        <v>0</v>
      </c>
      <c r="C76" s="153">
        <v>0</v>
      </c>
      <c r="D76" s="153">
        <v>0</v>
      </c>
      <c r="E76" s="153">
        <v>100</v>
      </c>
      <c r="F76" s="153">
        <v>0</v>
      </c>
      <c r="G76" s="1">
        <v>0</v>
      </c>
      <c r="H76">
        <f t="shared" si="2"/>
        <v>100</v>
      </c>
      <c r="I76" s="112">
        <v>0</v>
      </c>
      <c r="J76" s="24">
        <v>75</v>
      </c>
    </row>
    <row r="77" spans="1:10">
      <c r="A77" t="s">
        <v>433</v>
      </c>
      <c r="B77" s="153">
        <v>0</v>
      </c>
      <c r="C77" s="153">
        <v>0</v>
      </c>
      <c r="D77" s="153">
        <v>0</v>
      </c>
      <c r="E77" s="153">
        <v>100</v>
      </c>
      <c r="F77" s="153">
        <v>0</v>
      </c>
      <c r="G77" s="1">
        <v>0</v>
      </c>
      <c r="H77">
        <f t="shared" si="2"/>
        <v>100</v>
      </c>
      <c r="I77" s="112">
        <v>0</v>
      </c>
      <c r="J77" s="24">
        <v>76</v>
      </c>
    </row>
    <row r="78" spans="1:10">
      <c r="A78" t="s">
        <v>410</v>
      </c>
      <c r="B78" s="153">
        <v>0</v>
      </c>
      <c r="C78" s="153">
        <v>0</v>
      </c>
      <c r="D78" s="153">
        <v>0</v>
      </c>
      <c r="E78" s="153">
        <v>100</v>
      </c>
      <c r="F78" s="153">
        <v>0</v>
      </c>
      <c r="G78" s="1">
        <v>0</v>
      </c>
      <c r="H78">
        <f t="shared" si="2"/>
        <v>100</v>
      </c>
      <c r="I78" s="112">
        <v>0</v>
      </c>
      <c r="J78" s="24">
        <v>77</v>
      </c>
    </row>
    <row r="79" spans="1:10">
      <c r="A79" t="s">
        <v>411</v>
      </c>
      <c r="B79" s="153">
        <v>0</v>
      </c>
      <c r="C79" s="153">
        <v>0</v>
      </c>
      <c r="D79" s="153">
        <v>0</v>
      </c>
      <c r="E79" s="153">
        <v>100</v>
      </c>
      <c r="F79" s="153">
        <v>0</v>
      </c>
      <c r="G79" s="1">
        <v>0</v>
      </c>
      <c r="H79">
        <f t="shared" si="2"/>
        <v>100</v>
      </c>
      <c r="I79" s="112">
        <v>0</v>
      </c>
      <c r="J79" s="24">
        <v>78</v>
      </c>
    </row>
    <row r="80" spans="1:10">
      <c r="A80" t="s">
        <v>412</v>
      </c>
      <c r="B80" s="153">
        <v>0</v>
      </c>
      <c r="C80" s="153">
        <v>0</v>
      </c>
      <c r="D80" s="153">
        <v>0</v>
      </c>
      <c r="E80" s="153">
        <v>100</v>
      </c>
      <c r="F80" s="153">
        <v>0</v>
      </c>
      <c r="G80" s="1">
        <v>0</v>
      </c>
      <c r="H80">
        <f t="shared" si="2"/>
        <v>100</v>
      </c>
      <c r="I80" s="112">
        <v>0</v>
      </c>
      <c r="J80" s="24">
        <v>79</v>
      </c>
    </row>
    <row r="81" spans="1:10">
      <c r="A81" t="s">
        <v>413</v>
      </c>
      <c r="B81" s="153">
        <v>0</v>
      </c>
      <c r="C81" s="153">
        <v>0</v>
      </c>
      <c r="D81" s="153">
        <v>0</v>
      </c>
      <c r="E81" s="153">
        <v>100</v>
      </c>
      <c r="F81" s="153">
        <v>0</v>
      </c>
      <c r="G81" s="1">
        <v>0</v>
      </c>
      <c r="H81">
        <f t="shared" si="2"/>
        <v>100</v>
      </c>
      <c r="I81" s="112">
        <v>0</v>
      </c>
      <c r="J81" s="24">
        <v>80</v>
      </c>
    </row>
    <row r="82" spans="1:10">
      <c r="A82" t="s">
        <v>414</v>
      </c>
      <c r="B82" s="153">
        <v>0</v>
      </c>
      <c r="C82" s="153">
        <v>0</v>
      </c>
      <c r="D82" s="153">
        <v>0</v>
      </c>
      <c r="E82" s="153">
        <v>100</v>
      </c>
      <c r="F82" s="153">
        <v>0</v>
      </c>
      <c r="G82" s="1">
        <v>0</v>
      </c>
      <c r="H82">
        <f t="shared" si="2"/>
        <v>100</v>
      </c>
      <c r="I82" s="112">
        <v>0</v>
      </c>
      <c r="J82" s="24">
        <v>81</v>
      </c>
    </row>
    <row r="83" spans="1:10">
      <c r="A83" t="s">
        <v>405</v>
      </c>
      <c r="B83" s="153">
        <v>0</v>
      </c>
      <c r="C83" s="153">
        <v>0</v>
      </c>
      <c r="D83" s="153">
        <v>0</v>
      </c>
      <c r="E83" s="153">
        <v>100</v>
      </c>
      <c r="F83" s="153">
        <v>0</v>
      </c>
      <c r="G83" s="1">
        <v>0</v>
      </c>
      <c r="H83">
        <f t="shared" si="2"/>
        <v>100</v>
      </c>
      <c r="I83" s="112">
        <v>0</v>
      </c>
      <c r="J83" s="24">
        <v>82</v>
      </c>
    </row>
    <row r="84" spans="1:10">
      <c r="A84" t="s">
        <v>406</v>
      </c>
      <c r="B84" s="153">
        <v>0</v>
      </c>
      <c r="C84" s="153">
        <v>0</v>
      </c>
      <c r="D84" s="153">
        <v>0</v>
      </c>
      <c r="E84" s="153">
        <v>100</v>
      </c>
      <c r="F84" s="153">
        <v>0</v>
      </c>
      <c r="G84" s="1">
        <v>0</v>
      </c>
      <c r="H84">
        <f t="shared" si="2"/>
        <v>100</v>
      </c>
      <c r="I84" s="112">
        <v>0</v>
      </c>
      <c r="J84" s="24">
        <v>83</v>
      </c>
    </row>
    <row r="85" spans="1:10">
      <c r="A85" t="s">
        <v>407</v>
      </c>
      <c r="B85" s="153">
        <v>0</v>
      </c>
      <c r="C85" s="153">
        <v>0</v>
      </c>
      <c r="D85" s="153">
        <v>0</v>
      </c>
      <c r="E85" s="153">
        <v>100</v>
      </c>
      <c r="F85" s="153">
        <v>0</v>
      </c>
      <c r="G85" s="1">
        <v>0</v>
      </c>
      <c r="H85">
        <f t="shared" si="2"/>
        <v>100</v>
      </c>
      <c r="I85" s="112">
        <v>0</v>
      </c>
      <c r="J85" s="24">
        <v>84</v>
      </c>
    </row>
    <row r="86" spans="1:10">
      <c r="A86" t="s">
        <v>408</v>
      </c>
      <c r="B86" s="153">
        <v>0</v>
      </c>
      <c r="C86" s="153">
        <v>0</v>
      </c>
      <c r="D86" s="153">
        <v>0</v>
      </c>
      <c r="E86" s="153">
        <v>100</v>
      </c>
      <c r="F86" s="153">
        <v>0</v>
      </c>
      <c r="G86" s="1">
        <v>0</v>
      </c>
      <c r="H86">
        <f t="shared" si="2"/>
        <v>100</v>
      </c>
      <c r="I86" s="112">
        <v>0</v>
      </c>
      <c r="J86" s="24">
        <v>85</v>
      </c>
    </row>
    <row r="87" spans="1:10">
      <c r="A87" t="s">
        <v>424</v>
      </c>
      <c r="B87" s="153">
        <v>0</v>
      </c>
      <c r="C87" s="153">
        <v>0</v>
      </c>
      <c r="D87" s="153">
        <v>0</v>
      </c>
      <c r="E87" s="153">
        <v>100</v>
      </c>
      <c r="F87" s="153">
        <v>0</v>
      </c>
      <c r="G87" s="1">
        <v>0</v>
      </c>
      <c r="H87">
        <f t="shared" si="2"/>
        <v>100</v>
      </c>
      <c r="I87" s="112">
        <v>0</v>
      </c>
      <c r="J87" s="24">
        <v>86</v>
      </c>
    </row>
    <row r="88" spans="1:10">
      <c r="A88" t="s">
        <v>425</v>
      </c>
      <c r="B88" s="153">
        <v>0</v>
      </c>
      <c r="C88" s="153">
        <v>0</v>
      </c>
      <c r="D88" s="153">
        <v>0</v>
      </c>
      <c r="E88" s="153">
        <v>100</v>
      </c>
      <c r="F88" s="153">
        <v>0</v>
      </c>
      <c r="G88" s="1">
        <v>0</v>
      </c>
      <c r="H88">
        <f t="shared" si="2"/>
        <v>100</v>
      </c>
      <c r="I88" s="112">
        <v>0</v>
      </c>
      <c r="J88" s="24">
        <v>87</v>
      </c>
    </row>
    <row r="89" spans="1:10">
      <c r="A89" t="s">
        <v>421</v>
      </c>
      <c r="B89" s="153">
        <v>0</v>
      </c>
      <c r="C89" s="153">
        <v>0</v>
      </c>
      <c r="D89" s="153">
        <v>0</v>
      </c>
      <c r="E89" s="153">
        <v>100</v>
      </c>
      <c r="F89" s="153">
        <v>0</v>
      </c>
      <c r="G89" s="1">
        <v>0</v>
      </c>
      <c r="H89">
        <f t="shared" si="2"/>
        <v>100</v>
      </c>
      <c r="I89" s="112">
        <v>0</v>
      </c>
      <c r="J89" s="24">
        <v>88</v>
      </c>
    </row>
    <row r="90" spans="1:10">
      <c r="A90" t="s">
        <v>422</v>
      </c>
      <c r="B90" s="153">
        <v>0</v>
      </c>
      <c r="C90" s="153">
        <v>0</v>
      </c>
      <c r="D90" s="153">
        <v>0</v>
      </c>
      <c r="E90" s="153">
        <v>100</v>
      </c>
      <c r="F90" s="153">
        <v>0</v>
      </c>
      <c r="G90" s="1">
        <v>0</v>
      </c>
      <c r="H90">
        <f t="shared" si="2"/>
        <v>100</v>
      </c>
      <c r="I90" s="112">
        <v>0</v>
      </c>
      <c r="J90" s="24">
        <v>89</v>
      </c>
    </row>
    <row r="91" spans="1:10">
      <c r="A91" t="s">
        <v>426</v>
      </c>
      <c r="B91" s="153">
        <v>0</v>
      </c>
      <c r="C91" s="153">
        <v>0</v>
      </c>
      <c r="D91" s="153">
        <v>0</v>
      </c>
      <c r="E91" s="153">
        <v>100</v>
      </c>
      <c r="F91" s="153">
        <v>0</v>
      </c>
      <c r="G91" s="1">
        <v>0</v>
      </c>
      <c r="H91">
        <f t="shared" si="2"/>
        <v>100</v>
      </c>
      <c r="I91" s="112">
        <v>0</v>
      </c>
      <c r="J91" s="24">
        <v>90</v>
      </c>
    </row>
    <row r="92" spans="1:10">
      <c r="A92" t="s">
        <v>404</v>
      </c>
      <c r="B92" s="153">
        <v>0</v>
      </c>
      <c r="C92" s="153">
        <v>0</v>
      </c>
      <c r="D92" s="153">
        <v>0</v>
      </c>
      <c r="E92" s="153">
        <v>100</v>
      </c>
      <c r="F92" s="153">
        <v>0</v>
      </c>
      <c r="G92" s="1">
        <v>0</v>
      </c>
      <c r="H92">
        <f t="shared" si="2"/>
        <v>100</v>
      </c>
      <c r="I92" s="112">
        <v>0</v>
      </c>
      <c r="J92" s="24">
        <v>91</v>
      </c>
    </row>
    <row r="93" spans="1:10">
      <c r="A93" t="s">
        <v>420</v>
      </c>
      <c r="B93" s="153">
        <v>0</v>
      </c>
      <c r="C93" s="153">
        <v>0</v>
      </c>
      <c r="D93" s="153">
        <v>0</v>
      </c>
      <c r="E93" s="153">
        <v>100</v>
      </c>
      <c r="F93" s="153">
        <v>0</v>
      </c>
      <c r="G93" s="1">
        <v>0</v>
      </c>
      <c r="H93">
        <f t="shared" si="2"/>
        <v>100</v>
      </c>
      <c r="I93" s="112">
        <v>0</v>
      </c>
      <c r="J93" s="24">
        <v>92</v>
      </c>
    </row>
    <row r="94" spans="1:10">
      <c r="A94" t="s">
        <v>415</v>
      </c>
      <c r="B94" s="153">
        <v>0</v>
      </c>
      <c r="C94" s="153">
        <v>0</v>
      </c>
      <c r="D94" s="153">
        <v>0</v>
      </c>
      <c r="E94" s="153">
        <v>100</v>
      </c>
      <c r="F94" s="153">
        <v>0</v>
      </c>
      <c r="G94" s="1">
        <v>0</v>
      </c>
      <c r="H94">
        <f t="shared" si="2"/>
        <v>100</v>
      </c>
      <c r="I94" s="112">
        <v>0</v>
      </c>
      <c r="J94" s="24">
        <v>93</v>
      </c>
    </row>
    <row r="95" spans="1:10">
      <c r="A95" t="s">
        <v>409</v>
      </c>
      <c r="B95" s="153">
        <v>0</v>
      </c>
      <c r="C95" s="153">
        <v>0</v>
      </c>
      <c r="D95" s="153">
        <v>0</v>
      </c>
      <c r="E95" s="153">
        <v>100</v>
      </c>
      <c r="F95" s="153">
        <v>0</v>
      </c>
      <c r="G95" s="1">
        <v>0</v>
      </c>
      <c r="H95">
        <f t="shared" si="2"/>
        <v>100</v>
      </c>
      <c r="I95" s="112">
        <v>0</v>
      </c>
      <c r="J95" s="24">
        <v>94</v>
      </c>
    </row>
    <row r="96" spans="1:10">
      <c r="A96" t="s">
        <v>428</v>
      </c>
      <c r="B96" s="153">
        <v>0</v>
      </c>
      <c r="C96" s="153">
        <v>0</v>
      </c>
      <c r="D96" s="153">
        <v>0</v>
      </c>
      <c r="E96" s="153">
        <v>100</v>
      </c>
      <c r="F96" s="153">
        <v>0</v>
      </c>
      <c r="G96" s="1">
        <v>0</v>
      </c>
      <c r="H96">
        <f t="shared" si="2"/>
        <v>100</v>
      </c>
      <c r="I96" s="112">
        <v>0</v>
      </c>
      <c r="J96" s="24">
        <v>95</v>
      </c>
    </row>
    <row r="97" spans="2:10">
      <c r="B97" s="153">
        <v>0</v>
      </c>
      <c r="C97" s="153">
        <v>0</v>
      </c>
      <c r="D97" s="153">
        <v>0</v>
      </c>
      <c r="E97" s="153">
        <v>100</v>
      </c>
      <c r="F97" s="153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3">
        <v>0</v>
      </c>
      <c r="C98" s="153">
        <v>0</v>
      </c>
      <c r="D98" s="153">
        <v>0</v>
      </c>
      <c r="E98" s="153">
        <v>100</v>
      </c>
      <c r="F98" s="153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3">
        <v>0</v>
      </c>
      <c r="C99" s="153">
        <v>0</v>
      </c>
      <c r="D99" s="153">
        <v>0</v>
      </c>
      <c r="E99" s="153">
        <v>100</v>
      </c>
      <c r="F99" s="153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3">
        <v>0</v>
      </c>
      <c r="C100" s="153">
        <v>0</v>
      </c>
      <c r="D100" s="153">
        <v>0</v>
      </c>
      <c r="E100" s="153">
        <v>100</v>
      </c>
      <c r="F100" s="153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3">
        <v>0</v>
      </c>
      <c r="C101" s="153">
        <v>0</v>
      </c>
      <c r="D101" s="153">
        <v>0</v>
      </c>
      <c r="E101" s="153">
        <v>100</v>
      </c>
      <c r="F101" s="153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3">
        <v>0</v>
      </c>
      <c r="C102" s="153">
        <v>0</v>
      </c>
      <c r="D102" s="153">
        <v>0</v>
      </c>
      <c r="E102" s="153">
        <v>100</v>
      </c>
      <c r="F102" s="153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3">
        <v>0</v>
      </c>
      <c r="C103" s="153">
        <v>0</v>
      </c>
      <c r="D103" s="153">
        <v>0</v>
      </c>
      <c r="E103" s="153">
        <v>100</v>
      </c>
      <c r="F103" s="153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3">
        <v>0</v>
      </c>
      <c r="C104" s="153">
        <v>0</v>
      </c>
      <c r="D104" s="153">
        <v>0</v>
      </c>
      <c r="E104" s="153">
        <v>100</v>
      </c>
      <c r="F104" s="153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3">
        <v>0</v>
      </c>
      <c r="C105" s="153">
        <v>0</v>
      </c>
      <c r="D105" s="153">
        <v>0</v>
      </c>
      <c r="E105" s="153">
        <v>100</v>
      </c>
      <c r="F105" s="153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3">
        <v>0</v>
      </c>
      <c r="C106" s="153">
        <v>0</v>
      </c>
      <c r="D106" s="153">
        <v>0</v>
      </c>
      <c r="E106" s="153">
        <v>100</v>
      </c>
      <c r="F106" s="153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3">
        <v>0</v>
      </c>
      <c r="C107" s="153">
        <v>0</v>
      </c>
      <c r="D107" s="153">
        <v>0</v>
      </c>
      <c r="E107" s="153">
        <v>100</v>
      </c>
      <c r="F107" s="153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3">
        <v>0</v>
      </c>
      <c r="C108" s="153">
        <v>0</v>
      </c>
      <c r="D108" s="153">
        <v>0</v>
      </c>
      <c r="E108" s="153">
        <v>100</v>
      </c>
      <c r="F108" s="153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3">
        <v>0</v>
      </c>
      <c r="C109" s="153">
        <v>0</v>
      </c>
      <c r="D109" s="153">
        <v>0</v>
      </c>
      <c r="E109" s="153">
        <v>100</v>
      </c>
      <c r="F109" s="153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3">
        <v>0</v>
      </c>
      <c r="C110" s="153">
        <v>0</v>
      </c>
      <c r="D110" s="153">
        <v>0</v>
      </c>
      <c r="E110" s="153">
        <v>100</v>
      </c>
      <c r="F110" s="153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3">
        <v>0</v>
      </c>
      <c r="C111" s="153">
        <v>0</v>
      </c>
      <c r="D111" s="153">
        <v>0</v>
      </c>
      <c r="E111" s="153">
        <v>100</v>
      </c>
      <c r="F111" s="153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3">
        <v>0</v>
      </c>
      <c r="C112" s="153">
        <v>0</v>
      </c>
      <c r="D112" s="153">
        <v>0</v>
      </c>
      <c r="E112" s="153">
        <v>100</v>
      </c>
      <c r="F112" s="153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3">
        <v>0</v>
      </c>
      <c r="C113" s="153">
        <v>0</v>
      </c>
      <c r="D113" s="153">
        <v>0</v>
      </c>
      <c r="E113" s="153">
        <v>100</v>
      </c>
      <c r="F113" s="153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3">
        <v>0</v>
      </c>
      <c r="C114" s="153">
        <v>0</v>
      </c>
      <c r="D114" s="153">
        <v>0</v>
      </c>
      <c r="E114" s="153">
        <v>100</v>
      </c>
      <c r="F114" s="153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3">
        <v>0</v>
      </c>
      <c r="C115" s="153">
        <v>0</v>
      </c>
      <c r="D115" s="153">
        <v>0</v>
      </c>
      <c r="E115" s="153">
        <v>100</v>
      </c>
      <c r="F115" s="153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3">
        <v>0</v>
      </c>
      <c r="C116" s="153">
        <v>0</v>
      </c>
      <c r="D116" s="153">
        <v>0</v>
      </c>
      <c r="E116" s="153">
        <v>100</v>
      </c>
      <c r="F116" s="153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9">
        <f>Allocation_SG!A1</f>
        <v>45438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TWEPL!P3</f>
        <v>11.343668000000001</v>
      </c>
      <c r="E3">
        <f>GT_NG!P3</f>
        <v>13.929749786750072</v>
      </c>
      <c r="F3">
        <f>GT_Spot!P3</f>
        <v>0</v>
      </c>
      <c r="G3">
        <f>PPCL_NG!P3</f>
        <v>78.645579943973615</v>
      </c>
      <c r="H3">
        <f>PPCL_Spot!P3</f>
        <v>0</v>
      </c>
      <c r="I3">
        <f>Bawana_NG!P3</f>
        <v>102.55599390648803</v>
      </c>
      <c r="J3">
        <f>Bawana_RLNG!P3</f>
        <v>0</v>
      </c>
      <c r="K3">
        <f>Bawana_Spot!P3</f>
        <v>384.43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1278.3389550420886</v>
      </c>
      <c r="P3" s="36">
        <v>118.3754832309512</v>
      </c>
      <c r="Q3" s="36">
        <v>38.245607487367927</v>
      </c>
      <c r="R3" s="38">
        <v>0</v>
      </c>
      <c r="S3" s="38">
        <v>7.67</v>
      </c>
      <c r="T3" s="37">
        <f>SUMPRODUCT(LTA!J3:AN3,LTA!J$101:AN$101,LTA!J$103:AN$103)</f>
        <v>75</v>
      </c>
      <c r="U3" s="37">
        <f>SUMPRODUCT(LTA!J3:AN3,LTA!J$102:AN$102,LTA!J$103:AN$103)</f>
        <v>140.79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1091.33</v>
      </c>
      <c r="AB3" s="75">
        <f>-STOA!N3</f>
        <v>0</v>
      </c>
      <c r="AC3">
        <f>SUMIF(B3:AB3,"&gt;0")*$AC$2-SUMIF(B3:AB3,"&lt;0")*($AC$2/(1-$AC$2))+SUMIF(AI3:AR3,"&gt;0")*$AC$2-SUMIF(AI3:AR3,"&lt;0")*($AC$2/(1-$AC$2))</f>
        <v>29.47159513382536</v>
      </c>
      <c r="AD3">
        <f>SUM(B3:AB3,AI3:AV3)-AC3</f>
        <v>3213.9334422637944</v>
      </c>
      <c r="AE3">
        <f>'IDT-1'!B3</f>
        <v>0</v>
      </c>
      <c r="AF3" s="24"/>
      <c r="AG3">
        <f>SUM(AD3:AF3)</f>
        <v>3213.9334422637944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-132</v>
      </c>
      <c r="AM3" s="34">
        <f>RTM_PXI!H3</f>
        <v>0</v>
      </c>
      <c r="AN3" s="34">
        <f>RTM_PXI!N3</f>
        <v>0</v>
      </c>
      <c r="AO3" s="147">
        <f>GDAM_IEX!H3</f>
        <v>34.75</v>
      </c>
      <c r="AP3" s="147">
        <f>GDAM_IEX!N3</f>
        <v>0</v>
      </c>
      <c r="AQ3" s="147">
        <f>GDAM_PXI!H3</f>
        <v>0</v>
      </c>
      <c r="AR3" s="147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11.343668000000001</v>
      </c>
      <c r="E4">
        <f>GT_NG!P4</f>
        <v>14.262268979243673</v>
      </c>
      <c r="F4">
        <f>GT_Spot!P4</f>
        <v>0</v>
      </c>
      <c r="G4">
        <f>PPCL_NG!P4</f>
        <v>78.649999999999991</v>
      </c>
      <c r="H4">
        <f>PPCL_Spot!P4</f>
        <v>0</v>
      </c>
      <c r="I4">
        <f>Bawana_NG!P4</f>
        <v>102.55599390648803</v>
      </c>
      <c r="J4">
        <f>Bawana_RLNG!P4</f>
        <v>0</v>
      </c>
      <c r="K4">
        <f>Bawana_Spot!P4</f>
        <v>380.15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1279.3678740432742</v>
      </c>
      <c r="P4" s="36">
        <v>118.3754832309512</v>
      </c>
      <c r="Q4" s="36">
        <v>38.245607487367927</v>
      </c>
      <c r="R4" s="38">
        <v>0</v>
      </c>
      <c r="S4" s="38">
        <v>7.67</v>
      </c>
      <c r="T4" s="37">
        <f>SUMPRODUCT(LTA!J4:AN4,LTA!J$101:AN$101,LTA!J$103:AN$103)</f>
        <v>76.34</v>
      </c>
      <c r="U4" s="37">
        <f>SUMPRODUCT(LTA!J4:AN4,LTA!J$102:AN$102,LTA!J$103:AN$103)</f>
        <v>143.29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1091.33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28.890981822751769</v>
      </c>
      <c r="AD4">
        <f t="shared" ref="AD4:AD67" si="1">SUM(B4:AB4,AI4:AV4)-AC4</f>
        <v>3215.6899138245735</v>
      </c>
      <c r="AE4">
        <f>'IDT-1'!B4</f>
        <v>0</v>
      </c>
      <c r="AF4" s="24"/>
      <c r="AG4">
        <f t="shared" ref="AG4:AG67" si="2">SUM(AD4:AF4)</f>
        <v>3215.6899138245735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-97</v>
      </c>
      <c r="AM4" s="34">
        <f>RTM_PXI!H4</f>
        <v>0</v>
      </c>
      <c r="AN4" s="34">
        <f>RTM_PXI!N4</f>
        <v>0</v>
      </c>
      <c r="AO4" s="147">
        <f>GDAM_IEX!H4</f>
        <v>0</v>
      </c>
      <c r="AP4" s="147">
        <f>GDAM_IEX!N4</f>
        <v>0</v>
      </c>
      <c r="AQ4" s="147">
        <f>GDAM_PXI!H4</f>
        <v>0</v>
      </c>
      <c r="AR4" s="147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11.343668000000001</v>
      </c>
      <c r="E5">
        <f>GT_NG!P5</f>
        <v>14.262268979243673</v>
      </c>
      <c r="F5">
        <f>GT_Spot!P5</f>
        <v>0</v>
      </c>
      <c r="G5">
        <f>PPCL_NG!P5</f>
        <v>78.649999999999991</v>
      </c>
      <c r="H5">
        <f>PPCL_Spot!P5</f>
        <v>0</v>
      </c>
      <c r="I5">
        <f>Bawana_NG!P5</f>
        <v>102.55599390648803</v>
      </c>
      <c r="J5">
        <f>Bawana_RLNG!P5</f>
        <v>0</v>
      </c>
      <c r="K5">
        <f>Bawana_Spot!P5</f>
        <v>350.15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1279.9867714466968</v>
      </c>
      <c r="P5" s="36">
        <v>118.3754832309512</v>
      </c>
      <c r="Q5" s="36">
        <v>38.245607487367927</v>
      </c>
      <c r="R5" s="38">
        <v>0</v>
      </c>
      <c r="S5" s="38">
        <v>7.67</v>
      </c>
      <c r="T5" s="37">
        <f>SUMPRODUCT(LTA!J5:AN5,LTA!J$101:AN$101,LTA!J$103:AN$103)</f>
        <v>78.989999999999995</v>
      </c>
      <c r="U5" s="37">
        <f>SUMPRODUCT(LTA!J5:AN5,LTA!J$102:AN$102,LTA!J$103:AN$103)</f>
        <v>143.79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1091.33</v>
      </c>
      <c r="AB5" s="75">
        <f>-STOA!N5</f>
        <v>0</v>
      </c>
      <c r="AC5">
        <f t="shared" si="0"/>
        <v>28.314851936495177</v>
      </c>
      <c r="AD5">
        <f t="shared" si="1"/>
        <v>3232.0349411142529</v>
      </c>
      <c r="AE5">
        <f>'IDT-1'!B5</f>
        <v>0</v>
      </c>
      <c r="AF5" s="24"/>
      <c r="AG5">
        <f t="shared" si="2"/>
        <v>3232.0349411142529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-55</v>
      </c>
      <c r="AM5" s="34">
        <f>RTM_PXI!H5</f>
        <v>0</v>
      </c>
      <c r="AN5" s="34">
        <f>RTM_PXI!N5</f>
        <v>0</v>
      </c>
      <c r="AO5" s="147">
        <f>GDAM_IEX!H5</f>
        <v>0</v>
      </c>
      <c r="AP5" s="147">
        <f>GDAM_IEX!N5</f>
        <v>0</v>
      </c>
      <c r="AQ5" s="147">
        <f>GDAM_PXI!H5</f>
        <v>0</v>
      </c>
      <c r="AR5" s="147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11.343668000000001</v>
      </c>
      <c r="E6">
        <f>GT_NG!P6</f>
        <v>14.262268979243673</v>
      </c>
      <c r="F6">
        <f>GT_Spot!P6</f>
        <v>0</v>
      </c>
      <c r="G6">
        <f>PPCL_NG!P6</f>
        <v>78.649999999999991</v>
      </c>
      <c r="H6">
        <f>PPCL_Spot!P6</f>
        <v>0</v>
      </c>
      <c r="I6">
        <f>Bawana_NG!P6</f>
        <v>102.55599390648803</v>
      </c>
      <c r="J6">
        <f>Bawana_RLNG!P6</f>
        <v>0</v>
      </c>
      <c r="K6">
        <f>Bawana_Spot!P6</f>
        <v>301.14999999999998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1278.0663997282263</v>
      </c>
      <c r="P6" s="36">
        <v>118.3754832309512</v>
      </c>
      <c r="Q6" s="36">
        <v>38.245607487367927</v>
      </c>
      <c r="R6" s="38">
        <v>0</v>
      </c>
      <c r="S6" s="38">
        <v>7.67</v>
      </c>
      <c r="T6" s="37">
        <f>SUMPRODUCT(LTA!J6:AN6,LTA!J$101:AN$101,LTA!J$103:AN$103)</f>
        <v>80.33</v>
      </c>
      <c r="U6" s="37">
        <f>SUMPRODUCT(LTA!J6:AN6,LTA!J$102:AN$102,LTA!J$103:AN$103)</f>
        <v>146.29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1091.33</v>
      </c>
      <c r="AB6" s="75">
        <f>-STOA!N6</f>
        <v>0</v>
      </c>
      <c r="AC6">
        <f t="shared" si="0"/>
        <v>27.783838290461802</v>
      </c>
      <c r="AD6">
        <f t="shared" si="1"/>
        <v>3201.4855830418155</v>
      </c>
      <c r="AE6">
        <f>'IDT-1'!B6</f>
        <v>0</v>
      </c>
      <c r="AF6" s="24"/>
      <c r="AG6">
        <f t="shared" si="2"/>
        <v>3201.4855830418155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-39</v>
      </c>
      <c r="AM6" s="34">
        <f>RTM_PXI!H6</f>
        <v>0</v>
      </c>
      <c r="AN6" s="34">
        <f>RTM_PXI!N6</f>
        <v>0</v>
      </c>
      <c r="AO6" s="147">
        <f>GDAM_IEX!H6</f>
        <v>0</v>
      </c>
      <c r="AP6" s="147">
        <f>GDAM_IEX!N6</f>
        <v>0</v>
      </c>
      <c r="AQ6" s="147">
        <f>GDAM_PXI!H6</f>
        <v>0</v>
      </c>
      <c r="AR6" s="147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11.343668000000001</v>
      </c>
      <c r="E7">
        <f>GT_NG!P7</f>
        <v>14.262268979243673</v>
      </c>
      <c r="F7">
        <f>GT_Spot!P7</f>
        <v>0</v>
      </c>
      <c r="G7">
        <f>PPCL_NG!P7</f>
        <v>78.649999999999991</v>
      </c>
      <c r="H7">
        <f>PPCL_Spot!P7</f>
        <v>0</v>
      </c>
      <c r="I7">
        <f>Bawana_NG!P7</f>
        <v>102.55599390648803</v>
      </c>
      <c r="J7">
        <f>Bawana_RLNG!P7</f>
        <v>0</v>
      </c>
      <c r="K7">
        <f>Bawana_Spot!P7</f>
        <v>301.14999999999998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1278.9078791468926</v>
      </c>
      <c r="P7" s="36">
        <v>118.3754832309512</v>
      </c>
      <c r="Q7" s="36">
        <v>38.245607487367927</v>
      </c>
      <c r="R7" s="38">
        <v>0</v>
      </c>
      <c r="S7" s="38">
        <v>7.67</v>
      </c>
      <c r="T7" s="37">
        <f>SUMPRODUCT(LTA!J7:AN7,LTA!J$101:AN$101,LTA!J$103:AN$103)</f>
        <v>83.01</v>
      </c>
      <c r="U7" s="37">
        <f>SUMPRODUCT(LTA!J7:AN7,LTA!J$102:AN$102,LTA!J$103:AN$103)</f>
        <v>147.29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1091.28</v>
      </c>
      <c r="AB7" s="75">
        <f>-STOA!N7</f>
        <v>0</v>
      </c>
      <c r="AC7">
        <f t="shared" si="0"/>
        <v>28.151773868849268</v>
      </c>
      <c r="AD7">
        <f t="shared" si="1"/>
        <v>3166.5891268820938</v>
      </c>
      <c r="AE7">
        <f>'IDT-1'!B7</f>
        <v>0</v>
      </c>
      <c r="AF7" s="24"/>
      <c r="AG7">
        <f t="shared" si="2"/>
        <v>3166.5891268820938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-78</v>
      </c>
      <c r="AM7" s="34">
        <f>RTM_PXI!H7</f>
        <v>0</v>
      </c>
      <c r="AN7" s="34">
        <f>RTM_PXI!N7</f>
        <v>0</v>
      </c>
      <c r="AO7" s="147">
        <f>GDAM_IEX!H7</f>
        <v>0</v>
      </c>
      <c r="AP7" s="147">
        <f>GDAM_IEX!N7</f>
        <v>0</v>
      </c>
      <c r="AQ7" s="147">
        <f>GDAM_PXI!H7</f>
        <v>0</v>
      </c>
      <c r="AR7" s="147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11.343668000000001</v>
      </c>
      <c r="E8">
        <f>GT_NG!P8</f>
        <v>14.262268979243673</v>
      </c>
      <c r="F8">
        <f>GT_Spot!P8</f>
        <v>0</v>
      </c>
      <c r="G8">
        <f>PPCL_NG!P8</f>
        <v>78.649999999999991</v>
      </c>
      <c r="H8">
        <f>PPCL_Spot!P8</f>
        <v>0</v>
      </c>
      <c r="I8">
        <f>Bawana_NG!P8</f>
        <v>102.55599390648803</v>
      </c>
      <c r="J8">
        <f>Bawana_RLNG!P8</f>
        <v>0</v>
      </c>
      <c r="K8">
        <f>Bawana_Spot!P8</f>
        <v>301.14999999999998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1211.8337069995744</v>
      </c>
      <c r="P8" s="36">
        <v>118.3754832309512</v>
      </c>
      <c r="Q8" s="36">
        <v>38.245607487367927</v>
      </c>
      <c r="R8" s="38">
        <v>0</v>
      </c>
      <c r="S8" s="38">
        <v>7.67</v>
      </c>
      <c r="T8" s="37">
        <f>SUMPRODUCT(LTA!J8:AN8,LTA!J$101:AN$101,LTA!J$103:AN$103)</f>
        <v>86.33</v>
      </c>
      <c r="U8" s="37">
        <f>SUMPRODUCT(LTA!J8:AN8,LTA!J$102:AN$102,LTA!J$103:AN$103)</f>
        <v>165.79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1091.28</v>
      </c>
      <c r="AB8" s="75">
        <f>-STOA!N8</f>
        <v>0</v>
      </c>
      <c r="AC8">
        <f t="shared" si="0"/>
        <v>27.66151377238824</v>
      </c>
      <c r="AD8">
        <f t="shared" si="1"/>
        <v>3134.8252148312367</v>
      </c>
      <c r="AE8">
        <f>'IDT-1'!B8</f>
        <v>0</v>
      </c>
      <c r="AF8" s="24"/>
      <c r="AG8">
        <f t="shared" si="2"/>
        <v>3134.8252148312367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-65</v>
      </c>
      <c r="AM8" s="34">
        <f>RTM_PXI!H8</f>
        <v>0</v>
      </c>
      <c r="AN8" s="34">
        <f>RTM_PXI!N8</f>
        <v>0</v>
      </c>
      <c r="AO8" s="147">
        <f>GDAM_IEX!H8</f>
        <v>0</v>
      </c>
      <c r="AP8" s="147">
        <f>GDAM_IEX!N8</f>
        <v>0</v>
      </c>
      <c r="AQ8" s="147">
        <f>GDAM_PXI!H8</f>
        <v>0</v>
      </c>
      <c r="AR8" s="147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11.343668000000001</v>
      </c>
      <c r="E9">
        <f>GT_NG!P9</f>
        <v>14.262268979243673</v>
      </c>
      <c r="F9">
        <f>GT_Spot!P9</f>
        <v>0</v>
      </c>
      <c r="G9">
        <f>PPCL_NG!P9</f>
        <v>78.649999999999991</v>
      </c>
      <c r="H9">
        <f>PPCL_Spot!P9</f>
        <v>0</v>
      </c>
      <c r="I9">
        <f>Bawana_NG!P9</f>
        <v>134.55532794000209</v>
      </c>
      <c r="J9">
        <f>Bawana_RLNG!P9</f>
        <v>0</v>
      </c>
      <c r="K9">
        <f>Bawana_Spot!P9</f>
        <v>301.14999999999998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1164.6991348790164</v>
      </c>
      <c r="P9" s="36">
        <v>118.3754832309512</v>
      </c>
      <c r="Q9" s="36">
        <v>38.245607487367927</v>
      </c>
      <c r="R9" s="38">
        <v>0</v>
      </c>
      <c r="S9" s="38">
        <v>7.67</v>
      </c>
      <c r="T9" s="37">
        <f>SUMPRODUCT(LTA!J9:AN9,LTA!J$101:AN$101,LTA!J$103:AN$103)</f>
        <v>98.66</v>
      </c>
      <c r="U9" s="37">
        <f>SUMPRODUCT(LTA!J9:AN9,LTA!J$102:AN$102,LTA!J$103:AN$103)</f>
        <v>167.79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1091.28</v>
      </c>
      <c r="AB9" s="75">
        <f>-STOA!N9</f>
        <v>0</v>
      </c>
      <c r="AC9">
        <f t="shared" si="0"/>
        <v>27.688634403356627</v>
      </c>
      <c r="AD9">
        <f t="shared" si="1"/>
        <v>3129.9928561132247</v>
      </c>
      <c r="AE9">
        <f>'IDT-1'!B9</f>
        <v>0</v>
      </c>
      <c r="AF9" s="24"/>
      <c r="AG9">
        <f t="shared" si="2"/>
        <v>3129.9928561132247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-69</v>
      </c>
      <c r="AM9" s="34">
        <f>RTM_PXI!H9</f>
        <v>0</v>
      </c>
      <c r="AN9" s="34">
        <f>RTM_PXI!N9</f>
        <v>0</v>
      </c>
      <c r="AO9" s="147">
        <f>GDAM_IEX!H9</f>
        <v>0</v>
      </c>
      <c r="AP9" s="147">
        <f>GDAM_IEX!N9</f>
        <v>0</v>
      </c>
      <c r="AQ9" s="147">
        <f>GDAM_PXI!H9</f>
        <v>0</v>
      </c>
      <c r="AR9" s="147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11.343668000000001</v>
      </c>
      <c r="E10">
        <f>GT_NG!P10</f>
        <v>14.262268979243673</v>
      </c>
      <c r="F10">
        <f>GT_Spot!P10</f>
        <v>0</v>
      </c>
      <c r="G10">
        <f>PPCL_NG!P10</f>
        <v>78.649999999999991</v>
      </c>
      <c r="H10">
        <f>PPCL_Spot!P10</f>
        <v>0</v>
      </c>
      <c r="I10">
        <f>Bawana_NG!P10</f>
        <v>134.55532794000209</v>
      </c>
      <c r="J10">
        <f>Bawana_RLNG!P10</f>
        <v>0</v>
      </c>
      <c r="K10">
        <f>Bawana_Spot!P10</f>
        <v>301.14999999999998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1126.8188922028028</v>
      </c>
      <c r="P10" s="36">
        <v>118.3754832309512</v>
      </c>
      <c r="Q10" s="36">
        <v>38.245607487367927</v>
      </c>
      <c r="R10" s="38">
        <v>0</v>
      </c>
      <c r="S10" s="38">
        <v>7.67</v>
      </c>
      <c r="T10" s="37">
        <f>SUMPRODUCT(LTA!J10:AN10,LTA!J$101:AN$101,LTA!J$103:AN$103)</f>
        <v>98.66</v>
      </c>
      <c r="U10" s="37">
        <f>SUMPRODUCT(LTA!J10:AN10,LTA!J$102:AN$102,LTA!J$103:AN$103)</f>
        <v>167.79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1091.28</v>
      </c>
      <c r="AB10" s="75">
        <f>-STOA!N10</f>
        <v>0</v>
      </c>
      <c r="AC10">
        <f t="shared" si="0"/>
        <v>27.370440364876437</v>
      </c>
      <c r="AD10">
        <f t="shared" si="1"/>
        <v>3092.4308074754917</v>
      </c>
      <c r="AE10">
        <f>'IDT-1'!B10</f>
        <v>0</v>
      </c>
      <c r="AF10" s="24"/>
      <c r="AG10">
        <f t="shared" si="2"/>
        <v>3092.4308074754917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-69</v>
      </c>
      <c r="AM10" s="34">
        <f>RTM_PXI!H10</f>
        <v>0</v>
      </c>
      <c r="AN10" s="34">
        <f>RTM_PXI!N10</f>
        <v>0</v>
      </c>
      <c r="AO10" s="147">
        <f>GDAM_IEX!H10</f>
        <v>0</v>
      </c>
      <c r="AP10" s="147">
        <f>GDAM_IEX!N10</f>
        <v>0</v>
      </c>
      <c r="AQ10" s="147">
        <f>GDAM_PXI!H10</f>
        <v>0</v>
      </c>
      <c r="AR10" s="147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11.343668000000001</v>
      </c>
      <c r="E11">
        <f>GT_NG!P11</f>
        <v>14.262268979243673</v>
      </c>
      <c r="F11">
        <f>GT_Spot!P11</f>
        <v>0</v>
      </c>
      <c r="G11">
        <f>PPCL_NG!P11</f>
        <v>78.649999999999991</v>
      </c>
      <c r="H11">
        <f>PPCL_Spot!P11</f>
        <v>0</v>
      </c>
      <c r="I11">
        <f>Bawana_NG!P11</f>
        <v>134.60515895849818</v>
      </c>
      <c r="J11">
        <f>Bawana_RLNG!P11</f>
        <v>0</v>
      </c>
      <c r="K11">
        <f>Bawana_Spot!P11</f>
        <v>301.14999999999998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1208.8645633771632</v>
      </c>
      <c r="P11" s="36">
        <v>118.3754832309512</v>
      </c>
      <c r="Q11" s="36">
        <v>38.245607487367927</v>
      </c>
      <c r="R11" s="38">
        <v>0</v>
      </c>
      <c r="S11" s="38">
        <v>7.66</v>
      </c>
      <c r="T11" s="37">
        <f>SUMPRODUCT(LTA!J11:AN11,LTA!J$101:AN$101,LTA!J$103:AN$103)</f>
        <v>85.33</v>
      </c>
      <c r="U11" s="37">
        <f>SUMPRODUCT(LTA!J11:AN11,LTA!J$102:AN$102,LTA!J$103:AN$103)</f>
        <v>157.38999999999999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367.3</v>
      </c>
      <c r="AB11" s="75">
        <f>-STOA!N11</f>
        <v>0</v>
      </c>
      <c r="AC11">
        <f t="shared" si="0"/>
        <v>25.540928700279082</v>
      </c>
      <c r="AD11">
        <f t="shared" si="1"/>
        <v>3015.0458213329453</v>
      </c>
      <c r="AE11">
        <f>'IDT-1'!B11</f>
        <v>0</v>
      </c>
      <c r="AF11" s="24"/>
      <c r="AG11">
        <f t="shared" si="2"/>
        <v>3015.0458213329453</v>
      </c>
      <c r="AI11" s="34">
        <f>PXIL!H11</f>
        <v>0</v>
      </c>
      <c r="AJ11" s="34">
        <f>PXIL!N11</f>
        <v>0</v>
      </c>
      <c r="AK11" s="34">
        <f>RTM_IEX!H11</f>
        <v>48.27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7">
        <f>GDAM_IEX!H11</f>
        <v>469.14</v>
      </c>
      <c r="AP11" s="147">
        <f>GDAM_IEX!N11</f>
        <v>0</v>
      </c>
      <c r="AQ11" s="147">
        <f>GDAM_PXI!H11</f>
        <v>0</v>
      </c>
      <c r="AR11" s="147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11.343668000000001</v>
      </c>
      <c r="E12">
        <f>GT_NG!P12</f>
        <v>14.262268979243673</v>
      </c>
      <c r="F12">
        <f>GT_Spot!P12</f>
        <v>0</v>
      </c>
      <c r="G12">
        <f>PPCL_NG!P12</f>
        <v>78.649999999999991</v>
      </c>
      <c r="H12">
        <f>PPCL_Spot!P12</f>
        <v>0</v>
      </c>
      <c r="I12">
        <f>Bawana_NG!P12</f>
        <v>134.60515895849818</v>
      </c>
      <c r="J12">
        <f>Bawana_RLNG!P12</f>
        <v>0</v>
      </c>
      <c r="K12">
        <f>Bawana_Spot!P12</f>
        <v>301.14999999999998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1212.3848782008954</v>
      </c>
      <c r="P12" s="36">
        <v>118.3754832309512</v>
      </c>
      <c r="Q12" s="36">
        <v>38.245607487367927</v>
      </c>
      <c r="R12" s="38">
        <v>0</v>
      </c>
      <c r="S12" s="38">
        <v>7.66</v>
      </c>
      <c r="T12" s="37">
        <f>SUMPRODUCT(LTA!J12:AN12,LTA!J$101:AN$101,LTA!J$103:AN$103)</f>
        <v>87.33</v>
      </c>
      <c r="U12" s="37">
        <f>SUMPRODUCT(LTA!J12:AN12,LTA!J$102:AN$102,LTA!J$103:AN$103)</f>
        <v>158.09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367.3</v>
      </c>
      <c r="AB12" s="75">
        <f>-STOA!N12</f>
        <v>0</v>
      </c>
      <c r="AC12">
        <f t="shared" si="0"/>
        <v>25.252559344798435</v>
      </c>
      <c r="AD12">
        <f t="shared" si="1"/>
        <v>2981.0045055121582</v>
      </c>
      <c r="AE12">
        <f>'IDT-1'!B12</f>
        <v>0</v>
      </c>
      <c r="AF12" s="24"/>
      <c r="AG12">
        <f t="shared" si="2"/>
        <v>2981.0045055121582</v>
      </c>
      <c r="AI12" s="34">
        <f>PXIL!H12</f>
        <v>0</v>
      </c>
      <c r="AJ12" s="34">
        <f>PXIL!N12</f>
        <v>0</v>
      </c>
      <c r="AK12" s="34">
        <f>RTM_IEX!H12</f>
        <v>41.51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7">
        <f>GDAM_IEX!H12</f>
        <v>435.35</v>
      </c>
      <c r="AP12" s="147">
        <f>GDAM_IEX!N12</f>
        <v>0</v>
      </c>
      <c r="AQ12" s="147">
        <f>GDAM_PXI!H12</f>
        <v>0</v>
      </c>
      <c r="AR12" s="147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11.343668000000001</v>
      </c>
      <c r="E13">
        <f>GT_NG!P13</f>
        <v>14.262268979243673</v>
      </c>
      <c r="F13">
        <f>GT_Spot!P13</f>
        <v>0</v>
      </c>
      <c r="G13">
        <f>PPCL_NG!P13</f>
        <v>78.649999999999991</v>
      </c>
      <c r="H13">
        <f>PPCL_Spot!P13</f>
        <v>0</v>
      </c>
      <c r="I13">
        <f>Bawana_NG!P13</f>
        <v>134.60999999999999</v>
      </c>
      <c r="J13">
        <f>Bawana_RLNG!P13</f>
        <v>0</v>
      </c>
      <c r="K13">
        <f>Bawana_Spot!P13</f>
        <v>301.14999999999998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1209.3980404121</v>
      </c>
      <c r="P13" s="36">
        <v>118.3754832309512</v>
      </c>
      <c r="Q13" s="36">
        <v>38.245607487367927</v>
      </c>
      <c r="R13" s="38">
        <v>0</v>
      </c>
      <c r="S13" s="38">
        <v>7.66</v>
      </c>
      <c r="T13" s="37">
        <f>SUMPRODUCT(LTA!J13:AN13,LTA!J$101:AN$101,LTA!J$103:AN$103)</f>
        <v>100</v>
      </c>
      <c r="U13" s="37">
        <f>SUMPRODUCT(LTA!J13:AN13,LTA!J$102:AN$102,LTA!J$103:AN$103)</f>
        <v>151.30000000000001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218.06</v>
      </c>
      <c r="Z13" s="34">
        <f>IEX!N13</f>
        <v>0</v>
      </c>
      <c r="AA13" s="75">
        <f>STOA!H13</f>
        <v>367.3</v>
      </c>
      <c r="AB13" s="75">
        <f>-STOA!N13</f>
        <v>0</v>
      </c>
      <c r="AC13">
        <f t="shared" si="0"/>
        <v>25.057914572121167</v>
      </c>
      <c r="AD13">
        <f t="shared" si="1"/>
        <v>2958.0271535375418</v>
      </c>
      <c r="AE13">
        <f>'IDT-1'!B13</f>
        <v>0</v>
      </c>
      <c r="AF13" s="24"/>
      <c r="AG13">
        <f t="shared" si="2"/>
        <v>2958.0271535375418</v>
      </c>
      <c r="AI13" s="34">
        <f>PXIL!H13</f>
        <v>0</v>
      </c>
      <c r="AJ13" s="34">
        <f>PXIL!N13</f>
        <v>0</v>
      </c>
      <c r="AK13" s="34">
        <f>RTM_IEX!H13</f>
        <v>53.09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7">
        <f>GDAM_IEX!H13</f>
        <v>179.64</v>
      </c>
      <c r="AP13" s="147">
        <f>GDAM_IEX!N13</f>
        <v>0</v>
      </c>
      <c r="AQ13" s="147">
        <f>GDAM_PXI!H13</f>
        <v>0</v>
      </c>
      <c r="AR13" s="147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11.343668000000001</v>
      </c>
      <c r="E14">
        <f>GT_NG!P14</f>
        <v>14.262268979243673</v>
      </c>
      <c r="F14">
        <f>GT_Spot!P14</f>
        <v>0</v>
      </c>
      <c r="G14">
        <f>PPCL_NG!P14</f>
        <v>78.649999999999991</v>
      </c>
      <c r="H14">
        <f>PPCL_Spot!P14</f>
        <v>0</v>
      </c>
      <c r="I14">
        <f>Bawana_NG!P14</f>
        <v>134.60999999999999</v>
      </c>
      <c r="J14">
        <f>Bawana_RLNG!P14</f>
        <v>0</v>
      </c>
      <c r="K14">
        <f>Bawana_Spot!P14</f>
        <v>301.14999999999998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1203.4951995025272</v>
      </c>
      <c r="P14" s="36">
        <v>118.3754832309512</v>
      </c>
      <c r="Q14" s="36">
        <v>38.245607487367927</v>
      </c>
      <c r="R14" s="38">
        <v>0</v>
      </c>
      <c r="S14" s="38">
        <v>7.66</v>
      </c>
      <c r="T14" s="37">
        <f>SUMPRODUCT(LTA!J14:AN14,LTA!J$101:AN$101,LTA!J$103:AN$103)</f>
        <v>100</v>
      </c>
      <c r="U14" s="37">
        <f>SUMPRODUCT(LTA!J14:AN14,LTA!J$102:AN$102,LTA!J$103:AN$103)</f>
        <v>151.69999999999999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367.3</v>
      </c>
      <c r="AB14" s="75">
        <f>-STOA!N14</f>
        <v>0</v>
      </c>
      <c r="AC14">
        <f t="shared" si="0"/>
        <v>24.736002708480754</v>
      </c>
      <c r="AD14">
        <f t="shared" si="1"/>
        <v>2920.0262244916094</v>
      </c>
      <c r="AE14">
        <f>'IDT-1'!B14</f>
        <v>0</v>
      </c>
      <c r="AF14" s="24"/>
      <c r="AG14">
        <f t="shared" si="2"/>
        <v>2920.0262244916094</v>
      </c>
      <c r="AI14" s="34">
        <f>PXIL!H14</f>
        <v>0</v>
      </c>
      <c r="AJ14" s="34">
        <f>PXIL!N14</f>
        <v>0</v>
      </c>
      <c r="AK14" s="34">
        <f>RTM_IEX!H14</f>
        <v>56.95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7">
        <f>GDAM_IEX!H14</f>
        <v>361.02</v>
      </c>
      <c r="AP14" s="147">
        <f>GDAM_IEX!N14</f>
        <v>0</v>
      </c>
      <c r="AQ14" s="147">
        <f>GDAM_PXI!H14</f>
        <v>0</v>
      </c>
      <c r="AR14" s="147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11.343668000000001</v>
      </c>
      <c r="E15">
        <f>GT_NG!P15</f>
        <v>14.262268979243673</v>
      </c>
      <c r="F15">
        <f>GT_Spot!P15</f>
        <v>0</v>
      </c>
      <c r="G15">
        <f>PPCL_NG!P15</f>
        <v>78.649999999999991</v>
      </c>
      <c r="H15">
        <f>PPCL_Spot!P15</f>
        <v>0</v>
      </c>
      <c r="I15">
        <f>Bawana_NG!P15</f>
        <v>134.60999999999999</v>
      </c>
      <c r="J15">
        <f>Bawana_RLNG!P15</f>
        <v>0</v>
      </c>
      <c r="K15">
        <f>Bawana_Spot!P15</f>
        <v>301.14999999999998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1147.7378328049572</v>
      </c>
      <c r="P15" s="36">
        <v>118.3754832309512</v>
      </c>
      <c r="Q15" s="36">
        <v>38.245607487367927</v>
      </c>
      <c r="R15" s="38">
        <v>0</v>
      </c>
      <c r="S15" s="38">
        <v>7.66</v>
      </c>
      <c r="T15" s="37">
        <f>SUMPRODUCT(LTA!J15:AN15,LTA!J$101:AN$101,LTA!J$103:AN$103)</f>
        <v>99.99</v>
      </c>
      <c r="U15" s="37">
        <f>SUMPRODUCT(LTA!J15:AN15,LTA!J$102:AN$102,LTA!J$103:AN$103)</f>
        <v>154.09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0.57999999999999996</v>
      </c>
      <c r="Z15" s="34">
        <f>IEX!N15</f>
        <v>0</v>
      </c>
      <c r="AA15" s="75">
        <f>STOA!H15</f>
        <v>367.3</v>
      </c>
      <c r="AB15" s="75">
        <f>-STOA!N15</f>
        <v>0</v>
      </c>
      <c r="AC15">
        <f t="shared" si="0"/>
        <v>24.336352828221166</v>
      </c>
      <c r="AD15">
        <f t="shared" si="1"/>
        <v>2872.8485076742991</v>
      </c>
      <c r="AE15">
        <f>'IDT-1'!B15</f>
        <v>0</v>
      </c>
      <c r="AF15" s="24"/>
      <c r="AG15">
        <f t="shared" si="2"/>
        <v>2872.8485076742991</v>
      </c>
      <c r="AI15" s="34">
        <f>PXIL!H15</f>
        <v>0</v>
      </c>
      <c r="AJ15" s="34">
        <f>PXIL!N15</f>
        <v>0</v>
      </c>
      <c r="AK15" s="34">
        <f>RTM_IEX!H15</f>
        <v>100.39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7">
        <f>GDAM_IEX!H15</f>
        <v>322.8</v>
      </c>
      <c r="AP15" s="147">
        <f>GDAM_IEX!N15</f>
        <v>0</v>
      </c>
      <c r="AQ15" s="147">
        <f>GDAM_PXI!H15</f>
        <v>0</v>
      </c>
      <c r="AR15" s="147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11.343668000000001</v>
      </c>
      <c r="E16">
        <f>GT_NG!P16</f>
        <v>14.262268979243673</v>
      </c>
      <c r="F16">
        <f>GT_Spot!P16</f>
        <v>0</v>
      </c>
      <c r="G16">
        <f>PPCL_NG!P16</f>
        <v>79.777171022304174</v>
      </c>
      <c r="H16">
        <f>PPCL_Spot!P16</f>
        <v>0</v>
      </c>
      <c r="I16">
        <f>Bawana_NG!P16</f>
        <v>134.60999999999999</v>
      </c>
      <c r="J16">
        <f>Bawana_RLNG!P16</f>
        <v>0</v>
      </c>
      <c r="K16">
        <f>Bawana_Spot!P16</f>
        <v>301.14999999999998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1147.7377267053439</v>
      </c>
      <c r="P16" s="36">
        <v>118.3754832309512</v>
      </c>
      <c r="Q16" s="36">
        <v>38.245607487367927</v>
      </c>
      <c r="R16" s="38">
        <v>0</v>
      </c>
      <c r="S16" s="38">
        <v>7.66</v>
      </c>
      <c r="T16" s="37">
        <f>SUMPRODUCT(LTA!J16:AN16,LTA!J$101:AN$101,LTA!J$103:AN$103)</f>
        <v>99.99</v>
      </c>
      <c r="U16" s="37">
        <f>SUMPRODUCT(LTA!J16:AN16,LTA!J$102:AN$102,LTA!J$103:AN$103)</f>
        <v>153.49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367.3</v>
      </c>
      <c r="AB16" s="75">
        <f>-STOA!N16</f>
        <v>0</v>
      </c>
      <c r="AC16">
        <f t="shared" si="0"/>
        <v>24.032668173571771</v>
      </c>
      <c r="AD16">
        <f t="shared" si="1"/>
        <v>2836.9992572516389</v>
      </c>
      <c r="AE16">
        <f>'IDT-1'!B16</f>
        <v>0</v>
      </c>
      <c r="AF16" s="24"/>
      <c r="AG16">
        <f t="shared" si="2"/>
        <v>2836.9992572516389</v>
      </c>
      <c r="AI16" s="34">
        <f>PXIL!H16</f>
        <v>0</v>
      </c>
      <c r="AJ16" s="34">
        <f>PXIL!N16</f>
        <v>0</v>
      </c>
      <c r="AK16" s="34">
        <f>RTM_IEX!H16</f>
        <v>94.6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7">
        <f>GDAM_IEX!H16</f>
        <v>292.49</v>
      </c>
      <c r="AP16" s="147">
        <f>GDAM_IEX!N16</f>
        <v>0</v>
      </c>
      <c r="AQ16" s="147">
        <f>GDAM_PXI!H16</f>
        <v>0</v>
      </c>
      <c r="AR16" s="147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11.343668000000001</v>
      </c>
      <c r="E17">
        <f>GT_NG!P17</f>
        <v>14.262268979243673</v>
      </c>
      <c r="F17">
        <f>GT_Spot!P17</f>
        <v>0</v>
      </c>
      <c r="G17">
        <f>PPCL_NG!P17</f>
        <v>79.777171022304174</v>
      </c>
      <c r="H17">
        <f>PPCL_Spot!P17</f>
        <v>0</v>
      </c>
      <c r="I17">
        <f>Bawana_NG!P17</f>
        <v>134.60999999999999</v>
      </c>
      <c r="J17">
        <f>Bawana_RLNG!P17</f>
        <v>0</v>
      </c>
      <c r="K17">
        <f>Bawana_Spot!P17</f>
        <v>301.14999999999998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1141.1789463000027</v>
      </c>
      <c r="P17" s="36">
        <v>118.3754832309512</v>
      </c>
      <c r="Q17" s="36">
        <v>38.245607487367927</v>
      </c>
      <c r="R17" s="38">
        <v>0</v>
      </c>
      <c r="S17" s="38">
        <v>7.66</v>
      </c>
      <c r="T17" s="37">
        <f>SUMPRODUCT(LTA!J17:AN17,LTA!J$101:AN$101,LTA!J$103:AN$103)</f>
        <v>99.33</v>
      </c>
      <c r="U17" s="37">
        <f>SUMPRODUCT(LTA!J17:AN17,LTA!J$102:AN$102,LTA!J$103:AN$103)</f>
        <v>152.88999999999999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245.38</v>
      </c>
      <c r="Z17" s="34">
        <f>IEX!N17</f>
        <v>0</v>
      </c>
      <c r="AA17" s="75">
        <f>STOA!H17</f>
        <v>367.3</v>
      </c>
      <c r="AB17" s="75">
        <f>-STOA!N17</f>
        <v>0</v>
      </c>
      <c r="AC17">
        <f t="shared" si="0"/>
        <v>23.642078418166907</v>
      </c>
      <c r="AD17">
        <f t="shared" si="1"/>
        <v>2790.8910666017032</v>
      </c>
      <c r="AE17">
        <f>'IDT-1'!B17</f>
        <v>0</v>
      </c>
      <c r="AF17" s="24"/>
      <c r="AG17">
        <f t="shared" si="2"/>
        <v>2790.8910666017032</v>
      </c>
      <c r="AI17" s="34">
        <f>PXIL!H17</f>
        <v>0</v>
      </c>
      <c r="AJ17" s="34">
        <f>PXIL!N17</f>
        <v>0</v>
      </c>
      <c r="AK17" s="34">
        <f>RTM_IEX!H17</f>
        <v>82.05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7">
        <f>GDAM_IEX!H17</f>
        <v>20.98</v>
      </c>
      <c r="AP17" s="147">
        <f>GDAM_IEX!N17</f>
        <v>0</v>
      </c>
      <c r="AQ17" s="147">
        <f>GDAM_PXI!H17</f>
        <v>0</v>
      </c>
      <c r="AR17" s="147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11.343668000000001</v>
      </c>
      <c r="E18">
        <f>GT_NG!P18</f>
        <v>14.262268979243673</v>
      </c>
      <c r="F18">
        <f>GT_Spot!P18</f>
        <v>0</v>
      </c>
      <c r="G18">
        <f>PPCL_NG!P18</f>
        <v>79.777171022304174</v>
      </c>
      <c r="H18">
        <f>PPCL_Spot!P18</f>
        <v>0</v>
      </c>
      <c r="I18">
        <f>Bawana_NG!P18</f>
        <v>134.60999999999999</v>
      </c>
      <c r="J18">
        <f>Bawana_RLNG!P18</f>
        <v>0</v>
      </c>
      <c r="K18">
        <f>Bawana_Spot!P18</f>
        <v>301.14999999999998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1134.701986162707</v>
      </c>
      <c r="P18" s="36">
        <v>118.3754832309512</v>
      </c>
      <c r="Q18" s="36">
        <v>38.245607487367927</v>
      </c>
      <c r="R18" s="38">
        <v>0</v>
      </c>
      <c r="S18" s="38">
        <v>7.66</v>
      </c>
      <c r="T18" s="37">
        <f>SUMPRODUCT(LTA!J18:AN18,LTA!J$101:AN$101,LTA!J$103:AN$103)</f>
        <v>98.99</v>
      </c>
      <c r="U18" s="37">
        <f>SUMPRODUCT(LTA!J18:AN18,LTA!J$102:AN$102,LTA!J$103:AN$103)</f>
        <v>152.69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216.81</v>
      </c>
      <c r="Z18" s="34">
        <f>IEX!N18</f>
        <v>0</v>
      </c>
      <c r="AA18" s="75">
        <f>STOA!H18</f>
        <v>367.3</v>
      </c>
      <c r="AB18" s="75">
        <f>-STOA!N18</f>
        <v>0</v>
      </c>
      <c r="AC18">
        <f t="shared" si="0"/>
        <v>23.372715953013621</v>
      </c>
      <c r="AD18">
        <f t="shared" si="1"/>
        <v>2759.0934689295605</v>
      </c>
      <c r="AE18">
        <f>'IDT-1'!B18</f>
        <v>0</v>
      </c>
      <c r="AF18" s="24"/>
      <c r="AG18">
        <f t="shared" si="2"/>
        <v>2759.0934689295605</v>
      </c>
      <c r="AI18" s="34">
        <f>PXIL!H18</f>
        <v>0</v>
      </c>
      <c r="AJ18" s="34">
        <f>PXIL!N18</f>
        <v>0</v>
      </c>
      <c r="AK18" s="34">
        <f>RTM_IEX!H18</f>
        <v>80.12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7">
        <f>GDAM_IEX!H18</f>
        <v>26.43</v>
      </c>
      <c r="AP18" s="147">
        <f>GDAM_IEX!N18</f>
        <v>0</v>
      </c>
      <c r="AQ18" s="147">
        <f>GDAM_PXI!H18</f>
        <v>0</v>
      </c>
      <c r="AR18" s="147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11.343668000000001</v>
      </c>
      <c r="E19">
        <f>GT_NG!P19</f>
        <v>14.262268979243673</v>
      </c>
      <c r="F19">
        <f>GT_Spot!P19</f>
        <v>0</v>
      </c>
      <c r="G19">
        <f>PPCL_NG!P19</f>
        <v>79.777171022304174</v>
      </c>
      <c r="H19">
        <f>PPCL_Spot!P19</f>
        <v>0</v>
      </c>
      <c r="I19">
        <f>Bawana_NG!P19</f>
        <v>134.60999999999999</v>
      </c>
      <c r="J19">
        <f>Bawana_RLNG!P19</f>
        <v>0</v>
      </c>
      <c r="K19">
        <f>Bawana_Spot!P19</f>
        <v>301.14999999999998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1121.7482937765151</v>
      </c>
      <c r="P19" s="36">
        <v>118.3754832309512</v>
      </c>
      <c r="Q19" s="36">
        <v>38.245607487367927</v>
      </c>
      <c r="R19" s="38">
        <v>0</v>
      </c>
      <c r="S19" s="38">
        <v>7.66</v>
      </c>
      <c r="T19" s="37">
        <f>SUMPRODUCT(LTA!J19:AN19,LTA!J$101:AN$101,LTA!J$103:AN$103)</f>
        <v>103.99</v>
      </c>
      <c r="U19" s="37">
        <f>SUMPRODUCT(LTA!J19:AN19,LTA!J$102:AN$102,LTA!J$103:AN$103)</f>
        <v>167.4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171.34</v>
      </c>
      <c r="Z19" s="34">
        <f>IEX!N19</f>
        <v>0</v>
      </c>
      <c r="AA19" s="75">
        <f>STOA!H19</f>
        <v>367.3</v>
      </c>
      <c r="AB19" s="75">
        <f>-STOA!N19</f>
        <v>0</v>
      </c>
      <c r="AC19">
        <f t="shared" si="0"/>
        <v>23.169656936969613</v>
      </c>
      <c r="AD19">
        <f t="shared" si="1"/>
        <v>2735.122835559413</v>
      </c>
      <c r="AE19">
        <f>'IDT-1'!B19</f>
        <v>0</v>
      </c>
      <c r="AF19" s="24"/>
      <c r="AG19">
        <f t="shared" si="2"/>
        <v>2735.122835559413</v>
      </c>
      <c r="AI19" s="34">
        <f>PXIL!H19</f>
        <v>0</v>
      </c>
      <c r="AJ19" s="34">
        <f>PXIL!N19</f>
        <v>0</v>
      </c>
      <c r="AK19" s="34">
        <f>RTM_IEX!H19</f>
        <v>76.260000000000005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7">
        <f>GDAM_IEX!H19</f>
        <v>44.83</v>
      </c>
      <c r="AP19" s="147">
        <f>GDAM_IEX!N19</f>
        <v>0</v>
      </c>
      <c r="AQ19" s="147">
        <f>GDAM_PXI!H19</f>
        <v>0</v>
      </c>
      <c r="AR19" s="147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11.343668000000001</v>
      </c>
      <c r="E20">
        <f>GT_NG!P20</f>
        <v>14.262268979243673</v>
      </c>
      <c r="F20">
        <f>GT_Spot!P20</f>
        <v>0</v>
      </c>
      <c r="G20">
        <f>PPCL_NG!P20</f>
        <v>79.777171022304174</v>
      </c>
      <c r="H20">
        <f>PPCL_Spot!P20</f>
        <v>0</v>
      </c>
      <c r="I20">
        <f>Bawana_NG!P20</f>
        <v>134.60999999999999</v>
      </c>
      <c r="J20">
        <f>Bawana_RLNG!P20</f>
        <v>0</v>
      </c>
      <c r="K20">
        <f>Bawana_Spot!P20</f>
        <v>301.14999999999998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1121.1993081809319</v>
      </c>
      <c r="P20" s="36">
        <v>118.3754832309512</v>
      </c>
      <c r="Q20" s="36">
        <v>38.245607487367927</v>
      </c>
      <c r="R20" s="38">
        <v>0</v>
      </c>
      <c r="S20" s="38">
        <v>7.66</v>
      </c>
      <c r="T20" s="37">
        <f>SUMPRODUCT(LTA!J20:AN20,LTA!J$101:AN$101,LTA!J$103:AN$103)</f>
        <v>104.33</v>
      </c>
      <c r="U20" s="37">
        <f>SUMPRODUCT(LTA!J20:AN20,LTA!J$102:AN$102,LTA!J$103:AN$103)</f>
        <v>166.6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132.91999999999999</v>
      </c>
      <c r="Z20" s="34">
        <f>IEX!N20</f>
        <v>0</v>
      </c>
      <c r="AA20" s="75">
        <f>STOA!H20</f>
        <v>367.3</v>
      </c>
      <c r="AB20" s="75">
        <f>-STOA!N20</f>
        <v>0</v>
      </c>
      <c r="AC20">
        <f t="shared" si="0"/>
        <v>22.837193457966713</v>
      </c>
      <c r="AD20">
        <f t="shared" si="1"/>
        <v>2695.8763134428323</v>
      </c>
      <c r="AE20">
        <f>'IDT-1'!B20</f>
        <v>0</v>
      </c>
      <c r="AF20" s="24"/>
      <c r="AG20">
        <f t="shared" si="2"/>
        <v>2695.8763134428323</v>
      </c>
      <c r="AI20" s="34">
        <f>PXIL!H20</f>
        <v>0</v>
      </c>
      <c r="AJ20" s="34">
        <f>PXIL!N20</f>
        <v>0</v>
      </c>
      <c r="AK20" s="34">
        <f>RTM_IEX!H20</f>
        <v>74.33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7">
        <f>GDAM_IEX!H20</f>
        <v>46.61</v>
      </c>
      <c r="AP20" s="147">
        <f>GDAM_IEX!N20</f>
        <v>0</v>
      </c>
      <c r="AQ20" s="147">
        <f>GDAM_PXI!H20</f>
        <v>0</v>
      </c>
      <c r="AR20" s="147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11.343668000000001</v>
      </c>
      <c r="E21">
        <f>GT_NG!P21</f>
        <v>14.262268979243673</v>
      </c>
      <c r="F21">
        <f>GT_Spot!P21</f>
        <v>0</v>
      </c>
      <c r="G21">
        <f>PPCL_NG!P21</f>
        <v>79.777171022304174</v>
      </c>
      <c r="H21">
        <f>PPCL_Spot!P21</f>
        <v>0</v>
      </c>
      <c r="I21">
        <f>Bawana_NG!P21</f>
        <v>134.60999999999999</v>
      </c>
      <c r="J21">
        <f>Bawana_RLNG!P21</f>
        <v>0</v>
      </c>
      <c r="K21">
        <f>Bawana_Spot!P21</f>
        <v>301.14999999999998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1121.1992128482011</v>
      </c>
      <c r="P21" s="36">
        <v>118.3754832309512</v>
      </c>
      <c r="Q21" s="36">
        <v>38.245607487367927</v>
      </c>
      <c r="R21" s="38">
        <v>0</v>
      </c>
      <c r="S21" s="38">
        <v>7.66</v>
      </c>
      <c r="T21" s="37">
        <f>SUMPRODUCT(LTA!J21:AN21,LTA!J$101:AN$101,LTA!J$103:AN$103)</f>
        <v>109.99</v>
      </c>
      <c r="U21" s="37">
        <f>SUMPRODUCT(LTA!J21:AN21,LTA!J$102:AN$102,LTA!J$103:AN$103)</f>
        <v>176.4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74.040000000000006</v>
      </c>
      <c r="Z21" s="34">
        <f>IEX!N21</f>
        <v>0</v>
      </c>
      <c r="AA21" s="75">
        <f>STOA!H21</f>
        <v>366.33</v>
      </c>
      <c r="AB21" s="75">
        <f>-STOA!N21</f>
        <v>0</v>
      </c>
      <c r="AC21">
        <f t="shared" si="0"/>
        <v>22.326136657171769</v>
      </c>
      <c r="AD21">
        <f t="shared" si="1"/>
        <v>2635.5472749108962</v>
      </c>
      <c r="AE21">
        <f>'IDT-1'!B21</f>
        <v>0</v>
      </c>
      <c r="AF21" s="24"/>
      <c r="AG21">
        <f t="shared" si="2"/>
        <v>2635.5472749108962</v>
      </c>
      <c r="AI21" s="34">
        <f>PXIL!H21</f>
        <v>0</v>
      </c>
      <c r="AJ21" s="34">
        <f>PXIL!N21</f>
        <v>0</v>
      </c>
      <c r="AK21" s="34">
        <f>RTM_IEX!H21</f>
        <v>45.38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7">
        <f>GDAM_IEX!H21</f>
        <v>59.11</v>
      </c>
      <c r="AP21" s="147">
        <f>GDAM_IEX!N21</f>
        <v>0</v>
      </c>
      <c r="AQ21" s="147">
        <f>GDAM_PXI!H21</f>
        <v>0</v>
      </c>
      <c r="AR21" s="147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11.343668000000001</v>
      </c>
      <c r="E22">
        <f>GT_NG!P22</f>
        <v>14.262268979243673</v>
      </c>
      <c r="F22">
        <f>GT_Spot!P22</f>
        <v>0</v>
      </c>
      <c r="G22">
        <f>PPCL_NG!P22</f>
        <v>79.777171022304174</v>
      </c>
      <c r="H22">
        <f>PPCL_Spot!P22</f>
        <v>0</v>
      </c>
      <c r="I22">
        <f>Bawana_NG!P22</f>
        <v>134.60999999999999</v>
      </c>
      <c r="J22">
        <f>Bawana_RLNG!P22</f>
        <v>0</v>
      </c>
      <c r="K22">
        <f>Bawana_Spot!P22</f>
        <v>301.14999999999998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1121.7484030310804</v>
      </c>
      <c r="P22" s="36">
        <v>118.3754832309512</v>
      </c>
      <c r="Q22" s="36">
        <v>38.245607487367927</v>
      </c>
      <c r="R22" s="38">
        <v>0</v>
      </c>
      <c r="S22" s="38">
        <v>7.66</v>
      </c>
      <c r="T22" s="37">
        <f>SUMPRODUCT(LTA!J22:AN22,LTA!J$101:AN$101,LTA!J$103:AN$103)</f>
        <v>109.34</v>
      </c>
      <c r="U22" s="37">
        <f>SUMPRODUCT(LTA!J22:AN22,LTA!J$102:AN$102,LTA!J$103:AN$103)</f>
        <v>176.20000000000002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50.29</v>
      </c>
      <c r="Z22" s="34">
        <f>IEX!N22</f>
        <v>0</v>
      </c>
      <c r="AA22" s="75">
        <f>STOA!H22</f>
        <v>366.33</v>
      </c>
      <c r="AB22" s="75">
        <f>-STOA!N22</f>
        <v>0</v>
      </c>
      <c r="AC22">
        <f t="shared" si="0"/>
        <v>21.950733854707956</v>
      </c>
      <c r="AD22">
        <f t="shared" si="1"/>
        <v>2591.2318678962397</v>
      </c>
      <c r="AE22">
        <f>'IDT-1'!B22</f>
        <v>0</v>
      </c>
      <c r="AF22" s="24"/>
      <c r="AG22">
        <f t="shared" si="2"/>
        <v>2591.2318678962397</v>
      </c>
      <c r="AI22" s="34">
        <f>PXIL!H22</f>
        <v>0</v>
      </c>
      <c r="AJ22" s="34">
        <f>PXIL!N22</f>
        <v>0</v>
      </c>
      <c r="AK22" s="34">
        <f>RTM_IEX!H22</f>
        <v>42.48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7">
        <f>GDAM_IEX!H22</f>
        <v>41.37</v>
      </c>
      <c r="AP22" s="147">
        <f>GDAM_IEX!N22</f>
        <v>0</v>
      </c>
      <c r="AQ22" s="147">
        <f>GDAM_PXI!H22</f>
        <v>0</v>
      </c>
      <c r="AR22" s="147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11.343668000000001</v>
      </c>
      <c r="E23">
        <f>GT_NG!P23</f>
        <v>14.262268979243673</v>
      </c>
      <c r="F23">
        <f>GT_Spot!P23</f>
        <v>0</v>
      </c>
      <c r="G23">
        <f>PPCL_NG!P23</f>
        <v>79.777171022304174</v>
      </c>
      <c r="H23">
        <f>PPCL_Spot!P23</f>
        <v>0</v>
      </c>
      <c r="I23">
        <f>Bawana_NG!P23</f>
        <v>134.60999999999999</v>
      </c>
      <c r="J23">
        <f>Bawana_RLNG!P23</f>
        <v>0</v>
      </c>
      <c r="K23">
        <f>Bawana_Spot!P23</f>
        <v>301.14999999999998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1124.7345540602519</v>
      </c>
      <c r="P23" s="36">
        <v>118.3754832309512</v>
      </c>
      <c r="Q23" s="36">
        <v>38.245607487367927</v>
      </c>
      <c r="R23" s="38">
        <v>0</v>
      </c>
      <c r="S23" s="38">
        <v>7.66</v>
      </c>
      <c r="T23" s="37">
        <f>SUMPRODUCT(LTA!J23:AN23,LTA!J$101:AN$101,LTA!J$103:AN$103)</f>
        <v>112.67</v>
      </c>
      <c r="U23" s="37">
        <f>SUMPRODUCT(LTA!J23:AN23,LTA!J$102:AN$102,LTA!J$103:AN$103)</f>
        <v>179.99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33.79</v>
      </c>
      <c r="Z23" s="34">
        <f>IEX!N23</f>
        <v>0</v>
      </c>
      <c r="AA23" s="75">
        <f>STOA!H23</f>
        <v>366.33</v>
      </c>
      <c r="AB23" s="75">
        <f>-STOA!N23</f>
        <v>0</v>
      </c>
      <c r="AC23">
        <f t="shared" si="0"/>
        <v>21.484585523352997</v>
      </c>
      <c r="AD23">
        <f t="shared" si="1"/>
        <v>2536.2041672567661</v>
      </c>
      <c r="AE23">
        <f>'IDT-1'!B23</f>
        <v>5</v>
      </c>
      <c r="AF23" s="24"/>
      <c r="AG23">
        <f t="shared" si="2"/>
        <v>2541.2041672567661</v>
      </c>
      <c r="AI23" s="34">
        <f>PXIL!H23</f>
        <v>0</v>
      </c>
      <c r="AJ23" s="34">
        <f>PXIL!N23</f>
        <v>0</v>
      </c>
      <c r="AK23" s="34">
        <f>RTM_IEX!H23</f>
        <v>34.75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7">
        <f>GDAM_IEX!H23</f>
        <v>0</v>
      </c>
      <c r="AP23" s="147">
        <f>GDAM_IEX!N23</f>
        <v>0</v>
      </c>
      <c r="AQ23" s="147">
        <f>GDAM_PXI!H23</f>
        <v>0</v>
      </c>
      <c r="AR23" s="147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9.5955999999999992</v>
      </c>
      <c r="E24">
        <f>GT_NG!P24</f>
        <v>14.262268979243673</v>
      </c>
      <c r="F24">
        <f>GT_Spot!P24</f>
        <v>0</v>
      </c>
      <c r="G24">
        <f>PPCL_NG!P24</f>
        <v>79.777171022304174</v>
      </c>
      <c r="H24">
        <f>PPCL_Spot!P24</f>
        <v>0</v>
      </c>
      <c r="I24">
        <f>Bawana_NG!P24</f>
        <v>134.60999999999999</v>
      </c>
      <c r="J24">
        <f>Bawana_RLNG!P24</f>
        <v>0</v>
      </c>
      <c r="K24">
        <f>Bawana_Spot!P24</f>
        <v>301.14999999999998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1105.4301839788689</v>
      </c>
      <c r="P24" s="36">
        <v>118.3754832309512</v>
      </c>
      <c r="Q24" s="36">
        <v>38.245607487367927</v>
      </c>
      <c r="R24" s="38">
        <v>0</v>
      </c>
      <c r="S24" s="38">
        <v>7.66</v>
      </c>
      <c r="T24" s="37">
        <f>SUMPRODUCT(LTA!J24:AN24,LTA!J$101:AN$101,LTA!J$103:AN$103)</f>
        <v>112.33</v>
      </c>
      <c r="U24" s="37">
        <f>SUMPRODUCT(LTA!J24:AN24,LTA!J$102:AN$102,LTA!J$103:AN$103)</f>
        <v>179.79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366.33</v>
      </c>
      <c r="AB24" s="75">
        <f>-STOA!N24</f>
        <v>0</v>
      </c>
      <c r="AC24">
        <f t="shared" si="0"/>
        <v>21.051881043469379</v>
      </c>
      <c r="AD24">
        <f t="shared" si="1"/>
        <v>2485.1244336552668</v>
      </c>
      <c r="AE24">
        <f>'IDT-1'!B24</f>
        <v>0</v>
      </c>
      <c r="AF24" s="24"/>
      <c r="AG24">
        <f t="shared" si="2"/>
        <v>2485.1244336552668</v>
      </c>
      <c r="AI24" s="34">
        <f>PXIL!H24</f>
        <v>0</v>
      </c>
      <c r="AJ24" s="34">
        <f>PXIL!N24</f>
        <v>0</v>
      </c>
      <c r="AK24" s="34">
        <f>RTM_IEX!H24</f>
        <v>38.619999999999997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7">
        <f>GDAM_IEX!H24</f>
        <v>0</v>
      </c>
      <c r="AP24" s="147">
        <f>GDAM_IEX!N24</f>
        <v>0</v>
      </c>
      <c r="AQ24" s="147">
        <f>GDAM_PXI!H24</f>
        <v>0</v>
      </c>
      <c r="AR24" s="147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8.7612000000000005</v>
      </c>
      <c r="E25">
        <f>GT_NG!P25</f>
        <v>14.262268979243673</v>
      </c>
      <c r="F25">
        <f>GT_Spot!P25</f>
        <v>0</v>
      </c>
      <c r="G25">
        <f>PPCL_NG!P25</f>
        <v>79.777171022304174</v>
      </c>
      <c r="H25">
        <f>PPCL_Spot!P25</f>
        <v>0</v>
      </c>
      <c r="I25">
        <f>Bawana_NG!P25</f>
        <v>134.60999999999999</v>
      </c>
      <c r="J25">
        <f>Bawana_RLNG!P25</f>
        <v>0</v>
      </c>
      <c r="K25">
        <f>Bawana_Spot!P25</f>
        <v>301.14999999999998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1025.4879188227626</v>
      </c>
      <c r="P25" s="36">
        <v>118.3754832309512</v>
      </c>
      <c r="Q25" s="36">
        <v>38.245607487367927</v>
      </c>
      <c r="R25" s="38">
        <v>0</v>
      </c>
      <c r="S25" s="38">
        <v>7.66</v>
      </c>
      <c r="T25" s="37">
        <f>SUMPRODUCT(LTA!J25:AN25,LTA!J$101:AN$101,LTA!J$103:AN$103)</f>
        <v>109.01</v>
      </c>
      <c r="U25" s="37">
        <f>SUMPRODUCT(LTA!J25:AN25,LTA!J$102:AN$102,LTA!J$103:AN$103)</f>
        <v>173.58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366.33</v>
      </c>
      <c r="AB25" s="75">
        <f>-STOA!N25</f>
        <v>0</v>
      </c>
      <c r="AC25">
        <f t="shared" si="0"/>
        <v>20.528421056158088</v>
      </c>
      <c r="AD25">
        <f t="shared" si="1"/>
        <v>2423.3312284864719</v>
      </c>
      <c r="AE25">
        <f>'IDT-1'!B25</f>
        <v>0</v>
      </c>
      <c r="AF25" s="24"/>
      <c r="AG25">
        <f t="shared" si="2"/>
        <v>2423.3312284864719</v>
      </c>
      <c r="AI25" s="34">
        <f>PXIL!H25</f>
        <v>0</v>
      </c>
      <c r="AJ25" s="34">
        <f>PXIL!N25</f>
        <v>0</v>
      </c>
      <c r="AK25" s="34">
        <f>RTM_IEX!H25</f>
        <v>66.61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7">
        <f>GDAM_IEX!H25</f>
        <v>0</v>
      </c>
      <c r="AP25" s="147">
        <f>GDAM_IEX!N25</f>
        <v>0</v>
      </c>
      <c r="AQ25" s="147">
        <f>GDAM_PXI!H25</f>
        <v>0</v>
      </c>
      <c r="AR25" s="147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8.7612000000000005</v>
      </c>
      <c r="E26">
        <f>GT_NG!P26</f>
        <v>14.262268979243673</v>
      </c>
      <c r="F26">
        <f>GT_Spot!P26</f>
        <v>0</v>
      </c>
      <c r="G26">
        <f>PPCL_NG!P26</f>
        <v>79.777171022304174</v>
      </c>
      <c r="H26">
        <f>PPCL_Spot!P26</f>
        <v>0</v>
      </c>
      <c r="I26">
        <f>Bawana_NG!P26</f>
        <v>134.60999999999999</v>
      </c>
      <c r="J26">
        <f>Bawana_RLNG!P26</f>
        <v>0</v>
      </c>
      <c r="K26">
        <f>Bawana_Spot!P26</f>
        <v>301.14999999999998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1008.1066752443544</v>
      </c>
      <c r="P26" s="36">
        <v>118.3754832309512</v>
      </c>
      <c r="Q26" s="36">
        <v>38.245607487367927</v>
      </c>
      <c r="R26" s="38">
        <v>0</v>
      </c>
      <c r="S26" s="38">
        <v>7.66</v>
      </c>
      <c r="T26" s="37">
        <f>SUMPRODUCT(LTA!J26:AN26,LTA!J$101:AN$101,LTA!J$103:AN$103)</f>
        <v>108.55000000000001</v>
      </c>
      <c r="U26" s="37">
        <f>SUMPRODUCT(LTA!J26:AN26,LTA!J$102:AN$102,LTA!J$103:AN$103)</f>
        <v>178.58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366.33</v>
      </c>
      <c r="AB26" s="75">
        <f>-STOA!N26</f>
        <v>0</v>
      </c>
      <c r="AC26">
        <f t="shared" si="0"/>
        <v>20.063722610099457</v>
      </c>
      <c r="AD26">
        <f t="shared" si="1"/>
        <v>2368.4746833541221</v>
      </c>
      <c r="AE26">
        <f>'IDT-1'!B26</f>
        <v>0</v>
      </c>
      <c r="AF26" s="24"/>
      <c r="AG26">
        <f t="shared" si="2"/>
        <v>2368.4746833541221</v>
      </c>
      <c r="AI26" s="34">
        <f>PXIL!H26</f>
        <v>0</v>
      </c>
      <c r="AJ26" s="34">
        <f>PXIL!N26</f>
        <v>0</v>
      </c>
      <c r="AK26" s="34">
        <f>RTM_IEX!H26</f>
        <v>24.13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7">
        <f>GDAM_IEX!H26</f>
        <v>0</v>
      </c>
      <c r="AP26" s="147">
        <f>GDAM_IEX!N26</f>
        <v>0</v>
      </c>
      <c r="AQ26" s="147">
        <f>GDAM_PXI!H26</f>
        <v>0</v>
      </c>
      <c r="AR26" s="147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8.7612000000000005</v>
      </c>
      <c r="E27">
        <f>GT_NG!P27</f>
        <v>14.262268979243673</v>
      </c>
      <c r="F27">
        <f>GT_Spot!P27</f>
        <v>0</v>
      </c>
      <c r="G27">
        <f>PPCL_NG!P27</f>
        <v>79.777171022304174</v>
      </c>
      <c r="H27">
        <f>PPCL_Spot!P27</f>
        <v>0</v>
      </c>
      <c r="I27">
        <f>Bawana_NG!P27</f>
        <v>134.60515895849818</v>
      </c>
      <c r="J27">
        <f>Bawana_RLNG!P27</f>
        <v>0</v>
      </c>
      <c r="K27">
        <f>Bawana_Spot!P27</f>
        <v>301.14999999999998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985.72217854633038</v>
      </c>
      <c r="P27" s="36">
        <v>118.3754832309512</v>
      </c>
      <c r="Q27" s="36">
        <v>23.569999999999997</v>
      </c>
      <c r="R27" s="38">
        <v>12.98528664731495</v>
      </c>
      <c r="S27" s="38">
        <v>7.66</v>
      </c>
      <c r="T27" s="37">
        <f>SUMPRODUCT(LTA!J27:AN27,LTA!J$101:AN$101,LTA!J$103:AN$103)</f>
        <v>111.33</v>
      </c>
      <c r="U27" s="37">
        <f>SUMPRODUCT(LTA!J27:AN27,LTA!J$102:AN$102,LTA!J$103:AN$103)</f>
        <v>178.38000000000002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366.38</v>
      </c>
      <c r="AB27" s="75">
        <f>-STOA!N27</f>
        <v>0</v>
      </c>
      <c r="AC27">
        <f t="shared" si="0"/>
        <v>19.901103578878114</v>
      </c>
      <c r="AD27">
        <f t="shared" si="1"/>
        <v>2297.0576438057647</v>
      </c>
      <c r="AE27">
        <f>'IDT-1'!B27</f>
        <v>0</v>
      </c>
      <c r="AF27" s="24"/>
      <c r="AG27">
        <f t="shared" si="2"/>
        <v>2297.0576438057647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-26</v>
      </c>
      <c r="AM27" s="34">
        <f>RTM_PXI!H27</f>
        <v>0</v>
      </c>
      <c r="AN27" s="34">
        <f>RTM_PXI!N27</f>
        <v>0</v>
      </c>
      <c r="AO27" s="147">
        <f>GDAM_IEX!H27</f>
        <v>0</v>
      </c>
      <c r="AP27" s="147">
        <f>GDAM_IEX!N27</f>
        <v>0</v>
      </c>
      <c r="AQ27" s="147">
        <f>GDAM_PXI!H27</f>
        <v>0</v>
      </c>
      <c r="AR27" s="147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8.7612000000000005</v>
      </c>
      <c r="E28">
        <f>GT_NG!P28</f>
        <v>14.262268979243673</v>
      </c>
      <c r="F28">
        <f>GT_Spot!P28</f>
        <v>0</v>
      </c>
      <c r="G28">
        <f>PPCL_NG!P28</f>
        <v>79.777171022304174</v>
      </c>
      <c r="H28">
        <f>PPCL_Spot!P28</f>
        <v>0</v>
      </c>
      <c r="I28">
        <f>Bawana_NG!P28</f>
        <v>134.60515895849818</v>
      </c>
      <c r="J28">
        <f>Bawana_RLNG!P28</f>
        <v>0</v>
      </c>
      <c r="K28">
        <f>Bawana_Spot!P28</f>
        <v>301.14999999999998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985.02994998433053</v>
      </c>
      <c r="P28" s="36">
        <v>86.876232110330463</v>
      </c>
      <c r="Q28" s="36">
        <v>20.440000000000001</v>
      </c>
      <c r="R28" s="38">
        <v>21.119999999999997</v>
      </c>
      <c r="S28" s="38">
        <v>7.66</v>
      </c>
      <c r="T28" s="37">
        <f>SUMPRODUCT(LTA!J28:AN28,LTA!J$101:AN$101,LTA!J$103:AN$103)</f>
        <v>118.53999999999999</v>
      </c>
      <c r="U28" s="37">
        <f>SUMPRODUCT(LTA!J28:AN28,LTA!J$102:AN$102,LTA!J$103:AN$103)</f>
        <v>178.38000000000002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366.38</v>
      </c>
      <c r="AB28" s="75">
        <f>-STOA!N28</f>
        <v>0</v>
      </c>
      <c r="AC28">
        <f t="shared" si="0"/>
        <v>19.826481476680431</v>
      </c>
      <c r="AD28">
        <f t="shared" si="1"/>
        <v>2266.1554995780266</v>
      </c>
      <c r="AE28">
        <f>'IDT-1'!B28</f>
        <v>0</v>
      </c>
      <c r="AF28" s="24"/>
      <c r="AG28">
        <f t="shared" si="2"/>
        <v>2266.1554995780266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-37</v>
      </c>
      <c r="AM28" s="34">
        <f>RTM_PXI!H28</f>
        <v>0</v>
      </c>
      <c r="AN28" s="34">
        <f>RTM_PXI!N28</f>
        <v>0</v>
      </c>
      <c r="AO28" s="147">
        <f>GDAM_IEX!H28</f>
        <v>0</v>
      </c>
      <c r="AP28" s="147">
        <f>GDAM_IEX!N28</f>
        <v>0</v>
      </c>
      <c r="AQ28" s="147">
        <f>GDAM_PXI!H28</f>
        <v>0</v>
      </c>
      <c r="AR28" s="147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6.6752000000000002</v>
      </c>
      <c r="E29">
        <f>GT_NG!P29</f>
        <v>14.262268979243673</v>
      </c>
      <c r="F29">
        <f>GT_Spot!P29</f>
        <v>0</v>
      </c>
      <c r="G29">
        <f>PPCL_NG!P29</f>
        <v>79.777171022304174</v>
      </c>
      <c r="H29">
        <f>PPCL_Spot!P29</f>
        <v>0</v>
      </c>
      <c r="I29">
        <f>Bawana_NG!P29</f>
        <v>134.60515895849818</v>
      </c>
      <c r="J29">
        <f>Bawana_RLNG!P29</f>
        <v>0</v>
      </c>
      <c r="K29">
        <f>Bawana_Spot!P29</f>
        <v>301.14999999999998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1003.7457420099607</v>
      </c>
      <c r="P29" s="36">
        <v>68.106264260640629</v>
      </c>
      <c r="Q29" s="36">
        <v>20.440000000000001</v>
      </c>
      <c r="R29" s="38">
        <v>25</v>
      </c>
      <c r="S29" s="38">
        <v>7.66</v>
      </c>
      <c r="T29" s="37">
        <f>SUMPRODUCT(LTA!J29:AN29,LTA!J$101:AN$101,LTA!J$103:AN$103)</f>
        <v>128.13</v>
      </c>
      <c r="U29" s="37">
        <f>SUMPRODUCT(LTA!J29:AN29,LTA!J$102:AN$102,LTA!J$103:AN$103)</f>
        <v>174.68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-34</v>
      </c>
      <c r="AA29" s="75">
        <f>STOA!H29</f>
        <v>366.38</v>
      </c>
      <c r="AB29" s="75">
        <f>-STOA!N29</f>
        <v>0</v>
      </c>
      <c r="AC29">
        <f t="shared" si="0"/>
        <v>20.212475993304118</v>
      </c>
      <c r="AD29">
        <f t="shared" si="1"/>
        <v>2235.3993292373434</v>
      </c>
      <c r="AE29">
        <f>'IDT-1'!B29</f>
        <v>0</v>
      </c>
      <c r="AF29" s="24"/>
      <c r="AG29">
        <f t="shared" si="2"/>
        <v>2235.3993292373434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-41</v>
      </c>
      <c r="AM29" s="34">
        <f>RTM_PXI!H29</f>
        <v>0</v>
      </c>
      <c r="AN29" s="34">
        <f>RTM_PXI!N29</f>
        <v>0</v>
      </c>
      <c r="AO29" s="147">
        <f>GDAM_IEX!H29</f>
        <v>0</v>
      </c>
      <c r="AP29" s="147">
        <f>GDAM_IEX!N29</f>
        <v>0</v>
      </c>
      <c r="AQ29" s="147">
        <f>GDAM_PXI!H29</f>
        <v>0</v>
      </c>
      <c r="AR29" s="147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6.6752000000000002</v>
      </c>
      <c r="E30">
        <f>GT_NG!P30</f>
        <v>14.262268979243673</v>
      </c>
      <c r="F30">
        <f>GT_Spot!P30</f>
        <v>0</v>
      </c>
      <c r="G30">
        <f>PPCL_NG!P30</f>
        <v>79.777171022304174</v>
      </c>
      <c r="H30">
        <f>PPCL_Spot!P30</f>
        <v>0</v>
      </c>
      <c r="I30">
        <f>Bawana_NG!P30</f>
        <v>134.60515895849818</v>
      </c>
      <c r="J30">
        <f>Bawana_RLNG!P30</f>
        <v>0</v>
      </c>
      <c r="K30">
        <f>Bawana_Spot!P30</f>
        <v>301.14999999999998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996.03969249871068</v>
      </c>
      <c r="P30" s="36">
        <v>57.916024435445131</v>
      </c>
      <c r="Q30" s="36">
        <v>25.31</v>
      </c>
      <c r="R30" s="38">
        <v>25.5</v>
      </c>
      <c r="S30" s="38">
        <v>7.66</v>
      </c>
      <c r="T30" s="37">
        <f>SUMPRODUCT(LTA!J30:AN30,LTA!J$101:AN$101,LTA!J$103:AN$103)</f>
        <v>144.53</v>
      </c>
      <c r="U30" s="37">
        <f>SUMPRODUCT(LTA!J30:AN30,LTA!J$102:AN$102,LTA!J$103:AN$103)</f>
        <v>174.18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-82</v>
      </c>
      <c r="AA30" s="75">
        <f>STOA!H30</f>
        <v>366.38</v>
      </c>
      <c r="AB30" s="75">
        <f>-STOA!N30</f>
        <v>0</v>
      </c>
      <c r="AC30">
        <f t="shared" si="0"/>
        <v>20.571190314148645</v>
      </c>
      <c r="AD30">
        <f t="shared" si="1"/>
        <v>2199.4143255800532</v>
      </c>
      <c r="AE30">
        <f>'IDT-1'!B30</f>
        <v>0</v>
      </c>
      <c r="AF30" s="24"/>
      <c r="AG30">
        <f t="shared" si="2"/>
        <v>2199.4143255800532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-32</v>
      </c>
      <c r="AM30" s="34">
        <f>RTM_PXI!H30</f>
        <v>0</v>
      </c>
      <c r="AN30" s="34">
        <f>RTM_PXI!N30</f>
        <v>0</v>
      </c>
      <c r="AO30" s="147">
        <f>GDAM_IEX!H30</f>
        <v>0</v>
      </c>
      <c r="AP30" s="147">
        <f>GDAM_IEX!N30</f>
        <v>0</v>
      </c>
      <c r="AQ30" s="147">
        <f>GDAM_PXI!H30</f>
        <v>0</v>
      </c>
      <c r="AR30" s="147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6.6752000000000002</v>
      </c>
      <c r="E31">
        <f>GT_NG!P31</f>
        <v>14.262268979243673</v>
      </c>
      <c r="F31">
        <f>GT_Spot!P31</f>
        <v>0</v>
      </c>
      <c r="G31">
        <f>PPCL_NG!P31</f>
        <v>79.777171022304174</v>
      </c>
      <c r="H31">
        <f>PPCL_Spot!P31</f>
        <v>0</v>
      </c>
      <c r="I31">
        <f>Bawana_NG!P31</f>
        <v>134.60515895849818</v>
      </c>
      <c r="J31">
        <f>Bawana_RLNG!P31</f>
        <v>0</v>
      </c>
      <c r="K31">
        <f>Bawana_Spot!P31</f>
        <v>301.14999999999998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967.50726210001949</v>
      </c>
      <c r="P31" s="36">
        <v>57.916024435445131</v>
      </c>
      <c r="Q31" s="36">
        <v>25.31</v>
      </c>
      <c r="R31" s="38">
        <v>25.500000000000004</v>
      </c>
      <c r="S31" s="38">
        <v>3.86</v>
      </c>
      <c r="T31" s="37">
        <f>SUMPRODUCT(LTA!J31:AN31,LTA!J$101:AN$101,LTA!J$103:AN$103)</f>
        <v>167.06</v>
      </c>
      <c r="U31" s="37">
        <f>SUMPRODUCT(LTA!J31:AN31,LTA!J$102:AN$102,LTA!J$103:AN$103)</f>
        <v>172.98000000000002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-139</v>
      </c>
      <c r="AA31" s="75">
        <f>STOA!H31</f>
        <v>366.47999999999996</v>
      </c>
      <c r="AB31" s="75">
        <f>-STOA!N31</f>
        <v>0</v>
      </c>
      <c r="AC31">
        <f t="shared" si="0"/>
        <v>20.793042734620535</v>
      </c>
      <c r="AD31">
        <f t="shared" si="1"/>
        <v>2151.2900427608897</v>
      </c>
      <c r="AE31">
        <f>'IDT-1'!B31</f>
        <v>0</v>
      </c>
      <c r="AF31" s="24"/>
      <c r="AG31">
        <f t="shared" si="2"/>
        <v>2151.2900427608897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-12</v>
      </c>
      <c r="AM31" s="34">
        <f>RTM_PXI!H31</f>
        <v>0</v>
      </c>
      <c r="AN31" s="34">
        <f>RTM_PXI!N31</f>
        <v>0</v>
      </c>
      <c r="AO31" s="147">
        <f>GDAM_IEX!H31</f>
        <v>0</v>
      </c>
      <c r="AP31" s="147">
        <f>GDAM_IEX!N31</f>
        <v>0</v>
      </c>
      <c r="AQ31" s="147">
        <f>GDAM_PXI!H31</f>
        <v>0</v>
      </c>
      <c r="AR31" s="147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6.6752000000000002</v>
      </c>
      <c r="E32">
        <f>GT_NG!P32</f>
        <v>14.262268979243673</v>
      </c>
      <c r="F32">
        <f>GT_Spot!P32</f>
        <v>0</v>
      </c>
      <c r="G32">
        <f>PPCL_NG!P32</f>
        <v>79.777171022304174</v>
      </c>
      <c r="H32">
        <f>PPCL_Spot!P32</f>
        <v>0</v>
      </c>
      <c r="I32">
        <f>Bawana_NG!P32</f>
        <v>134.60515895849818</v>
      </c>
      <c r="J32">
        <f>Bawana_RLNG!P32</f>
        <v>0</v>
      </c>
      <c r="K32">
        <f>Bawana_Spot!P32</f>
        <v>301.14999999999998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965.57382243252835</v>
      </c>
      <c r="P32" s="36">
        <v>57.92</v>
      </c>
      <c r="Q32" s="36">
        <v>25.31</v>
      </c>
      <c r="R32" s="38">
        <v>26</v>
      </c>
      <c r="S32" s="38">
        <v>3.86</v>
      </c>
      <c r="T32" s="37">
        <f>SUMPRODUCT(LTA!J32:AN32,LTA!J$101:AN$101,LTA!J$103:AN$103)</f>
        <v>199.15</v>
      </c>
      <c r="U32" s="37">
        <f>SUMPRODUCT(LTA!J32:AN32,LTA!J$102:AN$102,LTA!J$103:AN$103)</f>
        <v>171.28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-201</v>
      </c>
      <c r="AA32" s="75">
        <f>STOA!H32</f>
        <v>366.47999999999996</v>
      </c>
      <c r="AB32" s="75">
        <f>-STOA!N32</f>
        <v>0</v>
      </c>
      <c r="AC32">
        <f t="shared" si="0"/>
        <v>21.536109541924326</v>
      </c>
      <c r="AD32">
        <f t="shared" si="1"/>
        <v>2120.5075118506497</v>
      </c>
      <c r="AE32">
        <f>'IDT-1'!B32</f>
        <v>0</v>
      </c>
      <c r="AF32" s="24"/>
      <c r="AG32">
        <f t="shared" si="2"/>
        <v>2120.5075118506497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-9</v>
      </c>
      <c r="AM32" s="34">
        <f>RTM_PXI!H32</f>
        <v>0</v>
      </c>
      <c r="AN32" s="34">
        <f>RTM_PXI!N32</f>
        <v>0</v>
      </c>
      <c r="AO32" s="147">
        <f>GDAM_IEX!H32</f>
        <v>0</v>
      </c>
      <c r="AP32" s="147">
        <f>GDAM_IEX!N32</f>
        <v>0</v>
      </c>
      <c r="AQ32" s="147">
        <f>GDAM_PXI!H32</f>
        <v>0</v>
      </c>
      <c r="AR32" s="147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6.6752000000000002</v>
      </c>
      <c r="E33">
        <f>GT_NG!P33</f>
        <v>14.262268979243673</v>
      </c>
      <c r="F33">
        <f>GT_Spot!P33</f>
        <v>0</v>
      </c>
      <c r="G33">
        <f>PPCL_NG!P33</f>
        <v>79.777171022304174</v>
      </c>
      <c r="H33">
        <f>PPCL_Spot!P33</f>
        <v>0</v>
      </c>
      <c r="I33">
        <f>Bawana_NG!P33</f>
        <v>134.60515895849818</v>
      </c>
      <c r="J33">
        <f>Bawana_RLNG!P33</f>
        <v>0</v>
      </c>
      <c r="K33">
        <f>Bawana_Spot!P33</f>
        <v>301.14999999999998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957.95533652716301</v>
      </c>
      <c r="P33" s="36">
        <v>57.92</v>
      </c>
      <c r="Q33" s="36">
        <v>25.31</v>
      </c>
      <c r="R33" s="38">
        <v>27</v>
      </c>
      <c r="S33" s="38">
        <v>3.86</v>
      </c>
      <c r="T33" s="37">
        <f>SUMPRODUCT(LTA!J33:AN33,LTA!J$101:AN$101,LTA!J$103:AN$103)</f>
        <v>232.63</v>
      </c>
      <c r="U33" s="37">
        <f>SUMPRODUCT(LTA!J33:AN33,LTA!J$102:AN$102,LTA!J$103:AN$103)</f>
        <v>159.18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-281</v>
      </c>
      <c r="AA33" s="75">
        <f>STOA!H33</f>
        <v>366.47999999999996</v>
      </c>
      <c r="AB33" s="75">
        <f>-STOA!N33</f>
        <v>0</v>
      </c>
      <c r="AC33">
        <f t="shared" si="0"/>
        <v>22.796722458786377</v>
      </c>
      <c r="AD33">
        <f t="shared" si="1"/>
        <v>2126.7184130284222</v>
      </c>
      <c r="AE33">
        <f>'IDT-1'!B33</f>
        <v>0</v>
      </c>
      <c r="AF33" s="24"/>
      <c r="AG33">
        <f t="shared" si="2"/>
        <v>2126.7184130284222</v>
      </c>
      <c r="AI33" s="34">
        <f>PXIL!H33</f>
        <v>0</v>
      </c>
      <c r="AJ33" s="34">
        <f>PXIL!N33</f>
        <v>0</v>
      </c>
      <c r="AK33" s="34">
        <f>RTM_IEX!H33</f>
        <v>63.71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7">
        <f>GDAM_IEX!H33</f>
        <v>0</v>
      </c>
      <c r="AP33" s="147">
        <f>GDAM_IEX!N33</f>
        <v>0</v>
      </c>
      <c r="AQ33" s="147">
        <f>GDAM_PXI!H33</f>
        <v>0</v>
      </c>
      <c r="AR33" s="147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6.6752000000000002</v>
      </c>
      <c r="E34">
        <f>GT_NG!P34</f>
        <v>14.262268979243673</v>
      </c>
      <c r="F34">
        <f>GT_Spot!P34</f>
        <v>0</v>
      </c>
      <c r="G34">
        <f>PPCL_NG!P34</f>
        <v>79.777171022304174</v>
      </c>
      <c r="H34">
        <f>PPCL_Spot!P34</f>
        <v>0</v>
      </c>
      <c r="I34">
        <f>Bawana_NG!P34</f>
        <v>134.60515895849818</v>
      </c>
      <c r="J34">
        <f>Bawana_RLNG!P34</f>
        <v>0</v>
      </c>
      <c r="K34">
        <f>Bawana_Spot!P34</f>
        <v>301.14999999999998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951.43294027357501</v>
      </c>
      <c r="P34" s="36">
        <v>57.914782921996036</v>
      </c>
      <c r="Q34" s="36">
        <v>25.31</v>
      </c>
      <c r="R34" s="38">
        <v>28.000000000000004</v>
      </c>
      <c r="S34" s="38">
        <v>3.86</v>
      </c>
      <c r="T34" s="37">
        <f>SUMPRODUCT(LTA!J34:AN34,LTA!J$101:AN$101,LTA!J$103:AN$103)</f>
        <v>267.01</v>
      </c>
      <c r="U34" s="37">
        <f>SUMPRODUCT(LTA!J34:AN34,LTA!J$102:AN$102,LTA!J$103:AN$103)</f>
        <v>157.08000000000001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-372</v>
      </c>
      <c r="AA34" s="75">
        <f>STOA!H34</f>
        <v>366.47999999999996</v>
      </c>
      <c r="AB34" s="75">
        <f>-STOA!N34</f>
        <v>0</v>
      </c>
      <c r="AC34">
        <f t="shared" si="0"/>
        <v>24.132853859765913</v>
      </c>
      <c r="AD34">
        <f t="shared" si="1"/>
        <v>2101.674668295851</v>
      </c>
      <c r="AE34">
        <f>'IDT-1'!B34</f>
        <v>0</v>
      </c>
      <c r="AF34" s="24"/>
      <c r="AG34">
        <f t="shared" si="2"/>
        <v>2101.674668295851</v>
      </c>
      <c r="AI34" s="34">
        <f>PXIL!H34</f>
        <v>0</v>
      </c>
      <c r="AJ34" s="34">
        <f>PXIL!N34</f>
        <v>0</v>
      </c>
      <c r="AK34" s="34">
        <f>RTM_IEX!H34</f>
        <v>104.25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7">
        <f>GDAM_IEX!H34</f>
        <v>0</v>
      </c>
      <c r="AP34" s="147">
        <f>GDAM_IEX!N34</f>
        <v>0</v>
      </c>
      <c r="AQ34" s="147">
        <f>GDAM_PXI!H34</f>
        <v>0</v>
      </c>
      <c r="AR34" s="147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6.6752000000000002</v>
      </c>
      <c r="E35">
        <f>GT_NG!P35</f>
        <v>14.262268979243673</v>
      </c>
      <c r="F35">
        <f>GT_Spot!P35</f>
        <v>0</v>
      </c>
      <c r="G35">
        <f>PPCL_NG!P35</f>
        <v>79.777171022304174</v>
      </c>
      <c r="H35">
        <f>PPCL_Spot!P35</f>
        <v>0</v>
      </c>
      <c r="I35">
        <f>Bawana_NG!P35</f>
        <v>134.60999999999999</v>
      </c>
      <c r="J35">
        <f>Bawana_RLNG!P35</f>
        <v>0</v>
      </c>
      <c r="K35">
        <f>Bawana_Spot!P35</f>
        <v>301.14999999999998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893.00570722076714</v>
      </c>
      <c r="P35" s="36">
        <v>57.914782921996036</v>
      </c>
      <c r="Q35" s="36">
        <v>25.31</v>
      </c>
      <c r="R35" s="38">
        <v>29</v>
      </c>
      <c r="S35" s="38">
        <v>3.86</v>
      </c>
      <c r="T35" s="37">
        <f>SUMPRODUCT(LTA!J35:AN35,LTA!J$101:AN$101,LTA!J$103:AN$103)</f>
        <v>304.93</v>
      </c>
      <c r="U35" s="37">
        <f>SUMPRODUCT(LTA!J35:AN35,LTA!J$102:AN$102,LTA!J$103:AN$103)</f>
        <v>163.39000000000001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-393</v>
      </c>
      <c r="AA35" s="75">
        <f>STOA!H35</f>
        <v>439.22</v>
      </c>
      <c r="AB35" s="75">
        <f>-STOA!N35</f>
        <v>0</v>
      </c>
      <c r="AC35">
        <f t="shared" si="0"/>
        <v>24.348780079093615</v>
      </c>
      <c r="AD35">
        <f t="shared" si="1"/>
        <v>2084.9863500652177</v>
      </c>
      <c r="AE35">
        <f>'IDT-1'!B35</f>
        <v>0</v>
      </c>
      <c r="AF35" s="24"/>
      <c r="AG35">
        <f t="shared" si="2"/>
        <v>2084.9863500652177</v>
      </c>
      <c r="AI35" s="34">
        <f>PXIL!H35</f>
        <v>0</v>
      </c>
      <c r="AJ35" s="34">
        <f>PXIL!N35</f>
        <v>0</v>
      </c>
      <c r="AK35" s="34">
        <f>RTM_IEX!H35</f>
        <v>49.23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7">
        <f>GDAM_IEX!H35</f>
        <v>0</v>
      </c>
      <c r="AP35" s="147">
        <f>GDAM_IEX!N35</f>
        <v>0</v>
      </c>
      <c r="AQ35" s="147">
        <f>GDAM_PXI!H35</f>
        <v>0</v>
      </c>
      <c r="AR35" s="147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6.6752000000000002</v>
      </c>
      <c r="E36">
        <f>GT_NG!P36</f>
        <v>14.262268979243673</v>
      </c>
      <c r="F36">
        <f>GT_Spot!P36</f>
        <v>0</v>
      </c>
      <c r="G36">
        <f>PPCL_NG!P36</f>
        <v>79.777171022304174</v>
      </c>
      <c r="H36">
        <f>PPCL_Spot!P36</f>
        <v>0</v>
      </c>
      <c r="I36">
        <f>Bawana_NG!P36</f>
        <v>134.60999999999999</v>
      </c>
      <c r="J36">
        <f>Bawana_RLNG!P36</f>
        <v>0</v>
      </c>
      <c r="K36">
        <f>Bawana_Spot!P36</f>
        <v>301.14999999999998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869.75086135124434</v>
      </c>
      <c r="P36" s="36">
        <v>57.914782921996036</v>
      </c>
      <c r="Q36" s="36">
        <v>25.31</v>
      </c>
      <c r="R36" s="38">
        <v>32.000000000000007</v>
      </c>
      <c r="S36" s="38">
        <v>3.86</v>
      </c>
      <c r="T36" s="37">
        <f>SUMPRODUCT(LTA!J36:AN36,LTA!J$101:AN$101,LTA!J$103:AN$103)</f>
        <v>341.67</v>
      </c>
      <c r="U36" s="37">
        <f>SUMPRODUCT(LTA!J36:AN36,LTA!J$102:AN$102,LTA!J$103:AN$103)</f>
        <v>159.97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-441</v>
      </c>
      <c r="AA36" s="75">
        <f>STOA!H36</f>
        <v>439.22</v>
      </c>
      <c r="AB36" s="75">
        <f>-STOA!N36</f>
        <v>0</v>
      </c>
      <c r="AC36">
        <f t="shared" si="0"/>
        <v>25.011134944584299</v>
      </c>
      <c r="AD36">
        <f t="shared" si="1"/>
        <v>2066.7691493302041</v>
      </c>
      <c r="AE36">
        <f>'IDT-1'!B36</f>
        <v>0</v>
      </c>
      <c r="AF36" s="24"/>
      <c r="AG36">
        <f t="shared" si="2"/>
        <v>2066.7691493302041</v>
      </c>
      <c r="AI36" s="34">
        <f>PXIL!H36</f>
        <v>0</v>
      </c>
      <c r="AJ36" s="34">
        <f>PXIL!N36</f>
        <v>0</v>
      </c>
      <c r="AK36" s="34">
        <f>RTM_IEX!H36</f>
        <v>66.61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7">
        <f>GDAM_IEX!H36</f>
        <v>0</v>
      </c>
      <c r="AP36" s="147">
        <f>GDAM_IEX!N36</f>
        <v>0</v>
      </c>
      <c r="AQ36" s="147">
        <f>GDAM_PXI!H36</f>
        <v>0</v>
      </c>
      <c r="AR36" s="147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6.6752000000000002</v>
      </c>
      <c r="E37">
        <f>GT_NG!P37</f>
        <v>13.254726368159204</v>
      </c>
      <c r="F37">
        <f>GT_Spot!P37</f>
        <v>0</v>
      </c>
      <c r="G37">
        <f>PPCL_NG!P37</f>
        <v>79.777171022304174</v>
      </c>
      <c r="H37">
        <f>PPCL_Spot!P37</f>
        <v>0</v>
      </c>
      <c r="I37">
        <f>Bawana_NG!P37</f>
        <v>134.60999999999999</v>
      </c>
      <c r="J37">
        <f>Bawana_RLNG!P37</f>
        <v>0</v>
      </c>
      <c r="K37">
        <f>Bawana_Spot!P37</f>
        <v>301.14999999999998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879.30686008971134</v>
      </c>
      <c r="P37" s="36">
        <v>57.914782921996036</v>
      </c>
      <c r="Q37" s="36">
        <v>25.31</v>
      </c>
      <c r="R37" s="38">
        <v>36</v>
      </c>
      <c r="S37" s="38">
        <v>3.86</v>
      </c>
      <c r="T37" s="37">
        <f>SUMPRODUCT(LTA!J37:AN37,LTA!J$101:AN$101,LTA!J$103:AN$103)</f>
        <v>357.19</v>
      </c>
      <c r="U37" s="37">
        <f>SUMPRODUCT(LTA!J37:AN37,LTA!J$102:AN$102,LTA!J$103:AN$103)</f>
        <v>146.87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-468</v>
      </c>
      <c r="AA37" s="75">
        <f>STOA!H37</f>
        <v>439.22</v>
      </c>
      <c r="AB37" s="75">
        <f>-STOA!N37</f>
        <v>0</v>
      </c>
      <c r="AC37">
        <f t="shared" si="0"/>
        <v>25.081755234626314</v>
      </c>
      <c r="AD37">
        <f t="shared" si="1"/>
        <v>2020.876985167544</v>
      </c>
      <c r="AE37">
        <f>'IDT-1'!B37</f>
        <v>0</v>
      </c>
      <c r="AF37" s="24"/>
      <c r="AG37">
        <f t="shared" si="2"/>
        <v>2020.876985167544</v>
      </c>
      <c r="AI37" s="34">
        <f>PXIL!H37</f>
        <v>0</v>
      </c>
      <c r="AJ37" s="34">
        <f>PXIL!N37</f>
        <v>0</v>
      </c>
      <c r="AK37" s="34">
        <f>RTM_IEX!H37</f>
        <v>32.82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7">
        <f>GDAM_IEX!H37</f>
        <v>0</v>
      </c>
      <c r="AP37" s="147">
        <f>GDAM_IEX!N37</f>
        <v>0</v>
      </c>
      <c r="AQ37" s="147">
        <f>GDAM_PXI!H37</f>
        <v>0</v>
      </c>
      <c r="AR37" s="147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6.6752000000000002</v>
      </c>
      <c r="E38">
        <f>GT_NG!P38</f>
        <v>13.254726368159204</v>
      </c>
      <c r="F38">
        <f>GT_Spot!P38</f>
        <v>0</v>
      </c>
      <c r="G38">
        <f>PPCL_NG!P38</f>
        <v>79.777171022304174</v>
      </c>
      <c r="H38">
        <f>PPCL_Spot!P38</f>
        <v>0</v>
      </c>
      <c r="I38">
        <f>Bawana_NG!P38</f>
        <v>134.60999999999999</v>
      </c>
      <c r="J38">
        <f>Bawana_RLNG!P38</f>
        <v>0</v>
      </c>
      <c r="K38">
        <f>Bawana_Spot!P38</f>
        <v>301.14999999999998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881.8900732933779</v>
      </c>
      <c r="P38" s="36">
        <v>57.914782921996036</v>
      </c>
      <c r="Q38" s="36">
        <v>25.31</v>
      </c>
      <c r="R38" s="38">
        <v>36</v>
      </c>
      <c r="S38" s="38">
        <v>3.86</v>
      </c>
      <c r="T38" s="37">
        <f>SUMPRODUCT(LTA!J38:AN38,LTA!J$101:AN$101,LTA!J$103:AN$103)</f>
        <v>395.99</v>
      </c>
      <c r="U38" s="37">
        <f>SUMPRODUCT(LTA!J38:AN38,LTA!J$102:AN$102,LTA!J$103:AN$103)</f>
        <v>146.77000000000001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-508</v>
      </c>
      <c r="AA38" s="75">
        <f>STOA!H38</f>
        <v>439.22</v>
      </c>
      <c r="AB38" s="75">
        <f>-STOA!N38</f>
        <v>0</v>
      </c>
      <c r="AC38">
        <f t="shared" si="0"/>
        <v>25.734956534532675</v>
      </c>
      <c r="AD38">
        <f t="shared" si="1"/>
        <v>2017.6469970713042</v>
      </c>
      <c r="AE38">
        <f>'IDT-1'!B38</f>
        <v>0</v>
      </c>
      <c r="AF38" s="24"/>
      <c r="AG38">
        <f t="shared" si="2"/>
        <v>2017.6469970713042</v>
      </c>
      <c r="AI38" s="34">
        <f>PXIL!H38</f>
        <v>0</v>
      </c>
      <c r="AJ38" s="34">
        <f>PXIL!N38</f>
        <v>0</v>
      </c>
      <c r="AK38" s="34">
        <f>RTM_IEX!H38</f>
        <v>28.96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7">
        <f>GDAM_IEX!H38</f>
        <v>0</v>
      </c>
      <c r="AP38" s="147">
        <f>GDAM_IEX!N38</f>
        <v>0</v>
      </c>
      <c r="AQ38" s="147">
        <f>GDAM_PXI!H38</f>
        <v>0</v>
      </c>
      <c r="AR38" s="147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6.6752000000000002</v>
      </c>
      <c r="E39">
        <f>GT_NG!P39</f>
        <v>13.254726368159204</v>
      </c>
      <c r="F39">
        <f>GT_Spot!P39</f>
        <v>0</v>
      </c>
      <c r="G39">
        <f>PPCL_NG!P39</f>
        <v>79.777171022304174</v>
      </c>
      <c r="H39">
        <f>PPCL_Spot!P39</f>
        <v>0</v>
      </c>
      <c r="I39">
        <f>Bawana_NG!P39</f>
        <v>134.60999999999999</v>
      </c>
      <c r="J39">
        <f>Bawana_RLNG!P39</f>
        <v>0</v>
      </c>
      <c r="K39">
        <f>Bawana_Spot!P39</f>
        <v>301.92713082935404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875.10646466981405</v>
      </c>
      <c r="P39" s="36">
        <v>57.914782921996036</v>
      </c>
      <c r="Q39" s="36">
        <v>25.31</v>
      </c>
      <c r="R39" s="38">
        <v>38.5</v>
      </c>
      <c r="S39" s="38">
        <v>3.86</v>
      </c>
      <c r="T39" s="37">
        <f>SUMPRODUCT(LTA!J39:AN39,LTA!J$101:AN$101,LTA!J$103:AN$103)</f>
        <v>429.40999999999997</v>
      </c>
      <c r="U39" s="37">
        <f>SUMPRODUCT(LTA!J39:AN39,LTA!J$102:AN$102,LTA!J$103:AN$103)</f>
        <v>150.76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-554</v>
      </c>
      <c r="AA39" s="75">
        <f>STOA!H39</f>
        <v>439.22</v>
      </c>
      <c r="AB39" s="75">
        <f>-STOA!N39</f>
        <v>0</v>
      </c>
      <c r="AC39">
        <f t="shared" si="0"/>
        <v>26.839163376406212</v>
      </c>
      <c r="AD39">
        <f t="shared" si="1"/>
        <v>2055.6063124352208</v>
      </c>
      <c r="AE39">
        <f>'IDT-1'!B39</f>
        <v>0</v>
      </c>
      <c r="AF39" s="24"/>
      <c r="AG39">
        <f t="shared" si="2"/>
        <v>2055.6063124352208</v>
      </c>
      <c r="AI39" s="34">
        <f>PXIL!H39</f>
        <v>0</v>
      </c>
      <c r="AJ39" s="34">
        <f>PXIL!N39</f>
        <v>0</v>
      </c>
      <c r="AK39" s="34">
        <f>RTM_IEX!H39</f>
        <v>80.12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7">
        <f>GDAM_IEX!H39</f>
        <v>0</v>
      </c>
      <c r="AP39" s="147">
        <f>GDAM_IEX!N39</f>
        <v>0</v>
      </c>
      <c r="AQ39" s="147">
        <f>GDAM_PXI!H39</f>
        <v>0</v>
      </c>
      <c r="AR39" s="147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6.6752000000000002</v>
      </c>
      <c r="E40">
        <f>GT_NG!P40</f>
        <v>13.254726368159204</v>
      </c>
      <c r="F40">
        <f>GT_Spot!P40</f>
        <v>0</v>
      </c>
      <c r="G40">
        <f>PPCL_NG!P40</f>
        <v>79.777171022304174</v>
      </c>
      <c r="H40">
        <f>PPCL_Spot!P40</f>
        <v>0</v>
      </c>
      <c r="I40">
        <f>Bawana_NG!P40</f>
        <v>134.60999999999999</v>
      </c>
      <c r="J40">
        <f>Bawana_RLNG!P40</f>
        <v>0</v>
      </c>
      <c r="K40">
        <f>Bawana_Spot!P40</f>
        <v>301.92713082935404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874.35671996308918</v>
      </c>
      <c r="P40" s="36">
        <v>57.914782921996036</v>
      </c>
      <c r="Q40" s="36">
        <v>25.31</v>
      </c>
      <c r="R40" s="38">
        <v>39.499999999999993</v>
      </c>
      <c r="S40" s="38">
        <v>3.86</v>
      </c>
      <c r="T40" s="37">
        <f>SUMPRODUCT(LTA!J40:AN40,LTA!J$101:AN$101,LTA!J$103:AN$103)</f>
        <v>462.65</v>
      </c>
      <c r="U40" s="37">
        <f>SUMPRODUCT(LTA!J40:AN40,LTA!J$102:AN$102,LTA!J$103:AN$103)</f>
        <v>152.26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-575</v>
      </c>
      <c r="AA40" s="75">
        <f>STOA!H40</f>
        <v>439.22</v>
      </c>
      <c r="AB40" s="75">
        <f>-STOA!N40</f>
        <v>0</v>
      </c>
      <c r="AC40">
        <f t="shared" si="0"/>
        <v>27.327187833092392</v>
      </c>
      <c r="AD40">
        <f t="shared" si="1"/>
        <v>2071.0385432718099</v>
      </c>
      <c r="AE40">
        <f>'IDT-1'!B40</f>
        <v>0</v>
      </c>
      <c r="AF40" s="24"/>
      <c r="AG40">
        <f t="shared" si="2"/>
        <v>2071.0385432718099</v>
      </c>
      <c r="AI40" s="34">
        <f>PXIL!H40</f>
        <v>0</v>
      </c>
      <c r="AJ40" s="34">
        <f>PXIL!N40</f>
        <v>0</v>
      </c>
      <c r="AK40" s="34">
        <f>RTM_IEX!H40</f>
        <v>82.05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7">
        <f>GDAM_IEX!H40</f>
        <v>0</v>
      </c>
      <c r="AP40" s="147">
        <f>GDAM_IEX!N40</f>
        <v>0</v>
      </c>
      <c r="AQ40" s="147">
        <f>GDAM_PXI!H40</f>
        <v>0</v>
      </c>
      <c r="AR40" s="147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8.3439999999999994</v>
      </c>
      <c r="E41">
        <f>GT_NG!P41</f>
        <v>13.254726368159204</v>
      </c>
      <c r="F41">
        <f>GT_Spot!P41</f>
        <v>0</v>
      </c>
      <c r="G41">
        <f>PPCL_NG!P41</f>
        <v>79.989999999999995</v>
      </c>
      <c r="H41">
        <f>PPCL_Spot!P41</f>
        <v>0</v>
      </c>
      <c r="I41">
        <f>Bawana_NG!P41</f>
        <v>134.60999999999999</v>
      </c>
      <c r="J41">
        <f>Bawana_RLNG!P41</f>
        <v>0</v>
      </c>
      <c r="K41">
        <f>Bawana_Spot!P41</f>
        <v>301.92713082935404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864.72833536794008</v>
      </c>
      <c r="P41" s="36">
        <v>57.914782921996036</v>
      </c>
      <c r="Q41" s="36">
        <v>25.31</v>
      </c>
      <c r="R41" s="38">
        <v>40.999999999999993</v>
      </c>
      <c r="S41" s="38">
        <v>3.86</v>
      </c>
      <c r="T41" s="37">
        <f>SUMPRODUCT(LTA!J41:AN41,LTA!J$101:AN$101,LTA!J$103:AN$103)</f>
        <v>495.03999999999996</v>
      </c>
      <c r="U41" s="37">
        <f>SUMPRODUCT(LTA!J41:AN41,LTA!J$102:AN$102,LTA!J$103:AN$103)</f>
        <v>152.76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-589</v>
      </c>
      <c r="AA41" s="75">
        <f>STOA!H41</f>
        <v>439.22</v>
      </c>
      <c r="AB41" s="75">
        <f>-STOA!N41</f>
        <v>0</v>
      </c>
      <c r="AC41">
        <f t="shared" si="0"/>
        <v>27.993911294054232</v>
      </c>
      <c r="AD41">
        <f t="shared" si="1"/>
        <v>2121.6250641933952</v>
      </c>
      <c r="AE41">
        <f>'IDT-1'!B41</f>
        <v>0</v>
      </c>
      <c r="AF41" s="24"/>
      <c r="AG41">
        <f t="shared" si="2"/>
        <v>2121.6250641933952</v>
      </c>
      <c r="AI41" s="34">
        <f>PXIL!H41</f>
        <v>0</v>
      </c>
      <c r="AJ41" s="34">
        <f>PXIL!N41</f>
        <v>0</v>
      </c>
      <c r="AK41" s="34">
        <f>RTM_IEX!H41</f>
        <v>120.66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7">
        <f>GDAM_IEX!H41</f>
        <v>0</v>
      </c>
      <c r="AP41" s="147">
        <f>GDAM_IEX!N41</f>
        <v>0</v>
      </c>
      <c r="AQ41" s="147">
        <f>GDAM_PXI!H41</f>
        <v>0</v>
      </c>
      <c r="AR41" s="147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8.3439999999999994</v>
      </c>
      <c r="E42">
        <f>GT_NG!P42</f>
        <v>13.254726368159204</v>
      </c>
      <c r="F42">
        <f>GT_Spot!P42</f>
        <v>0</v>
      </c>
      <c r="G42">
        <f>PPCL_NG!P42</f>
        <v>79.989999999999995</v>
      </c>
      <c r="H42">
        <f>PPCL_Spot!P42</f>
        <v>0</v>
      </c>
      <c r="I42">
        <f>Bawana_NG!P42</f>
        <v>134.60999999999999</v>
      </c>
      <c r="J42">
        <f>Bawana_RLNG!P42</f>
        <v>0</v>
      </c>
      <c r="K42">
        <f>Bawana_Spot!P42</f>
        <v>301.92713082935404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858.963923868302</v>
      </c>
      <c r="P42" s="36">
        <v>57.914782921996036</v>
      </c>
      <c r="Q42" s="36">
        <v>25.31</v>
      </c>
      <c r="R42" s="38">
        <v>40.999999999999993</v>
      </c>
      <c r="S42" s="38">
        <v>3.86</v>
      </c>
      <c r="T42" s="37">
        <f>SUMPRODUCT(LTA!J42:AN42,LTA!J$101:AN$101,LTA!J$103:AN$103)</f>
        <v>525.69000000000005</v>
      </c>
      <c r="U42" s="37">
        <f>SUMPRODUCT(LTA!J42:AN42,LTA!J$102:AN$102,LTA!J$103:AN$103)</f>
        <v>154.28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-584</v>
      </c>
      <c r="AA42" s="75">
        <f>STOA!H42</f>
        <v>439.22</v>
      </c>
      <c r="AB42" s="75">
        <f>-STOA!N42</f>
        <v>0</v>
      </c>
      <c r="AC42">
        <f t="shared" si="0"/>
        <v>28.165298448832829</v>
      </c>
      <c r="AD42">
        <f t="shared" si="1"/>
        <v>2151.8992655389784</v>
      </c>
      <c r="AE42">
        <f>'IDT-1'!B42</f>
        <v>0</v>
      </c>
      <c r="AF42" s="24"/>
      <c r="AG42">
        <f t="shared" si="2"/>
        <v>2151.8992655389784</v>
      </c>
      <c r="AI42" s="34">
        <f>PXIL!H42</f>
        <v>0</v>
      </c>
      <c r="AJ42" s="34">
        <f>PXIL!N42</f>
        <v>0</v>
      </c>
      <c r="AK42" s="34">
        <f>RTM_IEX!H42</f>
        <v>119.7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7">
        <f>GDAM_IEX!H42</f>
        <v>0</v>
      </c>
      <c r="AP42" s="147">
        <f>GDAM_IEX!N42</f>
        <v>0</v>
      </c>
      <c r="AQ42" s="147">
        <f>GDAM_PXI!H42</f>
        <v>0</v>
      </c>
      <c r="AR42" s="147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8.3439999999999994</v>
      </c>
      <c r="E43">
        <f>GT_NG!P43</f>
        <v>13.254726368159204</v>
      </c>
      <c r="F43">
        <f>GT_Spot!P43</f>
        <v>0</v>
      </c>
      <c r="G43">
        <f>PPCL_NG!P43</f>
        <v>78.86</v>
      </c>
      <c r="H43">
        <f>PPCL_Spot!P43</f>
        <v>0</v>
      </c>
      <c r="I43">
        <f>Bawana_NG!P43</f>
        <v>134.60999999999999</v>
      </c>
      <c r="J43">
        <f>Bawana_RLNG!P43</f>
        <v>0</v>
      </c>
      <c r="K43">
        <f>Bawana_Spot!P43</f>
        <v>301.92713082935404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870.32638707989815</v>
      </c>
      <c r="P43" s="36">
        <v>57.914782921996036</v>
      </c>
      <c r="Q43" s="36">
        <v>25.31</v>
      </c>
      <c r="R43" s="38">
        <v>41.5</v>
      </c>
      <c r="S43" s="38">
        <v>3.86</v>
      </c>
      <c r="T43" s="37">
        <f>SUMPRODUCT(LTA!J43:AN43,LTA!J$101:AN$101,LTA!J$103:AN$103)</f>
        <v>555.47</v>
      </c>
      <c r="U43" s="37">
        <f>SUMPRODUCT(LTA!J43:AN43,LTA!J$102:AN$102,LTA!J$103:AN$103)</f>
        <v>162.03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-568</v>
      </c>
      <c r="AA43" s="75">
        <f>STOA!H43</f>
        <v>443.08000000000004</v>
      </c>
      <c r="AB43" s="75">
        <f>-STOA!N43</f>
        <v>0</v>
      </c>
      <c r="AC43">
        <f t="shared" si="0"/>
        <v>28.110756616212011</v>
      </c>
      <c r="AD43">
        <f t="shared" si="1"/>
        <v>2177.5962705831953</v>
      </c>
      <c r="AE43">
        <f>'IDT-1'!B43</f>
        <v>0</v>
      </c>
      <c r="AF43" s="24"/>
      <c r="AG43">
        <f t="shared" si="2"/>
        <v>2177.5962705831953</v>
      </c>
      <c r="AI43" s="34">
        <f>PXIL!H43</f>
        <v>0</v>
      </c>
      <c r="AJ43" s="34">
        <f>PXIL!N43</f>
        <v>0</v>
      </c>
      <c r="AK43" s="34">
        <f>RTM_IEX!H43</f>
        <v>77.22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7">
        <f>GDAM_IEX!H43</f>
        <v>0</v>
      </c>
      <c r="AP43" s="147">
        <f>GDAM_IEX!N43</f>
        <v>0</v>
      </c>
      <c r="AQ43" s="147">
        <f>GDAM_PXI!H43</f>
        <v>0</v>
      </c>
      <c r="AR43" s="147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7.5096000000000007</v>
      </c>
      <c r="E44">
        <f>GT_NG!P44</f>
        <v>12.873253012048194</v>
      </c>
      <c r="F44">
        <f>GT_Spot!P44</f>
        <v>0</v>
      </c>
      <c r="G44">
        <f>PPCL_NG!P44</f>
        <v>78.86</v>
      </c>
      <c r="H44">
        <f>PPCL_Spot!P44</f>
        <v>0</v>
      </c>
      <c r="I44">
        <f>Bawana_NG!P44</f>
        <v>134.60999999999999</v>
      </c>
      <c r="J44">
        <f>Bawana_RLNG!P44</f>
        <v>0</v>
      </c>
      <c r="K44">
        <f>Bawana_Spot!P44</f>
        <v>301.92713082935404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871.94334052623094</v>
      </c>
      <c r="P44" s="36">
        <v>57.914782921996036</v>
      </c>
      <c r="Q44" s="36">
        <v>25.31</v>
      </c>
      <c r="R44" s="38">
        <v>41.5</v>
      </c>
      <c r="S44" s="38">
        <v>3.86</v>
      </c>
      <c r="T44" s="37">
        <f>SUMPRODUCT(LTA!J44:AN44,LTA!J$101:AN$101,LTA!J$103:AN$103)</f>
        <v>582.19000000000005</v>
      </c>
      <c r="U44" s="37">
        <f>SUMPRODUCT(LTA!J44:AN44,LTA!J$102:AN$102,LTA!J$103:AN$103)</f>
        <v>162.53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-553</v>
      </c>
      <c r="AA44" s="75">
        <f>STOA!H44</f>
        <v>443.08000000000004</v>
      </c>
      <c r="AB44" s="75">
        <f>-STOA!N44</f>
        <v>0</v>
      </c>
      <c r="AC44">
        <f t="shared" si="0"/>
        <v>28.199578323096539</v>
      </c>
      <c r="AD44">
        <f t="shared" si="1"/>
        <v>2218.2085289665329</v>
      </c>
      <c r="AE44">
        <f>'IDT-1'!B44</f>
        <v>0</v>
      </c>
      <c r="AF44" s="24"/>
      <c r="AG44">
        <f t="shared" si="2"/>
        <v>2218.2085289665329</v>
      </c>
      <c r="AI44" s="34">
        <f>PXIL!H44</f>
        <v>0</v>
      </c>
      <c r="AJ44" s="34">
        <f>PXIL!N44</f>
        <v>0</v>
      </c>
      <c r="AK44" s="34">
        <f>RTM_IEX!H44</f>
        <v>75.3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7">
        <f>GDAM_IEX!H44</f>
        <v>0</v>
      </c>
      <c r="AP44" s="147">
        <f>GDAM_IEX!N44</f>
        <v>0</v>
      </c>
      <c r="AQ44" s="147">
        <f>GDAM_PXI!H44</f>
        <v>0</v>
      </c>
      <c r="AR44" s="147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8.3439999999999994</v>
      </c>
      <c r="E45">
        <f>GT_NG!P45</f>
        <v>12.873253012048194</v>
      </c>
      <c r="F45">
        <f>GT_Spot!P45</f>
        <v>0</v>
      </c>
      <c r="G45">
        <f>PPCL_NG!P45</f>
        <v>78.86</v>
      </c>
      <c r="H45">
        <f>PPCL_Spot!P45</f>
        <v>0</v>
      </c>
      <c r="I45">
        <f>Bawana_NG!P45</f>
        <v>134.60999999999999</v>
      </c>
      <c r="J45">
        <f>Bawana_RLNG!P45</f>
        <v>0</v>
      </c>
      <c r="K45">
        <f>Bawana_Spot!P45</f>
        <v>301.92713082935404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880.78840189414211</v>
      </c>
      <c r="P45" s="36">
        <v>57.914782921996036</v>
      </c>
      <c r="Q45" s="36">
        <v>25.31</v>
      </c>
      <c r="R45" s="38">
        <v>41.499999999999993</v>
      </c>
      <c r="S45" s="38">
        <v>3.86</v>
      </c>
      <c r="T45" s="37">
        <f>SUMPRODUCT(LTA!J45:AN45,LTA!J$101:AN$101,LTA!J$103:AN$103)</f>
        <v>600.92000000000007</v>
      </c>
      <c r="U45" s="37">
        <f>SUMPRODUCT(LTA!J45:AN45,LTA!J$102:AN$102,LTA!J$103:AN$103)</f>
        <v>163.83000000000001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-543</v>
      </c>
      <c r="AA45" s="75">
        <f>STOA!H45</f>
        <v>443.08000000000004</v>
      </c>
      <c r="AB45" s="75">
        <f>-STOA!N45</f>
        <v>0</v>
      </c>
      <c r="AC45">
        <f t="shared" si="0"/>
        <v>28.542758221338104</v>
      </c>
      <c r="AD45">
        <f t="shared" si="1"/>
        <v>2278.8048104362024</v>
      </c>
      <c r="AE45">
        <f>'IDT-1'!B45</f>
        <v>0</v>
      </c>
      <c r="AF45" s="24"/>
      <c r="AG45">
        <f t="shared" si="2"/>
        <v>2278.8048104362024</v>
      </c>
      <c r="AI45" s="34">
        <f>PXIL!H45</f>
        <v>0</v>
      </c>
      <c r="AJ45" s="34">
        <f>PXIL!N45</f>
        <v>0</v>
      </c>
      <c r="AK45" s="34">
        <f>RTM_IEX!H45</f>
        <v>96.53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7">
        <f>GDAM_IEX!H45</f>
        <v>0</v>
      </c>
      <c r="AP45" s="147">
        <f>GDAM_IEX!N45</f>
        <v>0</v>
      </c>
      <c r="AQ45" s="147">
        <f>GDAM_PXI!H45</f>
        <v>0</v>
      </c>
      <c r="AR45" s="147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8.3439999999999994</v>
      </c>
      <c r="E46">
        <f>GT_NG!P46</f>
        <v>12.489413225706302</v>
      </c>
      <c r="F46">
        <f>GT_Spot!P46</f>
        <v>0</v>
      </c>
      <c r="G46">
        <f>PPCL_NG!P46</f>
        <v>78.86</v>
      </c>
      <c r="H46">
        <f>PPCL_Spot!P46</f>
        <v>0</v>
      </c>
      <c r="I46">
        <f>Bawana_NG!P46</f>
        <v>134.60999999999999</v>
      </c>
      <c r="J46">
        <f>Bawana_RLNG!P46</f>
        <v>0</v>
      </c>
      <c r="K46">
        <f>Bawana_Spot!P46</f>
        <v>301.92713082935404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878.67230639397746</v>
      </c>
      <c r="P46" s="36">
        <v>57.914782921996036</v>
      </c>
      <c r="Q46" s="36">
        <v>25.31</v>
      </c>
      <c r="R46" s="38">
        <v>41.499999999999993</v>
      </c>
      <c r="S46" s="38">
        <v>3.86</v>
      </c>
      <c r="T46" s="37">
        <f>SUMPRODUCT(LTA!J46:AN46,LTA!J$101:AN$101,LTA!J$103:AN$103)</f>
        <v>617.15000000000009</v>
      </c>
      <c r="U46" s="37">
        <f>SUMPRODUCT(LTA!J46:AN46,LTA!J$102:AN$102,LTA!J$103:AN$103)</f>
        <v>163.44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-489</v>
      </c>
      <c r="AA46" s="75">
        <f>STOA!H46</f>
        <v>443.08000000000004</v>
      </c>
      <c r="AB46" s="75">
        <f>-STOA!N46</f>
        <v>0</v>
      </c>
      <c r="AC46">
        <f t="shared" si="0"/>
        <v>28.010892247787439</v>
      </c>
      <c r="AD46">
        <f t="shared" si="1"/>
        <v>2324.4767411232465</v>
      </c>
      <c r="AE46">
        <f>'IDT-1'!B46</f>
        <v>0</v>
      </c>
      <c r="AF46" s="24"/>
      <c r="AG46">
        <f t="shared" si="2"/>
        <v>2324.4767411232465</v>
      </c>
      <c r="AI46" s="34">
        <f>PXIL!H46</f>
        <v>0</v>
      </c>
      <c r="AJ46" s="34">
        <f>PXIL!N46</f>
        <v>0</v>
      </c>
      <c r="AK46" s="34">
        <f>RTM_IEX!H46</f>
        <v>74.33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7">
        <f>GDAM_IEX!H46</f>
        <v>0</v>
      </c>
      <c r="AP46" s="147">
        <f>GDAM_IEX!N46</f>
        <v>0</v>
      </c>
      <c r="AQ46" s="147">
        <f>GDAM_PXI!H46</f>
        <v>0</v>
      </c>
      <c r="AR46" s="147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8.3439999999999994</v>
      </c>
      <c r="E47">
        <f>GT_NG!P47</f>
        <v>12.489413225706302</v>
      </c>
      <c r="F47">
        <f>GT_Spot!P47</f>
        <v>0</v>
      </c>
      <c r="G47">
        <f>PPCL_NG!P47</f>
        <v>78.86</v>
      </c>
      <c r="H47">
        <f>PPCL_Spot!P47</f>
        <v>0</v>
      </c>
      <c r="I47">
        <f>Bawana_NG!P47</f>
        <v>134.60999999999999</v>
      </c>
      <c r="J47">
        <f>Bawana_RLNG!P47</f>
        <v>0</v>
      </c>
      <c r="K47">
        <f>Bawana_Spot!P47</f>
        <v>301.92713082935404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884.36912428414098</v>
      </c>
      <c r="P47" s="36">
        <v>58.535272972972969</v>
      </c>
      <c r="Q47" s="36">
        <v>25.31</v>
      </c>
      <c r="R47" s="38">
        <v>42</v>
      </c>
      <c r="S47" s="38">
        <v>3.86</v>
      </c>
      <c r="T47" s="37">
        <f>SUMPRODUCT(LTA!J47:AN47,LTA!J$101:AN$101,LTA!J$103:AN$103)</f>
        <v>622.31999999999994</v>
      </c>
      <c r="U47" s="37">
        <f>SUMPRODUCT(LTA!J47:AN47,LTA!J$102:AN$102,LTA!J$103:AN$103)</f>
        <v>159.24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-459</v>
      </c>
      <c r="AA47" s="75">
        <f>STOA!H47</f>
        <v>443.08000000000004</v>
      </c>
      <c r="AB47" s="75">
        <f>-STOA!N47</f>
        <v>0</v>
      </c>
      <c r="AC47">
        <f t="shared" si="0"/>
        <v>27.805874902746343</v>
      </c>
      <c r="AD47">
        <f t="shared" si="1"/>
        <v>2360.5290664094273</v>
      </c>
      <c r="AE47">
        <f>'IDT-1'!B47</f>
        <v>0</v>
      </c>
      <c r="AF47" s="24"/>
      <c r="AG47">
        <f t="shared" si="2"/>
        <v>2360.5290664094273</v>
      </c>
      <c r="AI47" s="34">
        <f>PXIL!H47</f>
        <v>0</v>
      </c>
      <c r="AJ47" s="34">
        <f>PXIL!N47</f>
        <v>0</v>
      </c>
      <c r="AK47" s="34">
        <f>RTM_IEX!H47</f>
        <v>72.39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7">
        <f>GDAM_IEX!H47</f>
        <v>0</v>
      </c>
      <c r="AP47" s="147">
        <f>GDAM_IEX!N47</f>
        <v>0</v>
      </c>
      <c r="AQ47" s="147">
        <f>GDAM_PXI!H47</f>
        <v>0</v>
      </c>
      <c r="AR47" s="147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8.3439999999999994</v>
      </c>
      <c r="E48">
        <f>GT_NG!P48</f>
        <v>12.489413225706302</v>
      </c>
      <c r="F48">
        <f>GT_Spot!P48</f>
        <v>0</v>
      </c>
      <c r="G48">
        <f>PPCL_NG!P48</f>
        <v>78.86</v>
      </c>
      <c r="H48">
        <f>PPCL_Spot!P48</f>
        <v>0</v>
      </c>
      <c r="I48">
        <f>Bawana_NG!P48</f>
        <v>134.60999999999999</v>
      </c>
      <c r="J48">
        <f>Bawana_RLNG!P48</f>
        <v>0</v>
      </c>
      <c r="K48">
        <f>Bawana_Spot!P48</f>
        <v>301.92713082935404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885.46489717242548</v>
      </c>
      <c r="P48" s="36">
        <v>58.535272972972969</v>
      </c>
      <c r="Q48" s="36">
        <v>25.31</v>
      </c>
      <c r="R48" s="38">
        <v>42.499999999999993</v>
      </c>
      <c r="S48" s="38">
        <v>3.86</v>
      </c>
      <c r="T48" s="37">
        <f>SUMPRODUCT(LTA!J48:AN48,LTA!J$101:AN$101,LTA!J$103:AN$103)</f>
        <v>625.65000000000009</v>
      </c>
      <c r="U48" s="37">
        <f>SUMPRODUCT(LTA!J48:AN48,LTA!J$102:AN$102,LTA!J$103:AN$103)</f>
        <v>159.24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-434</v>
      </c>
      <c r="AA48" s="75">
        <f>STOA!H48</f>
        <v>443.08000000000004</v>
      </c>
      <c r="AB48" s="75">
        <f>-STOA!N48</f>
        <v>0</v>
      </c>
      <c r="AC48">
        <f t="shared" si="0"/>
        <v>27.676128451885706</v>
      </c>
      <c r="AD48">
        <f t="shared" si="1"/>
        <v>2395.424585748573</v>
      </c>
      <c r="AE48">
        <f>'IDT-1'!B48</f>
        <v>0</v>
      </c>
      <c r="AF48" s="24"/>
      <c r="AG48">
        <f t="shared" si="2"/>
        <v>2395.424585748573</v>
      </c>
      <c r="AI48" s="34">
        <f>PXIL!H48</f>
        <v>0</v>
      </c>
      <c r="AJ48" s="34">
        <f>PXIL!N48</f>
        <v>0</v>
      </c>
      <c r="AK48" s="34">
        <f>RTM_IEX!H48</f>
        <v>77.23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7">
        <f>GDAM_IEX!H48</f>
        <v>0</v>
      </c>
      <c r="AP48" s="147">
        <f>GDAM_IEX!N48</f>
        <v>0</v>
      </c>
      <c r="AQ48" s="147">
        <f>GDAM_PXI!H48</f>
        <v>0</v>
      </c>
      <c r="AR48" s="147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8.3439999999999994</v>
      </c>
      <c r="E49">
        <f>GT_NG!P49</f>
        <v>12.489413225706302</v>
      </c>
      <c r="F49">
        <f>GT_Spot!P49</f>
        <v>0</v>
      </c>
      <c r="G49">
        <f>PPCL_NG!P49</f>
        <v>78.86</v>
      </c>
      <c r="H49">
        <f>PPCL_Spot!P49</f>
        <v>0</v>
      </c>
      <c r="I49">
        <f>Bawana_NG!P49</f>
        <v>134.60999999999999</v>
      </c>
      <c r="J49">
        <f>Bawana_RLNG!P49</f>
        <v>0</v>
      </c>
      <c r="K49">
        <f>Bawana_Spot!P49</f>
        <v>301.92713082935404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884.44192345184433</v>
      </c>
      <c r="P49" s="36">
        <v>58.535272972972969</v>
      </c>
      <c r="Q49" s="36">
        <v>25.31</v>
      </c>
      <c r="R49" s="38">
        <v>42.5</v>
      </c>
      <c r="S49" s="38">
        <v>3.86</v>
      </c>
      <c r="T49" s="37">
        <f>SUMPRODUCT(LTA!J49:AN49,LTA!J$101:AN$101,LTA!J$103:AN$103)</f>
        <v>625.73</v>
      </c>
      <c r="U49" s="37">
        <f>SUMPRODUCT(LTA!J49:AN49,LTA!J$102:AN$102,LTA!J$103:AN$103)</f>
        <v>151.24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-411</v>
      </c>
      <c r="AA49" s="75">
        <f>STOA!H49</f>
        <v>443.08000000000004</v>
      </c>
      <c r="AB49" s="75">
        <f>-STOA!N49</f>
        <v>0</v>
      </c>
      <c r="AC49">
        <f t="shared" si="0"/>
        <v>27.552078844960377</v>
      </c>
      <c r="AD49">
        <f t="shared" si="1"/>
        <v>2426.9756616349173</v>
      </c>
      <c r="AE49">
        <f>'IDT-1'!B49</f>
        <v>0</v>
      </c>
      <c r="AF49" s="24"/>
      <c r="AG49">
        <f t="shared" si="2"/>
        <v>2426.9756616349173</v>
      </c>
      <c r="AI49" s="34">
        <f>PXIL!H49</f>
        <v>0</v>
      </c>
      <c r="AJ49" s="34">
        <f>PXIL!N49</f>
        <v>0</v>
      </c>
      <c r="AK49" s="34">
        <f>RTM_IEX!H49</f>
        <v>94.6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7">
        <f>GDAM_IEX!H49</f>
        <v>0</v>
      </c>
      <c r="AP49" s="147">
        <f>GDAM_IEX!N49</f>
        <v>0</v>
      </c>
      <c r="AQ49" s="147">
        <f>GDAM_PXI!H49</f>
        <v>0</v>
      </c>
      <c r="AR49" s="147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8.3439999999999994</v>
      </c>
      <c r="E50">
        <f>GT_NG!P50</f>
        <v>12.489413225706302</v>
      </c>
      <c r="F50">
        <f>GT_Spot!P50</f>
        <v>0</v>
      </c>
      <c r="G50">
        <f>PPCL_NG!P50</f>
        <v>78.86</v>
      </c>
      <c r="H50">
        <f>PPCL_Spot!P50</f>
        <v>0</v>
      </c>
      <c r="I50">
        <f>Bawana_NG!P50</f>
        <v>134.60999999999999</v>
      </c>
      <c r="J50">
        <f>Bawana_RLNG!P50</f>
        <v>0</v>
      </c>
      <c r="K50">
        <f>Bawana_Spot!P50</f>
        <v>301.92713082935404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885.8003556591641</v>
      </c>
      <c r="P50" s="36">
        <v>58.535272972972969</v>
      </c>
      <c r="Q50" s="36">
        <v>25.31</v>
      </c>
      <c r="R50" s="38">
        <v>42.5</v>
      </c>
      <c r="S50" s="38">
        <v>3.86</v>
      </c>
      <c r="T50" s="37">
        <f>SUMPRODUCT(LTA!J50:AN50,LTA!J$101:AN$101,LTA!J$103:AN$103)</f>
        <v>626</v>
      </c>
      <c r="U50" s="37">
        <f>SUMPRODUCT(LTA!J50:AN50,LTA!J$102:AN$102,LTA!J$103:AN$103)</f>
        <v>151.24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-384</v>
      </c>
      <c r="AA50" s="75">
        <f>STOA!H50</f>
        <v>443.08000000000004</v>
      </c>
      <c r="AB50" s="75">
        <f>-STOA!N50</f>
        <v>0</v>
      </c>
      <c r="AC50">
        <f t="shared" si="0"/>
        <v>27.401968416929861</v>
      </c>
      <c r="AD50">
        <f t="shared" si="1"/>
        <v>2463.4842042702676</v>
      </c>
      <c r="AE50">
        <f>'IDT-1'!B50</f>
        <v>0</v>
      </c>
      <c r="AF50" s="24"/>
      <c r="AG50">
        <f t="shared" si="2"/>
        <v>2463.4842042702676</v>
      </c>
      <c r="AI50" s="34">
        <f>PXIL!H50</f>
        <v>0</v>
      </c>
      <c r="AJ50" s="34">
        <f>PXIL!N50</f>
        <v>0</v>
      </c>
      <c r="AK50" s="34">
        <f>RTM_IEX!H50</f>
        <v>102.33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7">
        <f>GDAM_IEX!H50</f>
        <v>0</v>
      </c>
      <c r="AP50" s="147">
        <f>GDAM_IEX!N50</f>
        <v>0</v>
      </c>
      <c r="AQ50" s="147">
        <f>GDAM_PXI!H50</f>
        <v>0</v>
      </c>
      <c r="AR50" s="147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8.3439999999999994</v>
      </c>
      <c r="E51">
        <f>GT_NG!P51</f>
        <v>12.489413225706302</v>
      </c>
      <c r="F51">
        <f>GT_Spot!P51</f>
        <v>0</v>
      </c>
      <c r="G51">
        <f>PPCL_NG!P51</f>
        <v>77.23</v>
      </c>
      <c r="H51">
        <f>PPCL_Spot!P51</f>
        <v>0</v>
      </c>
      <c r="I51">
        <f>Bawana_NG!P51</f>
        <v>134.60999999999999</v>
      </c>
      <c r="J51">
        <f>Bawana_RLNG!P51</f>
        <v>0</v>
      </c>
      <c r="K51">
        <f>Bawana_Spot!P51</f>
        <v>301.7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888.84476204205089</v>
      </c>
      <c r="P51" s="36">
        <v>58.535272972972969</v>
      </c>
      <c r="Q51" s="36">
        <v>25.31</v>
      </c>
      <c r="R51" s="38">
        <v>42.499999999999993</v>
      </c>
      <c r="S51" s="38">
        <v>7.66</v>
      </c>
      <c r="T51" s="37">
        <f>SUMPRODUCT(LTA!J51:AN51,LTA!J$101:AN$101,LTA!J$103:AN$103)</f>
        <v>623.1</v>
      </c>
      <c r="U51" s="37">
        <f>SUMPRODUCT(LTA!J51:AN51,LTA!J$102:AN$102,LTA!J$103:AN$103)</f>
        <v>148.70999999999998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-353</v>
      </c>
      <c r="AA51" s="75">
        <f>STOA!H51</f>
        <v>445.01</v>
      </c>
      <c r="AB51" s="75">
        <f>-STOA!N51</f>
        <v>0</v>
      </c>
      <c r="AC51">
        <f t="shared" si="0"/>
        <v>26.949079642107971</v>
      </c>
      <c r="AD51">
        <f t="shared" si="1"/>
        <v>2472.2843685986222</v>
      </c>
      <c r="AE51">
        <f>'IDT-1'!B51</f>
        <v>0</v>
      </c>
      <c r="AF51" s="24"/>
      <c r="AG51">
        <f t="shared" si="2"/>
        <v>2472.2843685986222</v>
      </c>
      <c r="AI51" s="34">
        <f>PXIL!H51</f>
        <v>0</v>
      </c>
      <c r="AJ51" s="34">
        <f>PXIL!N51</f>
        <v>0</v>
      </c>
      <c r="AK51" s="34">
        <f>RTM_IEX!H51</f>
        <v>78.19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7">
        <f>GDAM_IEX!H51</f>
        <v>0</v>
      </c>
      <c r="AP51" s="147">
        <f>GDAM_IEX!N51</f>
        <v>0</v>
      </c>
      <c r="AQ51" s="147">
        <f>GDAM_PXI!H51</f>
        <v>0</v>
      </c>
      <c r="AR51" s="147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6.2579999999999991</v>
      </c>
      <c r="E52">
        <f>GT_NG!P52</f>
        <v>12.489413225706302</v>
      </c>
      <c r="F52">
        <f>GT_Spot!P52</f>
        <v>0</v>
      </c>
      <c r="G52">
        <f>PPCL_NG!P52</f>
        <v>77.23</v>
      </c>
      <c r="H52">
        <f>PPCL_Spot!P52</f>
        <v>0</v>
      </c>
      <c r="I52">
        <f>Bawana_NG!P52</f>
        <v>134.60999999999999</v>
      </c>
      <c r="J52">
        <f>Bawana_RLNG!P52</f>
        <v>0</v>
      </c>
      <c r="K52">
        <f>Bawana_Spot!P52</f>
        <v>301.7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886.73842935273933</v>
      </c>
      <c r="P52" s="36">
        <v>58.535272972972969</v>
      </c>
      <c r="Q52" s="36">
        <v>25.31</v>
      </c>
      <c r="R52" s="38">
        <v>43.5</v>
      </c>
      <c r="S52" s="38">
        <v>7.66</v>
      </c>
      <c r="T52" s="37">
        <f>SUMPRODUCT(LTA!J52:AN52,LTA!J$101:AN$101,LTA!J$103:AN$103)</f>
        <v>623.73</v>
      </c>
      <c r="U52" s="37">
        <f>SUMPRODUCT(LTA!J52:AN52,LTA!J$102:AN$102,LTA!J$103:AN$103)</f>
        <v>148.70999999999998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-325</v>
      </c>
      <c r="AA52" s="75">
        <f>STOA!H52</f>
        <v>445.01</v>
      </c>
      <c r="AB52" s="75">
        <f>-STOA!N52</f>
        <v>0</v>
      </c>
      <c r="AC52">
        <f t="shared" si="0"/>
        <v>26.787719631220863</v>
      </c>
      <c r="AD52">
        <f t="shared" si="1"/>
        <v>2509.4733959201981</v>
      </c>
      <c r="AE52">
        <f>'IDT-1'!B52</f>
        <v>0</v>
      </c>
      <c r="AF52" s="24"/>
      <c r="AG52">
        <f t="shared" si="2"/>
        <v>2509.4733959201981</v>
      </c>
      <c r="AI52" s="34">
        <f>PXIL!H52</f>
        <v>0</v>
      </c>
      <c r="AJ52" s="34">
        <f>PXIL!N52</f>
        <v>0</v>
      </c>
      <c r="AK52" s="34">
        <f>RTM_IEX!H52</f>
        <v>89.78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7">
        <f>GDAM_IEX!H52</f>
        <v>0</v>
      </c>
      <c r="AP52" s="147">
        <f>GDAM_IEX!N52</f>
        <v>0</v>
      </c>
      <c r="AQ52" s="147">
        <f>GDAM_PXI!H52</f>
        <v>0</v>
      </c>
      <c r="AR52" s="147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6.2579999999999991</v>
      </c>
      <c r="E53">
        <f>GT_NG!P53</f>
        <v>12.489413225706302</v>
      </c>
      <c r="F53">
        <f>GT_Spot!P53</f>
        <v>0</v>
      </c>
      <c r="G53">
        <f>PPCL_NG!P53</f>
        <v>77.23</v>
      </c>
      <c r="H53">
        <f>PPCL_Spot!P53</f>
        <v>0</v>
      </c>
      <c r="I53">
        <f>Bawana_NG!P53</f>
        <v>134.60999999999999</v>
      </c>
      <c r="J53">
        <f>Bawana_RLNG!P53</f>
        <v>0</v>
      </c>
      <c r="K53">
        <f>Bawana_Spot!P53</f>
        <v>301.7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906.19505057275285</v>
      </c>
      <c r="P53" s="36">
        <v>118.38</v>
      </c>
      <c r="Q53" s="36">
        <v>25.31</v>
      </c>
      <c r="R53" s="38">
        <v>43.5</v>
      </c>
      <c r="S53" s="38">
        <v>7.66</v>
      </c>
      <c r="T53" s="37">
        <f>SUMPRODUCT(LTA!J53:AN53,LTA!J$101:AN$101,LTA!J$103:AN$103)</f>
        <v>625.02</v>
      </c>
      <c r="U53" s="37">
        <f>SUMPRODUCT(LTA!J53:AN53,LTA!J$102:AN$102,LTA!J$103:AN$103)</f>
        <v>152.70999999999998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-290</v>
      </c>
      <c r="AA53" s="75">
        <f>STOA!H53</f>
        <v>445.01</v>
      </c>
      <c r="AB53" s="75">
        <f>-STOA!N53</f>
        <v>0</v>
      </c>
      <c r="AC53">
        <f t="shared" si="0"/>
        <v>26.67469643612489</v>
      </c>
      <c r="AD53">
        <f t="shared" si="1"/>
        <v>2566.4277673623346</v>
      </c>
      <c r="AE53">
        <f>'IDT-1'!B53</f>
        <v>0</v>
      </c>
      <c r="AF53" s="24"/>
      <c r="AG53">
        <f t="shared" si="2"/>
        <v>2566.4277673623346</v>
      </c>
      <c r="AI53" s="34">
        <f>PXIL!H53</f>
        <v>0</v>
      </c>
      <c r="AJ53" s="34">
        <f>PXIL!N53</f>
        <v>0</v>
      </c>
      <c r="AK53" s="34">
        <f>RTM_IEX!H53</f>
        <v>27.03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7">
        <f>GDAM_IEX!H53</f>
        <v>0</v>
      </c>
      <c r="AP53" s="147">
        <f>GDAM_IEX!N53</f>
        <v>0</v>
      </c>
      <c r="AQ53" s="147">
        <f>GDAM_PXI!H53</f>
        <v>0</v>
      </c>
      <c r="AR53" s="147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6.2579999999999991</v>
      </c>
      <c r="E54">
        <f>GT_NG!P54</f>
        <v>12.489413225706302</v>
      </c>
      <c r="F54">
        <f>GT_Spot!P54</f>
        <v>0</v>
      </c>
      <c r="G54">
        <f>PPCL_NG!P54</f>
        <v>77.23</v>
      </c>
      <c r="H54">
        <f>PPCL_Spot!P54</f>
        <v>0</v>
      </c>
      <c r="I54">
        <f>Bawana_NG!P54</f>
        <v>134.60999999999999</v>
      </c>
      <c r="J54">
        <f>Bawana_RLNG!P54</f>
        <v>0</v>
      </c>
      <c r="K54">
        <f>Bawana_Spot!P54</f>
        <v>301.7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906.18975379566268</v>
      </c>
      <c r="P54" s="36">
        <v>118.38</v>
      </c>
      <c r="Q54" s="36">
        <v>25.31</v>
      </c>
      <c r="R54" s="38">
        <v>43.499999999999993</v>
      </c>
      <c r="S54" s="38">
        <v>7.66</v>
      </c>
      <c r="T54" s="37">
        <f>SUMPRODUCT(LTA!J54:AN54,LTA!J$101:AN$101,LTA!J$103:AN$103)</f>
        <v>624.29999999999995</v>
      </c>
      <c r="U54" s="37">
        <f>SUMPRODUCT(LTA!J54:AN54,LTA!J$102:AN$102,LTA!J$103:AN$103)</f>
        <v>152.31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-264</v>
      </c>
      <c r="AA54" s="75">
        <f>STOA!H54</f>
        <v>445.01</v>
      </c>
      <c r="AB54" s="75">
        <f>-STOA!N54</f>
        <v>0</v>
      </c>
      <c r="AC54">
        <f t="shared" si="0"/>
        <v>26.42063384235021</v>
      </c>
      <c r="AD54">
        <f t="shared" si="1"/>
        <v>2588.6565331790189</v>
      </c>
      <c r="AE54">
        <f>'IDT-1'!B54</f>
        <v>0</v>
      </c>
      <c r="AF54" s="24"/>
      <c r="AG54">
        <f t="shared" si="2"/>
        <v>2588.6565331790189</v>
      </c>
      <c r="AI54" s="34">
        <f>PXIL!H54</f>
        <v>0</v>
      </c>
      <c r="AJ54" s="34">
        <f>PXIL!N54</f>
        <v>0</v>
      </c>
      <c r="AK54" s="34">
        <f>RTM_IEX!H54</f>
        <v>24.13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7">
        <f>GDAM_IEX!H54</f>
        <v>0</v>
      </c>
      <c r="AP54" s="147">
        <f>GDAM_IEX!N54</f>
        <v>0</v>
      </c>
      <c r="AQ54" s="147">
        <f>GDAM_PXI!H54</f>
        <v>0</v>
      </c>
      <c r="AR54" s="147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6.2579999999999991</v>
      </c>
      <c r="E55">
        <f>GT_NG!P55</f>
        <v>12.489413225706302</v>
      </c>
      <c r="F55">
        <f>GT_Spot!P55</f>
        <v>0</v>
      </c>
      <c r="G55">
        <f>PPCL_NG!P55</f>
        <v>77.23</v>
      </c>
      <c r="H55">
        <f>PPCL_Spot!P55</f>
        <v>0</v>
      </c>
      <c r="I55">
        <f>Bawana_NG!P55</f>
        <v>134.60999999999999</v>
      </c>
      <c r="J55">
        <f>Bawana_RLNG!P55</f>
        <v>0</v>
      </c>
      <c r="K55">
        <f>Bawana_Spot!P55</f>
        <v>301.7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908.16039584389569</v>
      </c>
      <c r="P55" s="36">
        <v>118.38</v>
      </c>
      <c r="Q55" s="36">
        <v>38.300000000000004</v>
      </c>
      <c r="R55" s="38">
        <v>43.499999999999993</v>
      </c>
      <c r="S55" s="38">
        <v>7.66</v>
      </c>
      <c r="T55" s="37">
        <f>SUMPRODUCT(LTA!J55:AN55,LTA!J$101:AN$101,LTA!J$103:AN$103)</f>
        <v>623.21</v>
      </c>
      <c r="U55" s="37">
        <f>SUMPRODUCT(LTA!J55:AN55,LTA!J$102:AN$102,LTA!J$103:AN$103)</f>
        <v>153.20999999999998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-229</v>
      </c>
      <c r="AA55" s="75">
        <f>STOA!H55</f>
        <v>445.01</v>
      </c>
      <c r="AB55" s="75">
        <f>-STOA!N55</f>
        <v>0</v>
      </c>
      <c r="AC55">
        <f t="shared" si="0"/>
        <v>26.045524715184257</v>
      </c>
      <c r="AD55">
        <f t="shared" si="1"/>
        <v>2614.672284354418</v>
      </c>
      <c r="AE55">
        <f>'IDT-1'!B55</f>
        <v>0</v>
      </c>
      <c r="AF55" s="24"/>
      <c r="AG55">
        <f t="shared" si="2"/>
        <v>2614.672284354418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7">
        <f>GDAM_IEX!H55</f>
        <v>0</v>
      </c>
      <c r="AP55" s="147">
        <f>GDAM_IEX!N55</f>
        <v>0</v>
      </c>
      <c r="AQ55" s="147">
        <f>GDAM_PXI!H55</f>
        <v>0</v>
      </c>
      <c r="AR55" s="147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6.2579999999999991</v>
      </c>
      <c r="E56">
        <f>GT_NG!P56</f>
        <v>12.489413225706302</v>
      </c>
      <c r="F56">
        <f>GT_Spot!P56</f>
        <v>0</v>
      </c>
      <c r="G56">
        <f>PPCL_NG!P56</f>
        <v>77.23</v>
      </c>
      <c r="H56">
        <f>PPCL_Spot!P56</f>
        <v>0</v>
      </c>
      <c r="I56">
        <f>Bawana_NG!P56</f>
        <v>134.60999999999999</v>
      </c>
      <c r="J56">
        <f>Bawana_RLNG!P56</f>
        <v>0</v>
      </c>
      <c r="K56">
        <f>Bawana_Spot!P56</f>
        <v>301.7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920.71267439389567</v>
      </c>
      <c r="P56" s="36">
        <v>118.38</v>
      </c>
      <c r="Q56" s="36">
        <v>38.300000000000004</v>
      </c>
      <c r="R56" s="38">
        <v>43.499999999999993</v>
      </c>
      <c r="S56" s="38">
        <v>7.66</v>
      </c>
      <c r="T56" s="37">
        <f>SUMPRODUCT(LTA!J56:AN56,LTA!J$101:AN$101,LTA!J$103:AN$103)</f>
        <v>623.11</v>
      </c>
      <c r="U56" s="37">
        <f>SUMPRODUCT(LTA!J56:AN56,LTA!J$102:AN$102,LTA!J$103:AN$103)</f>
        <v>153.70999999999998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-200</v>
      </c>
      <c r="AA56" s="75">
        <f>STOA!H56</f>
        <v>445.01</v>
      </c>
      <c r="AB56" s="75">
        <f>-STOA!N56</f>
        <v>0</v>
      </c>
      <c r="AC56">
        <f t="shared" si="0"/>
        <v>25.908660280982467</v>
      </c>
      <c r="AD56">
        <f t="shared" si="1"/>
        <v>2656.7614273386193</v>
      </c>
      <c r="AE56">
        <f>'IDT-1'!B56</f>
        <v>0</v>
      </c>
      <c r="AF56" s="24"/>
      <c r="AG56">
        <f t="shared" si="2"/>
        <v>2656.7614273386193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7">
        <f>GDAM_IEX!H56</f>
        <v>0</v>
      </c>
      <c r="AP56" s="147">
        <f>GDAM_IEX!N56</f>
        <v>0</v>
      </c>
      <c r="AQ56" s="147">
        <f>GDAM_PXI!H56</f>
        <v>0</v>
      </c>
      <c r="AR56" s="147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6.2579999999999991</v>
      </c>
      <c r="E57">
        <f>GT_NG!P57</f>
        <v>12.489413225706302</v>
      </c>
      <c r="F57">
        <f>GT_Spot!P57</f>
        <v>0</v>
      </c>
      <c r="G57">
        <f>PPCL_NG!P57</f>
        <v>77.23</v>
      </c>
      <c r="H57">
        <f>PPCL_Spot!P57</f>
        <v>0</v>
      </c>
      <c r="I57">
        <f>Bawana_NG!P57</f>
        <v>134.60999999999999</v>
      </c>
      <c r="J57">
        <f>Bawana_RLNG!P57</f>
        <v>0</v>
      </c>
      <c r="K57">
        <f>Bawana_Spot!P57</f>
        <v>301.7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924.4815716132681</v>
      </c>
      <c r="P57" s="36">
        <v>118.37425757943245</v>
      </c>
      <c r="Q57" s="36">
        <v>38.300000000000004</v>
      </c>
      <c r="R57" s="38">
        <v>43.5</v>
      </c>
      <c r="S57" s="38">
        <v>7.66</v>
      </c>
      <c r="T57" s="37">
        <f>SUMPRODUCT(LTA!J57:AN57,LTA!J$101:AN$101,LTA!J$103:AN$103)</f>
        <v>623.67000000000007</v>
      </c>
      <c r="U57" s="37">
        <f>SUMPRODUCT(LTA!J57:AN57,LTA!J$102:AN$102,LTA!J$103:AN$103)</f>
        <v>153.70999999999998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-169</v>
      </c>
      <c r="AA57" s="75">
        <f>STOA!H57</f>
        <v>445.01</v>
      </c>
      <c r="AB57" s="75">
        <f>-STOA!N57</f>
        <v>0</v>
      </c>
      <c r="AC57">
        <f t="shared" si="0"/>
        <v>26.022904891820872</v>
      </c>
      <c r="AD57">
        <f t="shared" si="1"/>
        <v>2732.5103375265862</v>
      </c>
      <c r="AE57">
        <f>'IDT-1'!B57</f>
        <v>0</v>
      </c>
      <c r="AF57" s="24"/>
      <c r="AG57">
        <f t="shared" si="2"/>
        <v>2732.5103375265862</v>
      </c>
      <c r="AI57" s="34">
        <f>PXIL!H57</f>
        <v>0</v>
      </c>
      <c r="AJ57" s="34">
        <f>PXIL!N57</f>
        <v>0</v>
      </c>
      <c r="AK57" s="34">
        <f>RTM_IEX!H57</f>
        <v>40.54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7">
        <f>GDAM_IEX!H57</f>
        <v>0</v>
      </c>
      <c r="AP57" s="147">
        <f>GDAM_IEX!N57</f>
        <v>0</v>
      </c>
      <c r="AQ57" s="147">
        <f>GDAM_PXI!H57</f>
        <v>0</v>
      </c>
      <c r="AR57" s="147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6.2579999999999991</v>
      </c>
      <c r="E58">
        <f>GT_NG!P58</f>
        <v>12.489413225706302</v>
      </c>
      <c r="F58">
        <f>GT_Spot!P58</f>
        <v>0</v>
      </c>
      <c r="G58">
        <f>PPCL_NG!P58</f>
        <v>77.23</v>
      </c>
      <c r="H58">
        <f>PPCL_Spot!P58</f>
        <v>0</v>
      </c>
      <c r="I58">
        <f>Bawana_NG!P58</f>
        <v>134.60999999999999</v>
      </c>
      <c r="J58">
        <f>Bawana_RLNG!P58</f>
        <v>0</v>
      </c>
      <c r="K58">
        <f>Bawana_Spot!P58</f>
        <v>301.7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926.13582714236816</v>
      </c>
      <c r="P58" s="36">
        <v>118.37425757943245</v>
      </c>
      <c r="Q58" s="36">
        <v>38.300000000000004</v>
      </c>
      <c r="R58" s="38">
        <v>44.499999999999993</v>
      </c>
      <c r="S58" s="38">
        <v>7.66</v>
      </c>
      <c r="T58" s="37">
        <f>SUMPRODUCT(LTA!J58:AN58,LTA!J$101:AN$101,LTA!J$103:AN$103)</f>
        <v>623.83999999999992</v>
      </c>
      <c r="U58" s="37">
        <f>SUMPRODUCT(LTA!J58:AN58,LTA!J$102:AN$102,LTA!J$103:AN$103)</f>
        <v>153.70999999999998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-111</v>
      </c>
      <c r="AA58" s="75">
        <f>STOA!H58</f>
        <v>445.01</v>
      </c>
      <c r="AB58" s="75">
        <f>-STOA!N58</f>
        <v>0</v>
      </c>
      <c r="AC58">
        <f t="shared" si="0"/>
        <v>25.547237490221743</v>
      </c>
      <c r="AD58">
        <f t="shared" si="1"/>
        <v>2792.850260457285</v>
      </c>
      <c r="AE58">
        <f>'IDT-1'!B58</f>
        <v>0</v>
      </c>
      <c r="AF58" s="24"/>
      <c r="AG58">
        <f t="shared" si="2"/>
        <v>2792.850260457285</v>
      </c>
      <c r="AI58" s="34">
        <f>PXIL!H58</f>
        <v>0</v>
      </c>
      <c r="AJ58" s="34">
        <f>PXIL!N58</f>
        <v>0</v>
      </c>
      <c r="AK58" s="34">
        <f>RTM_IEX!H58</f>
        <v>39.58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7">
        <f>GDAM_IEX!H58</f>
        <v>0</v>
      </c>
      <c r="AP58" s="147">
        <f>GDAM_IEX!N58</f>
        <v>0</v>
      </c>
      <c r="AQ58" s="147">
        <f>GDAM_PXI!H58</f>
        <v>0</v>
      </c>
      <c r="AR58" s="147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10.0128</v>
      </c>
      <c r="E59">
        <f>GT_NG!P59</f>
        <v>12.489413225706302</v>
      </c>
      <c r="F59">
        <f>GT_Spot!P59</f>
        <v>0</v>
      </c>
      <c r="G59">
        <f>PPCL_NG!P59</f>
        <v>77.23</v>
      </c>
      <c r="H59">
        <f>PPCL_Spot!P59</f>
        <v>0</v>
      </c>
      <c r="I59">
        <f>Bawana_NG!P59</f>
        <v>134.60999999999999</v>
      </c>
      <c r="J59">
        <f>Bawana_RLNG!P59</f>
        <v>0</v>
      </c>
      <c r="K59">
        <f>Bawana_Spot!P59</f>
        <v>301.7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920.4522460713556</v>
      </c>
      <c r="P59" s="36">
        <v>118.3754832309512</v>
      </c>
      <c r="Q59" s="36">
        <v>38.250000000000007</v>
      </c>
      <c r="R59" s="38">
        <v>44.5</v>
      </c>
      <c r="S59" s="38">
        <v>7.66</v>
      </c>
      <c r="T59" s="37">
        <f>SUMPRODUCT(LTA!J59:AN59,LTA!J$101:AN$101,LTA!J$103:AN$103)</f>
        <v>629.72</v>
      </c>
      <c r="U59" s="37">
        <f>SUMPRODUCT(LTA!J59:AN59,LTA!J$102:AN$102,LTA!J$103:AN$103)</f>
        <v>164.19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-11</v>
      </c>
      <c r="AA59" s="75">
        <f>STOA!H59</f>
        <v>445.01</v>
      </c>
      <c r="AB59" s="75">
        <f>-STOA!N59</f>
        <v>0</v>
      </c>
      <c r="AC59">
        <f t="shared" si="0"/>
        <v>24.674942252209085</v>
      </c>
      <c r="AD59">
        <f t="shared" si="1"/>
        <v>2890.7250002758037</v>
      </c>
      <c r="AE59">
        <f>'IDT-1'!B59</f>
        <v>-45.518000000000001</v>
      </c>
      <c r="AF59" s="24"/>
      <c r="AG59">
        <f t="shared" si="2"/>
        <v>2845.2070002758037</v>
      </c>
      <c r="AI59" s="34">
        <f>PXIL!H59</f>
        <v>0</v>
      </c>
      <c r="AJ59" s="34">
        <f>PXIL!N59</f>
        <v>0</v>
      </c>
      <c r="AK59" s="34">
        <f>RTM_IEX!H59</f>
        <v>22.2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7">
        <f>GDAM_IEX!H59</f>
        <v>0</v>
      </c>
      <c r="AP59" s="147">
        <f>GDAM_IEX!N59</f>
        <v>0</v>
      </c>
      <c r="AQ59" s="147">
        <f>GDAM_PXI!H59</f>
        <v>0</v>
      </c>
      <c r="AR59" s="147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10.0128</v>
      </c>
      <c r="E60">
        <f>GT_NG!P60</f>
        <v>12.489413225706302</v>
      </c>
      <c r="F60">
        <f>GT_Spot!P60</f>
        <v>0</v>
      </c>
      <c r="G60">
        <f>PPCL_NG!P60</f>
        <v>77.23</v>
      </c>
      <c r="H60">
        <f>PPCL_Spot!P60</f>
        <v>0</v>
      </c>
      <c r="I60">
        <f>Bawana_NG!P60</f>
        <v>134.60999999999999</v>
      </c>
      <c r="J60">
        <f>Bawana_RLNG!P60</f>
        <v>0</v>
      </c>
      <c r="K60">
        <f>Bawana_Spot!P60</f>
        <v>301.7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918.60995089563039</v>
      </c>
      <c r="P60" s="36">
        <v>118.3754832309512</v>
      </c>
      <c r="Q60" s="36">
        <v>38.250000000000007</v>
      </c>
      <c r="R60" s="38">
        <v>44.5</v>
      </c>
      <c r="S60" s="38">
        <v>7.66</v>
      </c>
      <c r="T60" s="37">
        <f>SUMPRODUCT(LTA!J60:AN60,LTA!J$101:AN$101,LTA!J$103:AN$103)</f>
        <v>629.05999999999995</v>
      </c>
      <c r="U60" s="37">
        <f>SUMPRODUCT(LTA!J60:AN60,LTA!J$102:AN$102,LTA!J$103:AN$103)</f>
        <v>164.19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445.01</v>
      </c>
      <c r="AB60" s="75">
        <f>-STOA!N60</f>
        <v>0</v>
      </c>
      <c r="AC60">
        <f t="shared" si="0"/>
        <v>24.512104237759221</v>
      </c>
      <c r="AD60">
        <f t="shared" si="1"/>
        <v>2893.5955431145289</v>
      </c>
      <c r="AE60">
        <f>'IDT-1'!B60</f>
        <v>0</v>
      </c>
      <c r="AF60" s="24"/>
      <c r="AG60">
        <f t="shared" si="2"/>
        <v>2893.5955431145289</v>
      </c>
      <c r="AI60" s="34">
        <f>PXIL!H60</f>
        <v>0</v>
      </c>
      <c r="AJ60" s="34">
        <f>PXIL!N60</f>
        <v>0</v>
      </c>
      <c r="AK60" s="34">
        <f>RTM_IEX!H60</f>
        <v>16.41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7">
        <f>GDAM_IEX!H60</f>
        <v>0</v>
      </c>
      <c r="AP60" s="147">
        <f>GDAM_IEX!N60</f>
        <v>0</v>
      </c>
      <c r="AQ60" s="147">
        <f>GDAM_PXI!H60</f>
        <v>0</v>
      </c>
      <c r="AR60" s="147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10.0128</v>
      </c>
      <c r="E61">
        <f>GT_NG!P61</f>
        <v>12.489413225706302</v>
      </c>
      <c r="F61">
        <f>GT_Spot!P61</f>
        <v>0</v>
      </c>
      <c r="G61">
        <f>PPCL_NG!P61</f>
        <v>77.23</v>
      </c>
      <c r="H61">
        <f>PPCL_Spot!P61</f>
        <v>0</v>
      </c>
      <c r="I61">
        <f>Bawana_NG!P61</f>
        <v>134.60999999999999</v>
      </c>
      <c r="J61">
        <f>Bawana_RLNG!P61</f>
        <v>0</v>
      </c>
      <c r="K61">
        <f>Bawana_Spot!P61</f>
        <v>301.7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918.87834179719437</v>
      </c>
      <c r="P61" s="36">
        <v>118.3754832309512</v>
      </c>
      <c r="Q61" s="36">
        <v>38.245607487367927</v>
      </c>
      <c r="R61" s="38">
        <v>44.5</v>
      </c>
      <c r="S61" s="38">
        <v>7.66</v>
      </c>
      <c r="T61" s="37">
        <f>SUMPRODUCT(LTA!J61:AN61,LTA!J$101:AN$101,LTA!J$103:AN$103)</f>
        <v>612.18000000000006</v>
      </c>
      <c r="U61" s="37">
        <f>SUMPRODUCT(LTA!J61:AN61,LTA!J$102:AN$102,LTA!J$103:AN$103)</f>
        <v>163.99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445.01</v>
      </c>
      <c r="AB61" s="75">
        <f>-STOA!N61</f>
        <v>0</v>
      </c>
      <c r="AC61">
        <f t="shared" si="0"/>
        <v>25.00328582422625</v>
      </c>
      <c r="AD61">
        <f t="shared" si="1"/>
        <v>2951.578359916994</v>
      </c>
      <c r="AE61">
        <f>'IDT-1'!B61</f>
        <v>0</v>
      </c>
      <c r="AF61" s="24"/>
      <c r="AG61">
        <f t="shared" si="2"/>
        <v>2951.578359916994</v>
      </c>
      <c r="AI61" s="34">
        <f>PXIL!H61</f>
        <v>0</v>
      </c>
      <c r="AJ61" s="34">
        <f>PXIL!N61</f>
        <v>0</v>
      </c>
      <c r="AK61" s="34">
        <f>RTM_IEX!H61</f>
        <v>91.7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7">
        <f>GDAM_IEX!H61</f>
        <v>0</v>
      </c>
      <c r="AP61" s="147">
        <f>GDAM_IEX!N61</f>
        <v>0</v>
      </c>
      <c r="AQ61" s="147">
        <f>GDAM_PXI!H61</f>
        <v>0</v>
      </c>
      <c r="AR61" s="147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10.0128</v>
      </c>
      <c r="E62">
        <f>GT_NG!P62</f>
        <v>12.489413225706302</v>
      </c>
      <c r="F62">
        <f>GT_Spot!P62</f>
        <v>0</v>
      </c>
      <c r="G62">
        <f>PPCL_NG!P62</f>
        <v>77.23</v>
      </c>
      <c r="H62">
        <f>PPCL_Spot!P62</f>
        <v>0</v>
      </c>
      <c r="I62">
        <f>Bawana_NG!P62</f>
        <v>134.60999999999999</v>
      </c>
      <c r="J62">
        <f>Bawana_RLNG!P62</f>
        <v>0</v>
      </c>
      <c r="K62">
        <f>Bawana_Spot!P62</f>
        <v>301.7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967.15419057413567</v>
      </c>
      <c r="P62" s="36">
        <v>118.3754832309512</v>
      </c>
      <c r="Q62" s="36">
        <v>38.245607487367927</v>
      </c>
      <c r="R62" s="38">
        <v>44.5</v>
      </c>
      <c r="S62" s="38">
        <v>7.66</v>
      </c>
      <c r="T62" s="37">
        <f>SUMPRODUCT(LTA!J62:AN62,LTA!J$101:AN$101,LTA!J$103:AN$103)</f>
        <v>598</v>
      </c>
      <c r="U62" s="37">
        <f>SUMPRODUCT(LTA!J62:AN62,LTA!J$102:AN$102,LTA!J$103:AN$103)</f>
        <v>163.79000000000002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445.01</v>
      </c>
      <c r="AB62" s="75">
        <f>-STOA!N62</f>
        <v>0</v>
      </c>
      <c r="AC62">
        <f t="shared" si="0"/>
        <v>25.33673095395255</v>
      </c>
      <c r="AD62">
        <f t="shared" si="1"/>
        <v>2990.9407635642083</v>
      </c>
      <c r="AE62">
        <f>'IDT-1'!B62</f>
        <v>0</v>
      </c>
      <c r="AF62" s="24"/>
      <c r="AG62">
        <f t="shared" si="2"/>
        <v>2990.9407635642083</v>
      </c>
      <c r="AI62" s="34">
        <f>PXIL!H62</f>
        <v>0</v>
      </c>
      <c r="AJ62" s="34">
        <f>PXIL!N62</f>
        <v>0</v>
      </c>
      <c r="AK62" s="34">
        <f>RTM_IEX!H62</f>
        <v>97.5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7">
        <f>GDAM_IEX!H62</f>
        <v>0</v>
      </c>
      <c r="AP62" s="147">
        <f>GDAM_IEX!N62</f>
        <v>0</v>
      </c>
      <c r="AQ62" s="147">
        <f>GDAM_PXI!H62</f>
        <v>0</v>
      </c>
      <c r="AR62" s="147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10.0128</v>
      </c>
      <c r="E63">
        <f>GT_NG!P63</f>
        <v>12.489413225706302</v>
      </c>
      <c r="F63">
        <f>GT_Spot!P63</f>
        <v>0</v>
      </c>
      <c r="G63">
        <f>PPCL_NG!P63</f>
        <v>77.23</v>
      </c>
      <c r="H63">
        <f>PPCL_Spot!P63</f>
        <v>0</v>
      </c>
      <c r="I63">
        <f>Bawana_NG!P63</f>
        <v>134.60999999999999</v>
      </c>
      <c r="J63">
        <f>Bawana_RLNG!P63</f>
        <v>0</v>
      </c>
      <c r="K63">
        <f>Bawana_Spot!P63</f>
        <v>301.7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1034.7205731739721</v>
      </c>
      <c r="P63" s="36">
        <v>118.3754832309512</v>
      </c>
      <c r="Q63" s="36">
        <v>38.245607487367927</v>
      </c>
      <c r="R63" s="38">
        <v>44.5</v>
      </c>
      <c r="S63" s="38">
        <v>7.66</v>
      </c>
      <c r="T63" s="37">
        <f>SUMPRODUCT(LTA!J63:AN63,LTA!J$101:AN$101,LTA!J$103:AN$103)</f>
        <v>550.48</v>
      </c>
      <c r="U63" s="37">
        <f>SUMPRODUCT(LTA!J63:AN63,LTA!J$102:AN$102,LTA!J$103:AN$103)</f>
        <v>163.07999999999998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445.73</v>
      </c>
      <c r="AB63" s="75">
        <f>-STOA!N63</f>
        <v>0</v>
      </c>
      <c r="AC63">
        <f t="shared" si="0"/>
        <v>25.691600567791177</v>
      </c>
      <c r="AD63">
        <f t="shared" si="1"/>
        <v>3032.8322765502062</v>
      </c>
      <c r="AE63">
        <f>'IDT-1'!B63</f>
        <v>0</v>
      </c>
      <c r="AF63" s="24"/>
      <c r="AG63">
        <f t="shared" si="2"/>
        <v>3032.8322765502062</v>
      </c>
      <c r="AI63" s="34">
        <f>PXIL!H63</f>
        <v>0</v>
      </c>
      <c r="AJ63" s="34">
        <f>PXIL!N63</f>
        <v>0</v>
      </c>
      <c r="AK63" s="34">
        <f>RTM_IEX!H63</f>
        <v>119.69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7">
        <f>GDAM_IEX!H63</f>
        <v>0</v>
      </c>
      <c r="AP63" s="147">
        <f>GDAM_IEX!N63</f>
        <v>0</v>
      </c>
      <c r="AQ63" s="147">
        <f>GDAM_PXI!H63</f>
        <v>0</v>
      </c>
      <c r="AR63" s="147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10.0128</v>
      </c>
      <c r="E64">
        <f>GT_NG!P64</f>
        <v>12.489413225706302</v>
      </c>
      <c r="F64">
        <f>GT_Spot!P64</f>
        <v>0</v>
      </c>
      <c r="G64">
        <f>PPCL_NG!P64</f>
        <v>77.23</v>
      </c>
      <c r="H64">
        <f>PPCL_Spot!P64</f>
        <v>0</v>
      </c>
      <c r="I64">
        <f>Bawana_NG!P64</f>
        <v>134.60999999999999</v>
      </c>
      <c r="J64">
        <f>Bawana_RLNG!P64</f>
        <v>0</v>
      </c>
      <c r="K64">
        <f>Bawana_Spot!P64</f>
        <v>301.7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1092.638560723291</v>
      </c>
      <c r="P64" s="36">
        <v>118.3754832309512</v>
      </c>
      <c r="Q64" s="36">
        <v>38.245607487367927</v>
      </c>
      <c r="R64" s="38">
        <v>44.5</v>
      </c>
      <c r="S64" s="38">
        <v>7.66</v>
      </c>
      <c r="T64" s="37">
        <f>SUMPRODUCT(LTA!J64:AN64,LTA!J$101:AN$101,LTA!J$103:AN$103)</f>
        <v>523.53</v>
      </c>
      <c r="U64" s="37">
        <f>SUMPRODUCT(LTA!J64:AN64,LTA!J$102:AN$102,LTA!J$103:AN$103)</f>
        <v>163.39000000000001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445.73</v>
      </c>
      <c r="AB64" s="75">
        <f>-STOA!N64</f>
        <v>0</v>
      </c>
      <c r="AC64">
        <f t="shared" si="0"/>
        <v>25.913847663205459</v>
      </c>
      <c r="AD64">
        <f t="shared" si="1"/>
        <v>3059.068017004111</v>
      </c>
      <c r="AE64">
        <f>'IDT-1'!B64</f>
        <v>0</v>
      </c>
      <c r="AF64" s="24"/>
      <c r="AG64">
        <f t="shared" si="2"/>
        <v>3059.068017004111</v>
      </c>
      <c r="AI64" s="34">
        <f>PXIL!H64</f>
        <v>0</v>
      </c>
      <c r="AJ64" s="34">
        <f>PXIL!N64</f>
        <v>0</v>
      </c>
      <c r="AK64" s="34">
        <f>RTM_IEX!H64</f>
        <v>114.87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7">
        <f>GDAM_IEX!H64</f>
        <v>0</v>
      </c>
      <c r="AP64" s="147">
        <f>GDAM_IEX!N64</f>
        <v>0</v>
      </c>
      <c r="AQ64" s="147">
        <f>GDAM_PXI!H64</f>
        <v>0</v>
      </c>
      <c r="AR64" s="147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10.0128</v>
      </c>
      <c r="E65">
        <f>GT_NG!P65</f>
        <v>12.489413225706302</v>
      </c>
      <c r="F65">
        <f>GT_Spot!P65</f>
        <v>0</v>
      </c>
      <c r="G65">
        <f>PPCL_NG!P65</f>
        <v>77.23</v>
      </c>
      <c r="H65">
        <f>PPCL_Spot!P65</f>
        <v>0</v>
      </c>
      <c r="I65">
        <f>Bawana_NG!P65</f>
        <v>134.60999999999999</v>
      </c>
      <c r="J65">
        <f>Bawana_RLNG!P65</f>
        <v>0</v>
      </c>
      <c r="K65">
        <f>Bawana_Spot!P65</f>
        <v>301.7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1114.9804597112659</v>
      </c>
      <c r="P65" s="36">
        <v>118.3754832309512</v>
      </c>
      <c r="Q65" s="36">
        <v>38.245607487367927</v>
      </c>
      <c r="R65" s="38">
        <v>44.999999999999993</v>
      </c>
      <c r="S65" s="38">
        <v>7.66</v>
      </c>
      <c r="T65" s="37">
        <f>SUMPRODUCT(LTA!J65:AN65,LTA!J$101:AN$101,LTA!J$103:AN$103)</f>
        <v>489.1</v>
      </c>
      <c r="U65" s="37">
        <f>SUMPRODUCT(LTA!J65:AN65,LTA!J$102:AN$102,LTA!J$103:AN$103)</f>
        <v>163.69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17.38</v>
      </c>
      <c r="Z65" s="34">
        <f>IEX!N65</f>
        <v>0</v>
      </c>
      <c r="AA65" s="75">
        <f>STOA!H65</f>
        <v>445.73</v>
      </c>
      <c r="AB65" s="75">
        <f>-STOA!N65</f>
        <v>0</v>
      </c>
      <c r="AC65">
        <f t="shared" si="0"/>
        <v>26.02986761470445</v>
      </c>
      <c r="AD65">
        <f t="shared" si="1"/>
        <v>3072.7638960405875</v>
      </c>
      <c r="AE65">
        <f>'IDT-1'!B65</f>
        <v>0</v>
      </c>
      <c r="AF65" s="24"/>
      <c r="AG65">
        <f t="shared" si="2"/>
        <v>3072.7638960405875</v>
      </c>
      <c r="AI65" s="34">
        <f>PXIL!H65</f>
        <v>0</v>
      </c>
      <c r="AJ65" s="34">
        <f>PXIL!N65</f>
        <v>0</v>
      </c>
      <c r="AK65" s="34">
        <f>RTM_IEX!H65</f>
        <v>122.59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7">
        <f>GDAM_IEX!H65</f>
        <v>0</v>
      </c>
      <c r="AP65" s="147">
        <f>GDAM_IEX!N65</f>
        <v>0</v>
      </c>
      <c r="AQ65" s="147">
        <f>GDAM_PXI!H65</f>
        <v>0</v>
      </c>
      <c r="AR65" s="147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10.0128</v>
      </c>
      <c r="E66">
        <f>GT_NG!P66</f>
        <v>12.489413225706302</v>
      </c>
      <c r="F66">
        <f>GT_Spot!P66</f>
        <v>0</v>
      </c>
      <c r="G66">
        <f>PPCL_NG!P66</f>
        <v>77.23</v>
      </c>
      <c r="H66">
        <f>PPCL_Spot!P66</f>
        <v>0</v>
      </c>
      <c r="I66">
        <f>Bawana_NG!P66</f>
        <v>134.60999999999999</v>
      </c>
      <c r="J66">
        <f>Bawana_RLNG!P66</f>
        <v>0</v>
      </c>
      <c r="K66">
        <f>Bawana_Spot!P66</f>
        <v>301.7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1114.9804597112659</v>
      </c>
      <c r="P66" s="36">
        <v>118.3754832309512</v>
      </c>
      <c r="Q66" s="36">
        <v>38.245607487367927</v>
      </c>
      <c r="R66" s="38">
        <v>46</v>
      </c>
      <c r="S66" s="38">
        <v>7.66</v>
      </c>
      <c r="T66" s="37">
        <f>SUMPRODUCT(LTA!J66:AN66,LTA!J$101:AN$101,LTA!J$103:AN$103)</f>
        <v>460.51000000000005</v>
      </c>
      <c r="U66" s="37">
        <f>SUMPRODUCT(LTA!J66:AN66,LTA!J$102:AN$102,LTA!J$103:AN$103)</f>
        <v>163.49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26.06</v>
      </c>
      <c r="Z66" s="34">
        <f>IEX!N66</f>
        <v>0</v>
      </c>
      <c r="AA66" s="75">
        <f>STOA!H66</f>
        <v>445.73</v>
      </c>
      <c r="AB66" s="75">
        <f>-STOA!N66</f>
        <v>0</v>
      </c>
      <c r="AC66">
        <f t="shared" si="0"/>
        <v>25.918147614704449</v>
      </c>
      <c r="AD66">
        <f t="shared" si="1"/>
        <v>3059.5756160405872</v>
      </c>
      <c r="AE66">
        <f>'IDT-1'!B66</f>
        <v>0</v>
      </c>
      <c r="AF66" s="24"/>
      <c r="AG66">
        <f t="shared" si="2"/>
        <v>3059.5756160405872</v>
      </c>
      <c r="AI66" s="34">
        <f>PXIL!H66</f>
        <v>0</v>
      </c>
      <c r="AJ66" s="34">
        <f>PXIL!N66</f>
        <v>0</v>
      </c>
      <c r="AK66" s="34">
        <f>RTM_IEX!H66</f>
        <v>128.4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7">
        <f>GDAM_IEX!H66</f>
        <v>0</v>
      </c>
      <c r="AP66" s="147">
        <f>GDAM_IEX!N66</f>
        <v>0</v>
      </c>
      <c r="AQ66" s="147">
        <f>GDAM_PXI!H66</f>
        <v>0</v>
      </c>
      <c r="AR66" s="147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11.0558</v>
      </c>
      <c r="E67">
        <f>GT_NG!P67</f>
        <v>12.489413225706302</v>
      </c>
      <c r="F67">
        <f>GT_Spot!P67</f>
        <v>0</v>
      </c>
      <c r="G67">
        <f>PPCL_NG!P67</f>
        <v>77.23</v>
      </c>
      <c r="H67">
        <f>PPCL_Spot!P67</f>
        <v>0</v>
      </c>
      <c r="I67">
        <f>Bawana_NG!P67</f>
        <v>134.60999999999999</v>
      </c>
      <c r="J67">
        <f>Bawana_RLNG!P67</f>
        <v>0</v>
      </c>
      <c r="K67">
        <f>Bawana_Spot!P67</f>
        <v>301.7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1114.6157601796508</v>
      </c>
      <c r="P67" s="36">
        <v>118.3754832309512</v>
      </c>
      <c r="Q67" s="36">
        <v>38.245607487367927</v>
      </c>
      <c r="R67" s="38">
        <v>46</v>
      </c>
      <c r="S67" s="38">
        <v>7.66</v>
      </c>
      <c r="T67" s="37">
        <f>SUMPRODUCT(LTA!J67:AN67,LTA!J$101:AN$101,LTA!J$103:AN$103)</f>
        <v>429.59</v>
      </c>
      <c r="U67" s="37">
        <f>SUMPRODUCT(LTA!J67:AN67,LTA!J$102:AN$102,LTA!J$103:AN$103)</f>
        <v>164.3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445.73</v>
      </c>
      <c r="AB67" s="75">
        <f>-STOA!N67</f>
        <v>0</v>
      </c>
      <c r="AC67">
        <f t="shared" si="0"/>
        <v>26.052029338638885</v>
      </c>
      <c r="AD67">
        <f t="shared" si="1"/>
        <v>3075.3800347850379</v>
      </c>
      <c r="AE67">
        <f>'IDT-1'!B67</f>
        <v>0</v>
      </c>
      <c r="AF67" s="24"/>
      <c r="AG67">
        <f t="shared" si="2"/>
        <v>3075.3800347850379</v>
      </c>
      <c r="AI67" s="34">
        <f>PXIL!H67</f>
        <v>0</v>
      </c>
      <c r="AJ67" s="34">
        <f>PXIL!N67</f>
        <v>0</v>
      </c>
      <c r="AK67" s="34">
        <f>RTM_IEX!H67</f>
        <v>155.41999999999999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7">
        <f>GDAM_IEX!H67</f>
        <v>44.41</v>
      </c>
      <c r="AP67" s="147">
        <f>GDAM_IEX!N67</f>
        <v>0</v>
      </c>
      <c r="AQ67" s="147">
        <f>GDAM_PXI!H67</f>
        <v>0</v>
      </c>
      <c r="AR67" s="147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11.0558</v>
      </c>
      <c r="E68">
        <f>GT_NG!P68</f>
        <v>12.489413225706302</v>
      </c>
      <c r="F68">
        <f>GT_Spot!P68</f>
        <v>0</v>
      </c>
      <c r="G68">
        <f>PPCL_NG!P68</f>
        <v>77.23</v>
      </c>
      <c r="H68">
        <f>PPCL_Spot!P68</f>
        <v>0</v>
      </c>
      <c r="I68">
        <f>Bawana_NG!P68</f>
        <v>134.60999999999999</v>
      </c>
      <c r="J68">
        <f>Bawana_RLNG!P68</f>
        <v>0</v>
      </c>
      <c r="K68">
        <f>Bawana_Spot!P68</f>
        <v>301.7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1114.6157601796508</v>
      </c>
      <c r="P68" s="36">
        <v>118.3754832309512</v>
      </c>
      <c r="Q68" s="36">
        <v>38.245607487367927</v>
      </c>
      <c r="R68" s="38">
        <v>46</v>
      </c>
      <c r="S68" s="38">
        <v>7.66</v>
      </c>
      <c r="T68" s="37">
        <f>SUMPRODUCT(LTA!J68:AN68,LTA!J$101:AN$101,LTA!J$103:AN$103)</f>
        <v>405.54999999999995</v>
      </c>
      <c r="U68" s="37">
        <f>SUMPRODUCT(LTA!J68:AN68,LTA!J$102:AN$102,LTA!J$103:AN$103)</f>
        <v>164.91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445.73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25.80641333863888</v>
      </c>
      <c r="AD68">
        <f t="shared" ref="AD68:AD98" si="4">SUM(B68:AB68,AI68:AV68)-AC68</f>
        <v>3046.3856507850378</v>
      </c>
      <c r="AE68">
        <f>'IDT-1'!B68</f>
        <v>0</v>
      </c>
      <c r="AF68" s="24"/>
      <c r="AG68">
        <f t="shared" ref="AG68:AG98" si="5">SUM(AD68:AF68)</f>
        <v>3046.3856507850378</v>
      </c>
      <c r="AI68" s="34">
        <f>PXIL!H68</f>
        <v>0</v>
      </c>
      <c r="AJ68" s="34">
        <f>PXIL!N68</f>
        <v>0</v>
      </c>
      <c r="AK68" s="34">
        <f>RTM_IEX!H68</f>
        <v>125.49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7">
        <f>GDAM_IEX!H68</f>
        <v>68.53</v>
      </c>
      <c r="AP68" s="147">
        <f>GDAM_IEX!N68</f>
        <v>0</v>
      </c>
      <c r="AQ68" s="147">
        <f>GDAM_PXI!H68</f>
        <v>0</v>
      </c>
      <c r="AR68" s="147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11.0558</v>
      </c>
      <c r="E69">
        <f>GT_NG!P69</f>
        <v>12.489413225706302</v>
      </c>
      <c r="F69">
        <f>GT_Spot!P69</f>
        <v>0</v>
      </c>
      <c r="G69">
        <f>PPCL_NG!P69</f>
        <v>77.23</v>
      </c>
      <c r="H69">
        <f>PPCL_Spot!P69</f>
        <v>0</v>
      </c>
      <c r="I69">
        <f>Bawana_NG!P69</f>
        <v>134.60999999999999</v>
      </c>
      <c r="J69">
        <f>Bawana_RLNG!P69</f>
        <v>0</v>
      </c>
      <c r="K69">
        <f>Bawana_Spot!P69</f>
        <v>301.7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1114.6157601796508</v>
      </c>
      <c r="P69" s="36">
        <v>118.3754832309512</v>
      </c>
      <c r="Q69" s="36">
        <v>38.245607487367927</v>
      </c>
      <c r="R69" s="38">
        <v>46</v>
      </c>
      <c r="S69" s="38">
        <v>7.66</v>
      </c>
      <c r="T69" s="37">
        <f>SUMPRODUCT(LTA!J69:AN69,LTA!J$101:AN$101,LTA!J$103:AN$103)</f>
        <v>371.31</v>
      </c>
      <c r="U69" s="37">
        <f>SUMPRODUCT(LTA!J69:AN69,LTA!J$102:AN$102,LTA!J$103:AN$103)</f>
        <v>165.31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445.73</v>
      </c>
      <c r="AB69" s="75">
        <f>-STOA!N69</f>
        <v>0</v>
      </c>
      <c r="AC69">
        <f t="shared" si="3"/>
        <v>25.611281338638882</v>
      </c>
      <c r="AD69">
        <f t="shared" si="4"/>
        <v>3023.3507827850376</v>
      </c>
      <c r="AE69">
        <f>'IDT-1'!B69</f>
        <v>0</v>
      </c>
      <c r="AF69" s="24"/>
      <c r="AG69">
        <f t="shared" si="5"/>
        <v>3023.3507827850376</v>
      </c>
      <c r="AI69" s="34">
        <f>PXIL!H69</f>
        <v>0</v>
      </c>
      <c r="AJ69" s="34">
        <f>PXIL!N69</f>
        <v>0</v>
      </c>
      <c r="AK69" s="34">
        <f>RTM_IEX!H69</f>
        <v>104.25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7">
        <f>GDAM_IEX!H69</f>
        <v>100.38</v>
      </c>
      <c r="AP69" s="147">
        <f>GDAM_IEX!N69</f>
        <v>0</v>
      </c>
      <c r="AQ69" s="147">
        <f>GDAM_PXI!H69</f>
        <v>0</v>
      </c>
      <c r="AR69" s="147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11.0558</v>
      </c>
      <c r="E70">
        <f>GT_NG!P70</f>
        <v>12.489413225706302</v>
      </c>
      <c r="F70">
        <f>GT_Spot!P70</f>
        <v>0</v>
      </c>
      <c r="G70">
        <f>PPCL_NG!P70</f>
        <v>77.23</v>
      </c>
      <c r="H70">
        <f>PPCL_Spot!P70</f>
        <v>0</v>
      </c>
      <c r="I70">
        <f>Bawana_NG!P70</f>
        <v>134.60999999999999</v>
      </c>
      <c r="J70">
        <f>Bawana_RLNG!P70</f>
        <v>0</v>
      </c>
      <c r="K70">
        <f>Bawana_Spot!P70</f>
        <v>301.7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1066.3514248719455</v>
      </c>
      <c r="P70" s="36">
        <v>118.3754832309512</v>
      </c>
      <c r="Q70" s="36">
        <v>38.245607487367927</v>
      </c>
      <c r="R70" s="38">
        <v>46</v>
      </c>
      <c r="S70" s="38">
        <v>7.66</v>
      </c>
      <c r="T70" s="37">
        <f>SUMPRODUCT(LTA!J70:AN70,LTA!J$101:AN$101,LTA!J$103:AN$103)</f>
        <v>335.3</v>
      </c>
      <c r="U70" s="37">
        <f>SUMPRODUCT(LTA!J70:AN70,LTA!J$102:AN$102,LTA!J$103:AN$103)</f>
        <v>165.31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445.73</v>
      </c>
      <c r="AB70" s="75">
        <f>-STOA!N70</f>
        <v>0</v>
      </c>
      <c r="AC70">
        <f t="shared" si="3"/>
        <v>25.203340922054156</v>
      </c>
      <c r="AD70">
        <f t="shared" si="4"/>
        <v>2975.1943878939169</v>
      </c>
      <c r="AE70">
        <f>'IDT-1'!B70</f>
        <v>0</v>
      </c>
      <c r="AF70" s="24"/>
      <c r="AG70">
        <f t="shared" si="5"/>
        <v>2975.1943878939169</v>
      </c>
      <c r="AI70" s="34">
        <f>PXIL!H70</f>
        <v>0</v>
      </c>
      <c r="AJ70" s="34">
        <f>PXIL!N70</f>
        <v>0</v>
      </c>
      <c r="AK70" s="34">
        <f>RTM_IEX!H70</f>
        <v>140.93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7">
        <f>GDAM_IEX!H70</f>
        <v>99.41</v>
      </c>
      <c r="AP70" s="147">
        <f>GDAM_IEX!N70</f>
        <v>0</v>
      </c>
      <c r="AQ70" s="147">
        <f>GDAM_PXI!H70</f>
        <v>0</v>
      </c>
      <c r="AR70" s="147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11.0558</v>
      </c>
      <c r="E71">
        <f>GT_NG!P71</f>
        <v>12.489413225706302</v>
      </c>
      <c r="F71">
        <f>GT_Spot!P71</f>
        <v>0</v>
      </c>
      <c r="G71">
        <f>PPCL_NG!P71</f>
        <v>77.23</v>
      </c>
      <c r="H71">
        <f>PPCL_Spot!P71</f>
        <v>0</v>
      </c>
      <c r="I71">
        <f>Bawana_NG!P71</f>
        <v>134.60999999999999</v>
      </c>
      <c r="J71">
        <f>Bawana_RLNG!P71</f>
        <v>0</v>
      </c>
      <c r="K71">
        <f>Bawana_Spot!P71</f>
        <v>301.7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1073.9621370446098</v>
      </c>
      <c r="P71" s="36">
        <v>118.3754832309512</v>
      </c>
      <c r="Q71" s="36">
        <v>38.245607487367927</v>
      </c>
      <c r="R71" s="38">
        <v>40.799999999999997</v>
      </c>
      <c r="S71" s="38">
        <v>7.66</v>
      </c>
      <c r="T71" s="37">
        <f>SUMPRODUCT(LTA!J71:AN71,LTA!J$101:AN$101,LTA!J$103:AN$103)</f>
        <v>302.20999999999998</v>
      </c>
      <c r="U71" s="37">
        <f>SUMPRODUCT(LTA!J71:AN71,LTA!J$102:AN$102,LTA!J$103:AN$103)</f>
        <v>165.31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445.69000000000005</v>
      </c>
      <c r="AB71" s="75">
        <f>-STOA!N71</f>
        <v>0</v>
      </c>
      <c r="AC71">
        <f t="shared" si="3"/>
        <v>24.677926904304535</v>
      </c>
      <c r="AD71">
        <f t="shared" si="4"/>
        <v>2913.170514084331</v>
      </c>
      <c r="AE71">
        <f>'IDT-1'!B71</f>
        <v>0</v>
      </c>
      <c r="AF71" s="24"/>
      <c r="AG71">
        <f t="shared" si="5"/>
        <v>2913.170514084331</v>
      </c>
      <c r="AI71" s="34">
        <f>PXIL!H71</f>
        <v>0</v>
      </c>
      <c r="AJ71" s="34">
        <f>PXIL!N71</f>
        <v>0</v>
      </c>
      <c r="AK71" s="34">
        <f>RTM_IEX!H71</f>
        <v>111.01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7">
        <f>GDAM_IEX!H71</f>
        <v>97.5</v>
      </c>
      <c r="AP71" s="147">
        <f>GDAM_IEX!N71</f>
        <v>0</v>
      </c>
      <c r="AQ71" s="147">
        <f>GDAM_PXI!H71</f>
        <v>0</v>
      </c>
      <c r="AR71" s="147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11.0558</v>
      </c>
      <c r="E72">
        <f>GT_NG!P72</f>
        <v>12.489413225706302</v>
      </c>
      <c r="F72">
        <f>GT_Spot!P72</f>
        <v>0</v>
      </c>
      <c r="G72">
        <f>PPCL_NG!P72</f>
        <v>77.23</v>
      </c>
      <c r="H72">
        <f>PPCL_Spot!P72</f>
        <v>0</v>
      </c>
      <c r="I72">
        <f>Bawana_NG!P72</f>
        <v>134.60999999999999</v>
      </c>
      <c r="J72">
        <f>Bawana_RLNG!P72</f>
        <v>0</v>
      </c>
      <c r="K72">
        <f>Bawana_Spot!P72</f>
        <v>301.7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1073.9622943543732</v>
      </c>
      <c r="P72" s="36">
        <v>118.3754832309512</v>
      </c>
      <c r="Q72" s="36">
        <v>38.245607487367927</v>
      </c>
      <c r="R72" s="38">
        <v>30.84</v>
      </c>
      <c r="S72" s="38">
        <v>7.66</v>
      </c>
      <c r="T72" s="37">
        <f>SUMPRODUCT(LTA!J72:AN72,LTA!J$101:AN$101,LTA!J$103:AN$103)</f>
        <v>260.88</v>
      </c>
      <c r="U72" s="37">
        <f>SUMPRODUCT(LTA!J72:AN72,LTA!J$102:AN$102,LTA!J$103:AN$103)</f>
        <v>166.33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445.69000000000005</v>
      </c>
      <c r="AB72" s="75">
        <f>-STOA!N72</f>
        <v>0</v>
      </c>
      <c r="AC72">
        <f t="shared" si="3"/>
        <v>24.158304225706548</v>
      </c>
      <c r="AD72">
        <f t="shared" si="4"/>
        <v>2851.8302940726921</v>
      </c>
      <c r="AE72">
        <f>'IDT-1'!B72</f>
        <v>0</v>
      </c>
      <c r="AF72" s="24"/>
      <c r="AG72">
        <f t="shared" si="5"/>
        <v>2851.8302940726921</v>
      </c>
      <c r="AI72" s="34">
        <f>PXIL!H72</f>
        <v>0</v>
      </c>
      <c r="AJ72" s="34">
        <f>PXIL!N72</f>
        <v>0</v>
      </c>
      <c r="AK72" s="34">
        <f>RTM_IEX!H72</f>
        <v>120.66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7">
        <f>GDAM_IEX!H72</f>
        <v>76.260000000000005</v>
      </c>
      <c r="AP72" s="147">
        <f>GDAM_IEX!N72</f>
        <v>0</v>
      </c>
      <c r="AQ72" s="147">
        <f>GDAM_PXI!H72</f>
        <v>0</v>
      </c>
      <c r="AR72" s="147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11.0558</v>
      </c>
      <c r="E73">
        <f>GT_NG!P73</f>
        <v>12.489413225706302</v>
      </c>
      <c r="F73">
        <f>GT_Spot!P73</f>
        <v>0</v>
      </c>
      <c r="G73">
        <f>PPCL_NG!P73</f>
        <v>77.23</v>
      </c>
      <c r="H73">
        <f>PPCL_Spot!P73</f>
        <v>0</v>
      </c>
      <c r="I73">
        <f>Bawana_NG!P73</f>
        <v>134.60999999999999</v>
      </c>
      <c r="J73">
        <f>Bawana_RLNG!P73</f>
        <v>0</v>
      </c>
      <c r="K73">
        <f>Bawana_Spot!P73</f>
        <v>301.7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1074.8056919663711</v>
      </c>
      <c r="P73" s="36">
        <v>118.3754832309512</v>
      </c>
      <c r="Q73" s="36">
        <v>38.245607487367927</v>
      </c>
      <c r="R73" s="38">
        <v>20.23</v>
      </c>
      <c r="S73" s="38">
        <v>7.66</v>
      </c>
      <c r="T73" s="37">
        <f>SUMPRODUCT(LTA!J73:AN73,LTA!J$101:AN$101,LTA!J$103:AN$103)</f>
        <v>215.72</v>
      </c>
      <c r="U73" s="37">
        <f>SUMPRODUCT(LTA!J73:AN73,LTA!J$102:AN$102,LTA!J$103:AN$103)</f>
        <v>164.13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445.69000000000005</v>
      </c>
      <c r="AB73" s="75">
        <f>-STOA!N73</f>
        <v>0</v>
      </c>
      <c r="AC73">
        <f t="shared" si="3"/>
        <v>23.435260765647332</v>
      </c>
      <c r="AD73">
        <f t="shared" si="4"/>
        <v>2766.4767351447495</v>
      </c>
      <c r="AE73">
        <f>'IDT-1'!B73</f>
        <v>0</v>
      </c>
      <c r="AF73" s="24"/>
      <c r="AG73">
        <f t="shared" si="5"/>
        <v>2766.4767351447495</v>
      </c>
      <c r="AI73" s="34">
        <f>PXIL!H73</f>
        <v>0</v>
      </c>
      <c r="AJ73" s="34">
        <f>PXIL!N73</f>
        <v>0</v>
      </c>
      <c r="AK73" s="34">
        <f>RTM_IEX!H73</f>
        <v>101.36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7">
        <f>GDAM_IEX!H73</f>
        <v>66.61</v>
      </c>
      <c r="AP73" s="147">
        <f>GDAM_IEX!N73</f>
        <v>0</v>
      </c>
      <c r="AQ73" s="147">
        <f>GDAM_PXI!H73</f>
        <v>0</v>
      </c>
      <c r="AR73" s="147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11.0558</v>
      </c>
      <c r="E74">
        <f>GT_NG!P74</f>
        <v>12.489413225706302</v>
      </c>
      <c r="F74">
        <f>GT_Spot!P74</f>
        <v>0</v>
      </c>
      <c r="G74">
        <f>PPCL_NG!P74</f>
        <v>77.23</v>
      </c>
      <c r="H74">
        <f>PPCL_Spot!P74</f>
        <v>0</v>
      </c>
      <c r="I74">
        <f>Bawana_NG!P74</f>
        <v>134.60999999999999</v>
      </c>
      <c r="J74">
        <f>Bawana_RLNG!P74</f>
        <v>0</v>
      </c>
      <c r="K74">
        <f>Bawana_Spot!P74</f>
        <v>301.7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1081.4619011970287</v>
      </c>
      <c r="P74" s="36">
        <v>118.3754832309512</v>
      </c>
      <c r="Q74" s="36">
        <v>38.245607487367927</v>
      </c>
      <c r="R74" s="38">
        <v>12.32</v>
      </c>
      <c r="S74" s="38">
        <v>7.66</v>
      </c>
      <c r="T74" s="37">
        <f>SUMPRODUCT(LTA!J74:AN74,LTA!J$101:AN$101,LTA!J$103:AN$103)</f>
        <v>183.72</v>
      </c>
      <c r="U74" s="37">
        <f>SUMPRODUCT(LTA!J74:AN74,LTA!J$102:AN$102,LTA!J$103:AN$103)</f>
        <v>160.43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445.69000000000005</v>
      </c>
      <c r="AB74" s="75">
        <f>-STOA!N74</f>
        <v>0</v>
      </c>
      <c r="AC74">
        <f t="shared" si="3"/>
        <v>22.889564923184853</v>
      </c>
      <c r="AD74">
        <f t="shared" si="4"/>
        <v>2702.0586402178692</v>
      </c>
      <c r="AE74">
        <f>'IDT-1'!B74</f>
        <v>0</v>
      </c>
      <c r="AF74" s="24"/>
      <c r="AG74">
        <f t="shared" si="5"/>
        <v>2702.0586402178692</v>
      </c>
      <c r="AI74" s="34">
        <f>PXIL!H74</f>
        <v>0</v>
      </c>
      <c r="AJ74" s="34">
        <f>PXIL!N74</f>
        <v>0</v>
      </c>
      <c r="AK74" s="34">
        <f>RTM_IEX!H74</f>
        <v>118.73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7">
        <f>GDAM_IEX!H74</f>
        <v>21.23</v>
      </c>
      <c r="AP74" s="147">
        <f>GDAM_IEX!N74</f>
        <v>0</v>
      </c>
      <c r="AQ74" s="147">
        <f>GDAM_PXI!H74</f>
        <v>0</v>
      </c>
      <c r="AR74" s="147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11.0558</v>
      </c>
      <c r="E75">
        <f>GT_NG!P75</f>
        <v>12.489413225706302</v>
      </c>
      <c r="F75">
        <f>GT_Spot!P75</f>
        <v>0</v>
      </c>
      <c r="G75">
        <f>PPCL_NG!P75</f>
        <v>77.23</v>
      </c>
      <c r="H75">
        <f>PPCL_Spot!P75</f>
        <v>0</v>
      </c>
      <c r="I75">
        <f>Bawana_NG!P75</f>
        <v>134.60999999999999</v>
      </c>
      <c r="J75">
        <f>Bawana_RLNG!P75</f>
        <v>0</v>
      </c>
      <c r="K75">
        <f>Bawana_Spot!P75</f>
        <v>311.0392767184448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1136.3984941118838</v>
      </c>
      <c r="P75" s="36">
        <v>118.3754832309512</v>
      </c>
      <c r="Q75" s="36">
        <v>38.245607487367927</v>
      </c>
      <c r="R75" s="38">
        <v>0</v>
      </c>
      <c r="S75" s="38">
        <v>7.66</v>
      </c>
      <c r="T75" s="37">
        <f>SUMPRODUCT(LTA!J75:AN75,LTA!J$101:AN$101,LTA!J$103:AN$103)</f>
        <v>158.26</v>
      </c>
      <c r="U75" s="37">
        <f>SUMPRODUCT(LTA!J75:AN75,LTA!J$102:AN$102,LTA!J$103:AN$103)</f>
        <v>159.44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372.32</v>
      </c>
      <c r="AB75" s="75">
        <f>-STOA!N75</f>
        <v>0</v>
      </c>
      <c r="AC75">
        <f t="shared" si="3"/>
        <v>22.244242228104575</v>
      </c>
      <c r="AD75">
        <f t="shared" si="4"/>
        <v>2625.8798325462494</v>
      </c>
      <c r="AE75">
        <f>'IDT-1'!B75</f>
        <v>0</v>
      </c>
      <c r="AF75" s="24"/>
      <c r="AG75">
        <f t="shared" si="5"/>
        <v>2625.8798325462494</v>
      </c>
      <c r="AI75" s="34">
        <f>PXIL!H75</f>
        <v>0</v>
      </c>
      <c r="AJ75" s="34">
        <f>PXIL!N75</f>
        <v>0</v>
      </c>
      <c r="AK75" s="34">
        <f>RTM_IEX!H75</f>
        <v>111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7">
        <f>GDAM_IEX!H75</f>
        <v>0</v>
      </c>
      <c r="AP75" s="147">
        <f>GDAM_IEX!N75</f>
        <v>0</v>
      </c>
      <c r="AQ75" s="147">
        <f>GDAM_PXI!H75</f>
        <v>0</v>
      </c>
      <c r="AR75" s="147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11.0558</v>
      </c>
      <c r="E76">
        <f>GT_NG!P76</f>
        <v>12.489413225706302</v>
      </c>
      <c r="F76">
        <f>GT_Spot!P76</f>
        <v>0</v>
      </c>
      <c r="G76">
        <f>PPCL_NG!P76</f>
        <v>77.23</v>
      </c>
      <c r="H76">
        <f>PPCL_Spot!P76</f>
        <v>0</v>
      </c>
      <c r="I76">
        <f>Bawana_NG!P76</f>
        <v>134.60999999999999</v>
      </c>
      <c r="J76">
        <f>Bawana_RLNG!P76</f>
        <v>0</v>
      </c>
      <c r="K76">
        <f>Bawana_Spot!P76</f>
        <v>311.0392767184448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1143.0746914729168</v>
      </c>
      <c r="P76" s="36">
        <v>118.3754832309512</v>
      </c>
      <c r="Q76" s="36">
        <v>38.245607487367927</v>
      </c>
      <c r="R76" s="38">
        <v>0</v>
      </c>
      <c r="S76" s="38">
        <v>7.66</v>
      </c>
      <c r="T76" s="37">
        <f>SUMPRODUCT(LTA!J76:AN76,LTA!J$101:AN$101,LTA!J$103:AN$103)</f>
        <v>140.17000000000002</v>
      </c>
      <c r="U76" s="37">
        <f>SUMPRODUCT(LTA!J76:AN76,LTA!J$102:AN$102,LTA!J$103:AN$103)</f>
        <v>158.44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372.32</v>
      </c>
      <c r="AB76" s="75">
        <f>-STOA!N76</f>
        <v>0</v>
      </c>
      <c r="AC76">
        <f t="shared" si="3"/>
        <v>21.856298285937253</v>
      </c>
      <c r="AD76">
        <f t="shared" si="4"/>
        <v>2580.0839738494506</v>
      </c>
      <c r="AE76">
        <f>'IDT-1'!B76</f>
        <v>0</v>
      </c>
      <c r="AF76" s="24"/>
      <c r="AG76">
        <f t="shared" si="5"/>
        <v>2580.0839738494506</v>
      </c>
      <c r="AI76" s="34">
        <f>PXIL!H76</f>
        <v>0</v>
      </c>
      <c r="AJ76" s="34">
        <f>PXIL!N76</f>
        <v>0</v>
      </c>
      <c r="AK76" s="34">
        <f>RTM_IEX!H76</f>
        <v>77.23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7">
        <f>GDAM_IEX!H76</f>
        <v>0</v>
      </c>
      <c r="AP76" s="147">
        <f>GDAM_IEX!N76</f>
        <v>0</v>
      </c>
      <c r="AQ76" s="147">
        <f>GDAM_PXI!H76</f>
        <v>0</v>
      </c>
      <c r="AR76" s="147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11.0558</v>
      </c>
      <c r="E77">
        <f>GT_NG!P77</f>
        <v>12.489413225706302</v>
      </c>
      <c r="F77">
        <f>GT_Spot!P77</f>
        <v>0</v>
      </c>
      <c r="G77">
        <f>PPCL_NG!P77</f>
        <v>77.23</v>
      </c>
      <c r="H77">
        <f>PPCL_Spot!P77</f>
        <v>0</v>
      </c>
      <c r="I77">
        <f>Bawana_NG!P77</f>
        <v>134.60999999999999</v>
      </c>
      <c r="J77">
        <f>Bawana_RLNG!P77</f>
        <v>0</v>
      </c>
      <c r="K77">
        <f>Bawana_Spot!P77</f>
        <v>311.0392767184448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1150.2401699807237</v>
      </c>
      <c r="P77" s="36">
        <v>118.3754832309512</v>
      </c>
      <c r="Q77" s="36">
        <v>38.58</v>
      </c>
      <c r="R77" s="38">
        <v>0</v>
      </c>
      <c r="S77" s="38">
        <v>7.66</v>
      </c>
      <c r="T77" s="37">
        <f>SUMPRODUCT(LTA!J77:AN77,LTA!J$101:AN$101,LTA!J$103:AN$103)</f>
        <v>136.97999999999999</v>
      </c>
      <c r="U77" s="37">
        <f>SUMPRODUCT(LTA!J77:AN77,LTA!J$102:AN$102,LTA!J$103:AN$103)</f>
        <v>176.26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372.32</v>
      </c>
      <c r="AB77" s="75">
        <f>-STOA!N77</f>
        <v>0</v>
      </c>
      <c r="AC77">
        <f t="shared" si="3"/>
        <v>21.571873202508939</v>
      </c>
      <c r="AD77">
        <f t="shared" si="4"/>
        <v>2546.5082699533173</v>
      </c>
      <c r="AE77">
        <f>'IDT-1'!B77</f>
        <v>0</v>
      </c>
      <c r="AF77" s="24"/>
      <c r="AG77">
        <f t="shared" si="5"/>
        <v>2546.5082699533173</v>
      </c>
      <c r="AI77" s="34">
        <f>PXIL!H77</f>
        <v>0</v>
      </c>
      <c r="AJ77" s="34">
        <f>PXIL!N77</f>
        <v>0</v>
      </c>
      <c r="AK77" s="34">
        <f>RTM_IEX!H77</f>
        <v>21.24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7">
        <f>GDAM_IEX!H77</f>
        <v>0</v>
      </c>
      <c r="AP77" s="147">
        <f>GDAM_IEX!N77</f>
        <v>0</v>
      </c>
      <c r="AQ77" s="147">
        <f>GDAM_PXI!H77</f>
        <v>0</v>
      </c>
      <c r="AR77" s="147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11.0558</v>
      </c>
      <c r="E78">
        <f>GT_NG!P78</f>
        <v>12.489413225706302</v>
      </c>
      <c r="F78">
        <f>GT_Spot!P78</f>
        <v>0</v>
      </c>
      <c r="G78">
        <f>PPCL_NG!P78</f>
        <v>77.23</v>
      </c>
      <c r="H78">
        <f>PPCL_Spot!P78</f>
        <v>0</v>
      </c>
      <c r="I78">
        <f>Bawana_NG!P78</f>
        <v>134.60515895849818</v>
      </c>
      <c r="J78">
        <f>Bawana_RLNG!P78</f>
        <v>0</v>
      </c>
      <c r="K78">
        <f>Bawana_Spot!P78</f>
        <v>311.0392767184448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1158.8232609014531</v>
      </c>
      <c r="P78" s="36">
        <v>118.3754832309512</v>
      </c>
      <c r="Q78" s="36">
        <v>38.58</v>
      </c>
      <c r="R78" s="38">
        <v>0</v>
      </c>
      <c r="S78" s="38">
        <v>7.66</v>
      </c>
      <c r="T78" s="37">
        <f>SUMPRODUCT(LTA!J78:AN78,LTA!J$101:AN$101,LTA!J$103:AN$103)</f>
        <v>124.55000000000001</v>
      </c>
      <c r="U78" s="37">
        <f>SUMPRODUCT(LTA!J78:AN78,LTA!J$102:AN$102,LTA!J$103:AN$103)</f>
        <v>176.26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372.32</v>
      </c>
      <c r="AB78" s="75">
        <f>-STOA!N78</f>
        <v>0</v>
      </c>
      <c r="AC78">
        <f t="shared" si="3"/>
        <v>21.409738501494449</v>
      </c>
      <c r="AD78">
        <f t="shared" si="4"/>
        <v>2527.3686545335595</v>
      </c>
      <c r="AE78">
        <f>'IDT-1'!B78</f>
        <v>0</v>
      </c>
      <c r="AF78" s="24"/>
      <c r="AG78">
        <f t="shared" si="5"/>
        <v>2527.3686545335595</v>
      </c>
      <c r="AI78" s="34">
        <f>PXIL!H78</f>
        <v>0</v>
      </c>
      <c r="AJ78" s="34">
        <f>PXIL!N78</f>
        <v>0</v>
      </c>
      <c r="AK78" s="34">
        <f>RTM_IEX!H78</f>
        <v>5.79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7">
        <f>GDAM_IEX!H78</f>
        <v>0</v>
      </c>
      <c r="AP78" s="147">
        <f>GDAM_IEX!N78</f>
        <v>0</v>
      </c>
      <c r="AQ78" s="147">
        <f>GDAM_PXI!H78</f>
        <v>0</v>
      </c>
      <c r="AR78" s="147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11.0558</v>
      </c>
      <c r="E79">
        <f>GT_NG!P79</f>
        <v>12.489413225706302</v>
      </c>
      <c r="F79">
        <f>GT_Spot!P79</f>
        <v>0</v>
      </c>
      <c r="G79">
        <f>PPCL_NG!P79</f>
        <v>77.23</v>
      </c>
      <c r="H79">
        <f>PPCL_Spot!P79</f>
        <v>0</v>
      </c>
      <c r="I79">
        <f>Bawana_NG!P79</f>
        <v>112.55560329674623</v>
      </c>
      <c r="J79">
        <f>Bawana_RLNG!P79</f>
        <v>0</v>
      </c>
      <c r="K79">
        <f>Bawana_Spot!P79</f>
        <v>311.0392767184448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1179.7742989816027</v>
      </c>
      <c r="P79" s="36">
        <v>118.3754832309512</v>
      </c>
      <c r="Q79" s="36">
        <v>38.245058201058207</v>
      </c>
      <c r="R79" s="38">
        <v>0</v>
      </c>
      <c r="S79" s="38">
        <v>7.66</v>
      </c>
      <c r="T79" s="37">
        <f>SUMPRODUCT(LTA!J79:AN79,LTA!J$101:AN$101,LTA!J$103:AN$103)</f>
        <v>117.98</v>
      </c>
      <c r="U79" s="37">
        <f>SUMPRODUCT(LTA!J79:AN79,LTA!J$102:AN$102,LTA!J$103:AN$103)</f>
        <v>175.66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372.32</v>
      </c>
      <c r="AB79" s="75">
        <f>-STOA!N79</f>
        <v>0</v>
      </c>
      <c r="AC79">
        <f t="shared" si="3"/>
        <v>21.54016144269788</v>
      </c>
      <c r="AD79">
        <f t="shared" si="4"/>
        <v>2542.7647722118118</v>
      </c>
      <c r="AE79">
        <f>'IDT-1'!B79</f>
        <v>0</v>
      </c>
      <c r="AF79" s="24"/>
      <c r="AG79">
        <f t="shared" si="5"/>
        <v>2542.7647722118118</v>
      </c>
      <c r="AI79" s="34">
        <f>PXIL!H79</f>
        <v>0</v>
      </c>
      <c r="AJ79" s="34">
        <f>PXIL!N79</f>
        <v>0</v>
      </c>
      <c r="AK79" s="34">
        <f>RTM_IEX!H79</f>
        <v>29.92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7">
        <f>GDAM_IEX!H79</f>
        <v>0</v>
      </c>
      <c r="AP79" s="147">
        <f>GDAM_IEX!N79</f>
        <v>0</v>
      </c>
      <c r="AQ79" s="147">
        <f>GDAM_PXI!H79</f>
        <v>0</v>
      </c>
      <c r="AR79" s="147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11.0558</v>
      </c>
      <c r="E80">
        <f>GT_NG!P80</f>
        <v>12.489413225706302</v>
      </c>
      <c r="F80">
        <f>GT_Spot!P80</f>
        <v>0</v>
      </c>
      <c r="G80">
        <f>PPCL_NG!P80</f>
        <v>77.23</v>
      </c>
      <c r="H80">
        <f>PPCL_Spot!P80</f>
        <v>0</v>
      </c>
      <c r="I80">
        <f>Bawana_NG!P80</f>
        <v>112.55560329674623</v>
      </c>
      <c r="J80">
        <f>Bawana_RLNG!P80</f>
        <v>0</v>
      </c>
      <c r="K80">
        <f>Bawana_Spot!P80</f>
        <v>311.0392767184448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1200.9639169766615</v>
      </c>
      <c r="P80" s="36">
        <v>118.3754832309512</v>
      </c>
      <c r="Q80" s="36">
        <v>38.245058201058207</v>
      </c>
      <c r="R80" s="38">
        <v>0</v>
      </c>
      <c r="S80" s="38">
        <v>7.66</v>
      </c>
      <c r="T80" s="37">
        <f>SUMPRODUCT(LTA!J80:AN80,LTA!J$101:AN$101,LTA!J$103:AN$103)</f>
        <v>114.83000000000001</v>
      </c>
      <c r="U80" s="37">
        <f>SUMPRODUCT(LTA!J80:AN80,LTA!J$102:AN$102,LTA!J$103:AN$103)</f>
        <v>175.06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372.32</v>
      </c>
      <c r="AB80" s="75">
        <f>-STOA!N80</f>
        <v>0</v>
      </c>
      <c r="AC80">
        <f t="shared" si="3"/>
        <v>21.540746233856375</v>
      </c>
      <c r="AD80">
        <f t="shared" si="4"/>
        <v>2542.8338054157125</v>
      </c>
      <c r="AE80">
        <f>'IDT-1'!B80</f>
        <v>0</v>
      </c>
      <c r="AF80" s="24"/>
      <c r="AG80">
        <f t="shared" si="5"/>
        <v>2542.8338054157125</v>
      </c>
      <c r="AI80" s="34">
        <f>PXIL!H80</f>
        <v>0</v>
      </c>
      <c r="AJ80" s="34">
        <f>PXIL!N80</f>
        <v>0</v>
      </c>
      <c r="AK80" s="34">
        <f>RTM_IEX!H80</f>
        <v>12.55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7">
        <f>GDAM_IEX!H80</f>
        <v>0</v>
      </c>
      <c r="AP80" s="147">
        <f>GDAM_IEX!N80</f>
        <v>0</v>
      </c>
      <c r="AQ80" s="147">
        <f>GDAM_PXI!H80</f>
        <v>0</v>
      </c>
      <c r="AR80" s="147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11.0558</v>
      </c>
      <c r="E81">
        <f>GT_NG!P81</f>
        <v>12.873253012048194</v>
      </c>
      <c r="F81">
        <f>GT_Spot!P81</f>
        <v>0</v>
      </c>
      <c r="G81">
        <f>PPCL_NG!P81</f>
        <v>77.23</v>
      </c>
      <c r="H81">
        <f>PPCL_Spot!P81</f>
        <v>0</v>
      </c>
      <c r="I81">
        <f>Bawana_NG!P81</f>
        <v>112.55560329674623</v>
      </c>
      <c r="J81">
        <f>Bawana_RLNG!P81</f>
        <v>0</v>
      </c>
      <c r="K81">
        <f>Bawana_Spot!P81</f>
        <v>311.0392767184448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1216.9532383947287</v>
      </c>
      <c r="P81" s="36">
        <v>118.3754832309512</v>
      </c>
      <c r="Q81" s="36">
        <v>38.300000000000004</v>
      </c>
      <c r="R81" s="38">
        <v>0</v>
      </c>
      <c r="S81" s="38">
        <v>7.66</v>
      </c>
      <c r="T81" s="37">
        <f>SUMPRODUCT(LTA!J81:AN81,LTA!J$101:AN$101,LTA!J$103:AN$103)</f>
        <v>113.34</v>
      </c>
      <c r="U81" s="37">
        <f>SUMPRODUCT(LTA!J81:AN81,LTA!J$102:AN$102,LTA!J$103:AN$103)</f>
        <v>177.26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372.32</v>
      </c>
      <c r="AB81" s="75">
        <f>-STOA!N81</f>
        <v>0</v>
      </c>
      <c r="AC81">
        <f t="shared" si="3"/>
        <v>22.154938299084524</v>
      </c>
      <c r="AD81">
        <f t="shared" si="4"/>
        <v>2615.3377163538348</v>
      </c>
      <c r="AE81">
        <f>'IDT-1'!B81</f>
        <v>0</v>
      </c>
      <c r="AF81" s="24"/>
      <c r="AG81">
        <f t="shared" si="5"/>
        <v>2615.3377163538348</v>
      </c>
      <c r="AI81" s="34">
        <f>PXIL!H81</f>
        <v>0</v>
      </c>
      <c r="AJ81" s="34">
        <f>PXIL!N81</f>
        <v>0</v>
      </c>
      <c r="AK81" s="34">
        <f>RTM_IEX!H81</f>
        <v>68.53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7">
        <f>GDAM_IEX!H81</f>
        <v>0</v>
      </c>
      <c r="AP81" s="147">
        <f>GDAM_IEX!N81</f>
        <v>0</v>
      </c>
      <c r="AQ81" s="147">
        <f>GDAM_PXI!H81</f>
        <v>0</v>
      </c>
      <c r="AR81" s="147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11.0558</v>
      </c>
      <c r="E82">
        <f>GT_NG!P82</f>
        <v>12.873253012048194</v>
      </c>
      <c r="F82">
        <f>GT_Spot!P82</f>
        <v>0</v>
      </c>
      <c r="G82">
        <f>PPCL_NG!P82</f>
        <v>77.23</v>
      </c>
      <c r="H82">
        <f>PPCL_Spot!P82</f>
        <v>0</v>
      </c>
      <c r="I82">
        <f>Bawana_NG!P82</f>
        <v>112.55560329674623</v>
      </c>
      <c r="J82">
        <f>Bawana_RLNG!P82</f>
        <v>0</v>
      </c>
      <c r="K82">
        <f>Bawana_Spot!P82</f>
        <v>311.0392767184448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1216.9532383947287</v>
      </c>
      <c r="P82" s="36">
        <v>118.3754832309512</v>
      </c>
      <c r="Q82" s="36">
        <v>38.300000000000004</v>
      </c>
      <c r="R82" s="38">
        <v>0</v>
      </c>
      <c r="S82" s="38">
        <v>7.66</v>
      </c>
      <c r="T82" s="37">
        <f>SUMPRODUCT(LTA!J82:AN82,LTA!J$101:AN$101,LTA!J$103:AN$103)</f>
        <v>111.67</v>
      </c>
      <c r="U82" s="37">
        <f>SUMPRODUCT(LTA!J82:AN82,LTA!J$102:AN$102,LTA!J$103:AN$103)</f>
        <v>177.26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372.32</v>
      </c>
      <c r="AB82" s="75">
        <f>-STOA!N82</f>
        <v>0</v>
      </c>
      <c r="AC82">
        <f t="shared" si="3"/>
        <v>22.546294299084519</v>
      </c>
      <c r="AD82">
        <f t="shared" si="4"/>
        <v>2661.5363603538349</v>
      </c>
      <c r="AE82">
        <f>'IDT-1'!B82</f>
        <v>0</v>
      </c>
      <c r="AF82" s="24"/>
      <c r="AG82">
        <f t="shared" si="5"/>
        <v>2661.5363603538349</v>
      </c>
      <c r="AI82" s="34">
        <f>PXIL!H82</f>
        <v>0</v>
      </c>
      <c r="AJ82" s="34">
        <f>PXIL!N82</f>
        <v>0</v>
      </c>
      <c r="AK82" s="34">
        <f>RTM_IEX!H82</f>
        <v>78.180000000000007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7">
        <f>GDAM_IEX!H82</f>
        <v>38.61</v>
      </c>
      <c r="AP82" s="147">
        <f>GDAM_IEX!N82</f>
        <v>0</v>
      </c>
      <c r="AQ82" s="147">
        <f>GDAM_PXI!H82</f>
        <v>0</v>
      </c>
      <c r="AR82" s="147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11.0558</v>
      </c>
      <c r="E83">
        <f>GT_NG!P83</f>
        <v>12.873253012048194</v>
      </c>
      <c r="F83">
        <f>GT_Spot!P83</f>
        <v>0</v>
      </c>
      <c r="G83">
        <f>PPCL_NG!P83</f>
        <v>77.23</v>
      </c>
      <c r="H83">
        <f>PPCL_Spot!P83</f>
        <v>0</v>
      </c>
      <c r="I83">
        <f>Bawana_NG!P83</f>
        <v>112.55560329674623</v>
      </c>
      <c r="J83">
        <f>Bawana_RLNG!P83</f>
        <v>0</v>
      </c>
      <c r="K83">
        <f>Bawana_Spot!P83</f>
        <v>311.0392767184448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1149.3815739196964</v>
      </c>
      <c r="P83" s="36">
        <v>118.3754832309512</v>
      </c>
      <c r="Q83" s="36">
        <v>38.300000000000004</v>
      </c>
      <c r="R83" s="38">
        <v>0</v>
      </c>
      <c r="S83" s="38">
        <v>7.66</v>
      </c>
      <c r="T83" s="37">
        <f>SUMPRODUCT(LTA!J83:AN83,LTA!J$101:AN$101,LTA!J$103:AN$103)</f>
        <v>109.33</v>
      </c>
      <c r="U83" s="37">
        <f>SUMPRODUCT(LTA!J83:AN83,LTA!J$102:AN$102,LTA!J$103:AN$103)</f>
        <v>165.06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999.75999999999988</v>
      </c>
      <c r="AB83" s="75">
        <f>-STOA!N83</f>
        <v>0</v>
      </c>
      <c r="AC83">
        <f t="shared" si="3"/>
        <v>29.348113937502315</v>
      </c>
      <c r="AD83">
        <f t="shared" si="4"/>
        <v>2705.2728762403844</v>
      </c>
      <c r="AE83">
        <f>'IDT-1'!B83</f>
        <v>0</v>
      </c>
      <c r="AF83" s="24"/>
      <c r="AG83">
        <f t="shared" si="5"/>
        <v>2705.2728762403844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-378</v>
      </c>
      <c r="AM83" s="34">
        <f>RTM_PXI!H83</f>
        <v>0</v>
      </c>
      <c r="AN83" s="34">
        <f>RTM_PXI!N83</f>
        <v>0</v>
      </c>
      <c r="AO83" s="147">
        <f>GDAM_IEX!H83</f>
        <v>0</v>
      </c>
      <c r="AP83" s="147">
        <f>GDAM_IEX!N83</f>
        <v>0</v>
      </c>
      <c r="AQ83" s="147">
        <f>GDAM_PXI!H83</f>
        <v>0</v>
      </c>
      <c r="AR83" s="147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11.0558</v>
      </c>
      <c r="E84">
        <f>GT_NG!P84</f>
        <v>12.873253012048194</v>
      </c>
      <c r="F84">
        <f>GT_Spot!P84</f>
        <v>0</v>
      </c>
      <c r="G84">
        <f>PPCL_NG!P84</f>
        <v>77.23</v>
      </c>
      <c r="H84">
        <f>PPCL_Spot!P84</f>
        <v>0</v>
      </c>
      <c r="I84">
        <f>Bawana_NG!P84</f>
        <v>112.55560329674623</v>
      </c>
      <c r="J84">
        <f>Bawana_RLNG!P84</f>
        <v>0</v>
      </c>
      <c r="K84">
        <f>Bawana_Spot!P84</f>
        <v>311.0392767184448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1072.1595751093917</v>
      </c>
      <c r="P84" s="36">
        <v>118.3754832309512</v>
      </c>
      <c r="Q84" s="36">
        <v>38.300000000000004</v>
      </c>
      <c r="R84" s="38">
        <v>0</v>
      </c>
      <c r="S84" s="38">
        <v>7.66</v>
      </c>
      <c r="T84" s="37">
        <f>SUMPRODUCT(LTA!J84:AN84,LTA!J$101:AN$101,LTA!J$103:AN$103)</f>
        <v>107.99</v>
      </c>
      <c r="U84" s="37">
        <f>SUMPRODUCT(LTA!J84:AN84,LTA!J$102:AN$102,LTA!J$103:AN$103)</f>
        <v>164.86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999.75999999999988</v>
      </c>
      <c r="AB84" s="75">
        <f>-STOA!N84</f>
        <v>0</v>
      </c>
      <c r="AC84">
        <f t="shared" si="3"/>
        <v>27.576791485535288</v>
      </c>
      <c r="AD84">
        <f t="shared" si="4"/>
        <v>2759.2821998820468</v>
      </c>
      <c r="AE84">
        <f>'IDT-1'!B84</f>
        <v>0</v>
      </c>
      <c r="AF84" s="24"/>
      <c r="AG84">
        <f t="shared" si="5"/>
        <v>2759.2821998820468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-247</v>
      </c>
      <c r="AM84" s="34">
        <f>RTM_PXI!H84</f>
        <v>0</v>
      </c>
      <c r="AN84" s="34">
        <f>RTM_PXI!N84</f>
        <v>0</v>
      </c>
      <c r="AO84" s="147">
        <f>GDAM_IEX!H84</f>
        <v>0</v>
      </c>
      <c r="AP84" s="147">
        <f>GDAM_IEX!N84</f>
        <v>0</v>
      </c>
      <c r="AQ84" s="147">
        <f>GDAM_PXI!H84</f>
        <v>0</v>
      </c>
      <c r="AR84" s="147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11.0558</v>
      </c>
      <c r="E85">
        <f>GT_NG!P85</f>
        <v>12.873253012048194</v>
      </c>
      <c r="F85">
        <f>GT_Spot!P85</f>
        <v>0</v>
      </c>
      <c r="G85">
        <f>PPCL_NG!P85</f>
        <v>77.231699999999989</v>
      </c>
      <c r="H85">
        <f>PPCL_Spot!P85</f>
        <v>0</v>
      </c>
      <c r="I85">
        <f>Bawana_NG!P85</f>
        <v>112.55560329674623</v>
      </c>
      <c r="J85">
        <f>Bawana_RLNG!P85</f>
        <v>0</v>
      </c>
      <c r="K85">
        <f>Bawana_Spot!P85</f>
        <v>170.00481900388354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1045.4622543117655</v>
      </c>
      <c r="P85" s="36">
        <v>118.3754832309512</v>
      </c>
      <c r="Q85" s="36">
        <v>38.245607487367927</v>
      </c>
      <c r="R85" s="38">
        <v>0</v>
      </c>
      <c r="S85" s="38">
        <v>7.66</v>
      </c>
      <c r="T85" s="37">
        <f>SUMPRODUCT(LTA!J85:AN85,LTA!J$101:AN$101,LTA!J$103:AN$103)</f>
        <v>108.33</v>
      </c>
      <c r="U85" s="37">
        <f>SUMPRODUCT(LTA!J85:AN85,LTA!J$102:AN$102,LTA!J$103:AN$103)</f>
        <v>165.76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999.75999999999988</v>
      </c>
      <c r="AB85" s="75">
        <f>-STOA!N85</f>
        <v>0</v>
      </c>
      <c r="AC85">
        <f t="shared" si="3"/>
        <v>24.085441970879202</v>
      </c>
      <c r="AD85">
        <f t="shared" si="4"/>
        <v>2843.2290783718831</v>
      </c>
      <c r="AE85">
        <f>'IDT-1'!B85</f>
        <v>0</v>
      </c>
      <c r="AF85" s="24"/>
      <c r="AG85">
        <f t="shared" si="5"/>
        <v>2843.2290783718831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7">
        <f>GDAM_IEX!H85</f>
        <v>0</v>
      </c>
      <c r="AP85" s="147">
        <f>GDAM_IEX!N85</f>
        <v>0</v>
      </c>
      <c r="AQ85" s="147">
        <f>GDAM_PXI!H85</f>
        <v>0</v>
      </c>
      <c r="AR85" s="147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11.0558</v>
      </c>
      <c r="E86">
        <f>GT_NG!P86</f>
        <v>12.873253012048194</v>
      </c>
      <c r="F86">
        <f>GT_Spot!P86</f>
        <v>0</v>
      </c>
      <c r="G86">
        <f>PPCL_NG!P86</f>
        <v>77.231699999999989</v>
      </c>
      <c r="H86">
        <f>PPCL_Spot!P86</f>
        <v>0</v>
      </c>
      <c r="I86">
        <f>Bawana_NG!P86</f>
        <v>112.55560329674623</v>
      </c>
      <c r="J86">
        <f>Bawana_RLNG!P86</f>
        <v>0</v>
      </c>
      <c r="K86">
        <f>Bawana_Spot!P86</f>
        <v>170.00481900388354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1045.6860130907889</v>
      </c>
      <c r="P86" s="36">
        <v>118.3754832309512</v>
      </c>
      <c r="Q86" s="36">
        <v>38.245607487367927</v>
      </c>
      <c r="R86" s="38">
        <v>0</v>
      </c>
      <c r="S86" s="38">
        <v>7.66</v>
      </c>
      <c r="T86" s="37">
        <f>SUMPRODUCT(LTA!J86:AN86,LTA!J$101:AN$101,LTA!J$103:AN$103)</f>
        <v>109.01</v>
      </c>
      <c r="U86" s="37">
        <f>SUMPRODUCT(LTA!J86:AN86,LTA!J$102:AN$102,LTA!J$103:AN$103)</f>
        <v>165.37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999.75999999999988</v>
      </c>
      <c r="AB86" s="75">
        <f>-STOA!N86</f>
        <v>0</v>
      </c>
      <c r="AC86">
        <f t="shared" si="3"/>
        <v>24.462717544623001</v>
      </c>
      <c r="AD86">
        <f t="shared" si="4"/>
        <v>2887.7655615771632</v>
      </c>
      <c r="AE86">
        <f>'IDT-1'!B86</f>
        <v>0</v>
      </c>
      <c r="AF86" s="24"/>
      <c r="AG86">
        <f t="shared" si="5"/>
        <v>2887.7655615771632</v>
      </c>
      <c r="AI86" s="34">
        <f>PXIL!H86</f>
        <v>0</v>
      </c>
      <c r="AJ86" s="34">
        <f>PXIL!N86</f>
        <v>0</v>
      </c>
      <c r="AK86" s="34">
        <f>RTM_IEX!H86</f>
        <v>44.4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7">
        <f>GDAM_IEX!H86</f>
        <v>0</v>
      </c>
      <c r="AP86" s="147">
        <f>GDAM_IEX!N86</f>
        <v>0</v>
      </c>
      <c r="AQ86" s="147">
        <f>GDAM_PXI!H86</f>
        <v>0</v>
      </c>
      <c r="AR86" s="147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11.0558</v>
      </c>
      <c r="E87">
        <f>GT_NG!P87</f>
        <v>12.873253012048194</v>
      </c>
      <c r="F87">
        <f>GT_Spot!P87</f>
        <v>0</v>
      </c>
      <c r="G87">
        <f>PPCL_NG!P87</f>
        <v>77.231699999999989</v>
      </c>
      <c r="H87">
        <f>PPCL_Spot!P87</f>
        <v>0</v>
      </c>
      <c r="I87">
        <f>Bawana_NG!P87</f>
        <v>112.55560329674623</v>
      </c>
      <c r="J87">
        <f>Bawana_RLNG!P87</f>
        <v>0</v>
      </c>
      <c r="K87">
        <f>Bawana_Spot!P87</f>
        <v>235.00000000000003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1069.785841714157</v>
      </c>
      <c r="P87" s="36">
        <v>118.3754832309512</v>
      </c>
      <c r="Q87" s="36">
        <v>38.245617746437489</v>
      </c>
      <c r="R87" s="38">
        <v>0</v>
      </c>
      <c r="S87" s="38">
        <v>7.66</v>
      </c>
      <c r="T87" s="37">
        <f>SUMPRODUCT(LTA!J87:AN87,LTA!J$101:AN$101,LTA!J$103:AN$103)</f>
        <v>108.99</v>
      </c>
      <c r="U87" s="37">
        <f>SUMPRODUCT(LTA!J87:AN87,LTA!J$102:AN$102,LTA!J$103:AN$103)</f>
        <v>166.38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997.82999999999993</v>
      </c>
      <c r="AB87" s="75">
        <f>-STOA!N87</f>
        <v>0</v>
      </c>
      <c r="AC87">
        <f t="shared" si="3"/>
        <v>25.527627711602857</v>
      </c>
      <c r="AD87">
        <f t="shared" si="4"/>
        <v>3013.4756712887374</v>
      </c>
      <c r="AE87">
        <f>'IDT-1'!B87</f>
        <v>0</v>
      </c>
      <c r="AF87" s="24"/>
      <c r="AG87">
        <f t="shared" si="5"/>
        <v>3013.4756712887374</v>
      </c>
      <c r="AI87" s="34">
        <f>PXIL!H87</f>
        <v>0</v>
      </c>
      <c r="AJ87" s="34">
        <f>PXIL!N87</f>
        <v>0</v>
      </c>
      <c r="AK87" s="34">
        <f>RTM_IEX!H87</f>
        <v>83.02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7">
        <f>GDAM_IEX!H87</f>
        <v>0</v>
      </c>
      <c r="AP87" s="147">
        <f>GDAM_IEX!N87</f>
        <v>0</v>
      </c>
      <c r="AQ87" s="147">
        <f>GDAM_PXI!H87</f>
        <v>0</v>
      </c>
      <c r="AR87" s="147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11.0558</v>
      </c>
      <c r="E88">
        <f>GT_NG!P88</f>
        <v>12.873253012048194</v>
      </c>
      <c r="F88">
        <f>GT_Spot!P88</f>
        <v>0</v>
      </c>
      <c r="G88">
        <f>PPCL_NG!P88</f>
        <v>77.231699999999989</v>
      </c>
      <c r="H88">
        <f>PPCL_Spot!P88</f>
        <v>0</v>
      </c>
      <c r="I88">
        <f>Bawana_NG!P88</f>
        <v>112.55560329674623</v>
      </c>
      <c r="J88">
        <f>Bawana_RLNG!P88</f>
        <v>0</v>
      </c>
      <c r="K88">
        <f>Bawana_Spot!P88</f>
        <v>214.99419656112511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1169.0801009597449</v>
      </c>
      <c r="P88" s="36">
        <v>118.3754832309512</v>
      </c>
      <c r="Q88" s="36">
        <v>38.245617746437489</v>
      </c>
      <c r="R88" s="38">
        <v>0</v>
      </c>
      <c r="S88" s="38">
        <v>7.66</v>
      </c>
      <c r="T88" s="37">
        <f>SUMPRODUCT(LTA!J88:AN88,LTA!J$101:AN$101,LTA!J$103:AN$103)</f>
        <v>109.34</v>
      </c>
      <c r="U88" s="37">
        <f>SUMPRODUCT(LTA!J88:AN88,LTA!J$102:AN$102,LTA!J$103:AN$103)</f>
        <v>164.47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997.82999999999993</v>
      </c>
      <c r="AB88" s="75">
        <f>-STOA!N88</f>
        <v>0</v>
      </c>
      <c r="AC88">
        <f t="shared" si="3"/>
        <v>26.139974740379241</v>
      </c>
      <c r="AD88">
        <f t="shared" si="4"/>
        <v>3085.7617800666735</v>
      </c>
      <c r="AE88">
        <f>'IDT-1'!B88</f>
        <v>0</v>
      </c>
      <c r="AF88" s="24"/>
      <c r="AG88">
        <f t="shared" si="5"/>
        <v>3085.7617800666735</v>
      </c>
      <c r="AI88" s="34">
        <f>PXIL!H88</f>
        <v>0</v>
      </c>
      <c r="AJ88" s="34">
        <f>PXIL!N88</f>
        <v>0</v>
      </c>
      <c r="AK88" s="34">
        <f>RTM_IEX!H88</f>
        <v>78.19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7">
        <f>GDAM_IEX!H88</f>
        <v>0</v>
      </c>
      <c r="AP88" s="147">
        <f>GDAM_IEX!N88</f>
        <v>0</v>
      </c>
      <c r="AQ88" s="147">
        <f>GDAM_PXI!H88</f>
        <v>0</v>
      </c>
      <c r="AR88" s="147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11.0558</v>
      </c>
      <c r="E89">
        <f>GT_NG!P89</f>
        <v>12.873253012048194</v>
      </c>
      <c r="F89">
        <f>GT_Spot!P89</f>
        <v>0</v>
      </c>
      <c r="G89">
        <f>PPCL_NG!P89</f>
        <v>77.231699999999989</v>
      </c>
      <c r="H89">
        <f>PPCL_Spot!P89</f>
        <v>0</v>
      </c>
      <c r="I89">
        <f>Bawana_NG!P89</f>
        <v>112.55560329674623</v>
      </c>
      <c r="J89">
        <f>Bawana_RLNG!P89</f>
        <v>0</v>
      </c>
      <c r="K89">
        <f>Bawana_Spot!P89</f>
        <v>230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1212.0038949503064</v>
      </c>
      <c r="P89" s="36">
        <v>118.3754832309512</v>
      </c>
      <c r="Q89" s="36">
        <v>38.245607487367927</v>
      </c>
      <c r="R89" s="38">
        <v>0</v>
      </c>
      <c r="S89" s="38">
        <v>7.66</v>
      </c>
      <c r="T89" s="37">
        <f>SUMPRODUCT(LTA!J89:AN89,LTA!J$101:AN$101,LTA!J$103:AN$103)</f>
        <v>112</v>
      </c>
      <c r="U89" s="37">
        <f>SUMPRODUCT(LTA!J89:AN89,LTA!J$102:AN$102,LTA!J$103:AN$103)</f>
        <v>168.57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997.82999999999993</v>
      </c>
      <c r="AB89" s="75">
        <f>-STOA!N89</f>
        <v>0</v>
      </c>
      <c r="AC89">
        <f t="shared" si="3"/>
        <v>26.740151272610326</v>
      </c>
      <c r="AD89">
        <f t="shared" si="4"/>
        <v>3156.6111907048094</v>
      </c>
      <c r="AE89">
        <f>'IDT-1'!B89</f>
        <v>0</v>
      </c>
      <c r="AF89" s="24"/>
      <c r="AG89">
        <f t="shared" si="5"/>
        <v>3156.6111907048094</v>
      </c>
      <c r="AI89" s="34">
        <f>PXIL!H89</f>
        <v>0</v>
      </c>
      <c r="AJ89" s="34">
        <f>PXIL!N89</f>
        <v>0</v>
      </c>
      <c r="AK89" s="34">
        <f>RTM_IEX!H89</f>
        <v>84.95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7">
        <f>GDAM_IEX!H89</f>
        <v>0</v>
      </c>
      <c r="AP89" s="147">
        <f>GDAM_IEX!N89</f>
        <v>0</v>
      </c>
      <c r="AQ89" s="147">
        <f>GDAM_PXI!H89</f>
        <v>0</v>
      </c>
      <c r="AR89" s="147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11.0558</v>
      </c>
      <c r="E90">
        <f>GT_NG!P90</f>
        <v>12.873253012048194</v>
      </c>
      <c r="F90">
        <f>GT_Spot!P90</f>
        <v>0</v>
      </c>
      <c r="G90">
        <f>PPCL_NG!P90</f>
        <v>77.231699999999989</v>
      </c>
      <c r="H90">
        <f>PPCL_Spot!P90</f>
        <v>0</v>
      </c>
      <c r="I90">
        <f>Bawana_NG!P90</f>
        <v>112.55560329674623</v>
      </c>
      <c r="J90">
        <f>Bawana_RLNG!P90</f>
        <v>0</v>
      </c>
      <c r="K90">
        <f>Bawana_Spot!P90</f>
        <v>239.99999999999997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1280.9036483181374</v>
      </c>
      <c r="P90" s="36">
        <v>118.3754832309512</v>
      </c>
      <c r="Q90" s="36">
        <v>38.245607487367927</v>
      </c>
      <c r="R90" s="38">
        <v>0</v>
      </c>
      <c r="S90" s="38">
        <v>7.66</v>
      </c>
      <c r="T90" s="37">
        <f>SUMPRODUCT(LTA!J90:AN90,LTA!J$101:AN$101,LTA!J$103:AN$103)</f>
        <v>112.66</v>
      </c>
      <c r="U90" s="37">
        <f>SUMPRODUCT(LTA!J90:AN90,LTA!J$102:AN$102,LTA!J$103:AN$103)</f>
        <v>167.97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997.82999999999993</v>
      </c>
      <c r="AB90" s="75">
        <f>-STOA!N90</f>
        <v>0</v>
      </c>
      <c r="AC90">
        <f t="shared" si="3"/>
        <v>27.443901200900108</v>
      </c>
      <c r="AD90">
        <f t="shared" si="4"/>
        <v>3239.687194144351</v>
      </c>
      <c r="AE90">
        <f>'IDT-1'!B90</f>
        <v>0</v>
      </c>
      <c r="AF90" s="24"/>
      <c r="AG90">
        <f t="shared" si="5"/>
        <v>3239.687194144351</v>
      </c>
      <c r="AI90" s="34">
        <f>PXIL!H90</f>
        <v>0</v>
      </c>
      <c r="AJ90" s="34">
        <f>PXIL!N90</f>
        <v>0</v>
      </c>
      <c r="AK90" s="34">
        <f>RTM_IEX!H90</f>
        <v>89.77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7">
        <f>GDAM_IEX!H90</f>
        <v>0</v>
      </c>
      <c r="AP90" s="147">
        <f>GDAM_IEX!N90</f>
        <v>0</v>
      </c>
      <c r="AQ90" s="147">
        <f>GDAM_PXI!H90</f>
        <v>0</v>
      </c>
      <c r="AR90" s="147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11.0558</v>
      </c>
      <c r="E91">
        <f>GT_NG!P91</f>
        <v>12.873253012048194</v>
      </c>
      <c r="F91">
        <f>GT_Spot!P91</f>
        <v>0</v>
      </c>
      <c r="G91">
        <f>PPCL_NG!P91</f>
        <v>77.231699999999989</v>
      </c>
      <c r="H91">
        <f>PPCL_Spot!P91</f>
        <v>0</v>
      </c>
      <c r="I91">
        <f>Bawana_NG!P91</f>
        <v>112.55560329674623</v>
      </c>
      <c r="J91">
        <f>Bawana_RLNG!P91</f>
        <v>0</v>
      </c>
      <c r="K91">
        <f>Bawana_Spot!P91</f>
        <v>277.03999999999996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1281.7182648901339</v>
      </c>
      <c r="P91" s="36">
        <v>118.3754832309512</v>
      </c>
      <c r="Q91" s="36">
        <v>38.245607487367927</v>
      </c>
      <c r="R91" s="38">
        <v>0</v>
      </c>
      <c r="S91" s="38">
        <v>7.66</v>
      </c>
      <c r="T91" s="37">
        <f>SUMPRODUCT(LTA!J91:AN91,LTA!J$101:AN$101,LTA!J$103:AN$103)</f>
        <v>113</v>
      </c>
      <c r="U91" s="37">
        <f>SUMPRODUCT(LTA!J91:AN91,LTA!J$102:AN$102,LTA!J$103:AN$103)</f>
        <v>166.56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2.25</v>
      </c>
      <c r="Z91" s="34">
        <f>IEX!N91</f>
        <v>0</v>
      </c>
      <c r="AA91" s="75">
        <f>STOA!H91</f>
        <v>998.8</v>
      </c>
      <c r="AB91" s="75">
        <f>-STOA!N91</f>
        <v>0</v>
      </c>
      <c r="AC91">
        <f t="shared" si="3"/>
        <v>27.985571980104879</v>
      </c>
      <c r="AD91">
        <f t="shared" si="4"/>
        <v>3303.6301399371428</v>
      </c>
      <c r="AE91">
        <f>'IDT-1'!B91</f>
        <v>0</v>
      </c>
      <c r="AF91" s="24"/>
      <c r="AG91">
        <f t="shared" si="5"/>
        <v>3303.6301399371428</v>
      </c>
      <c r="AI91" s="34">
        <f>PXIL!H91</f>
        <v>0</v>
      </c>
      <c r="AJ91" s="34">
        <f>PXIL!N91</f>
        <v>0</v>
      </c>
      <c r="AK91" s="34">
        <f>RTM_IEX!H91</f>
        <v>113.9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7">
        <f>GDAM_IEX!H91</f>
        <v>0.35</v>
      </c>
      <c r="AP91" s="147">
        <f>GDAM_IEX!N91</f>
        <v>0</v>
      </c>
      <c r="AQ91" s="147">
        <f>GDAM_PXI!H91</f>
        <v>0</v>
      </c>
      <c r="AR91" s="147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11.0558</v>
      </c>
      <c r="E92">
        <f>GT_NG!P92</f>
        <v>12.873253012048194</v>
      </c>
      <c r="F92">
        <f>GT_Spot!P92</f>
        <v>0</v>
      </c>
      <c r="G92">
        <f>PPCL_NG!P92</f>
        <v>77.231699999999989</v>
      </c>
      <c r="H92">
        <f>PPCL_Spot!P92</f>
        <v>0</v>
      </c>
      <c r="I92">
        <f>Bawana_NG!P92</f>
        <v>112.55560329674623</v>
      </c>
      <c r="J92">
        <f>Bawana_RLNG!P92</f>
        <v>0</v>
      </c>
      <c r="K92">
        <f>Bawana_Spot!P92</f>
        <v>277.03934973241951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1281.7182648901339</v>
      </c>
      <c r="P92" s="36">
        <v>118.3754832309512</v>
      </c>
      <c r="Q92" s="36">
        <v>38.245607487367927</v>
      </c>
      <c r="R92" s="38">
        <v>0</v>
      </c>
      <c r="S92" s="38">
        <v>7.66</v>
      </c>
      <c r="T92" s="37">
        <f>SUMPRODUCT(LTA!J92:AN92,LTA!J$101:AN$101,LTA!J$103:AN$103)</f>
        <v>113</v>
      </c>
      <c r="U92" s="37">
        <f>SUMPRODUCT(LTA!J92:AN92,LTA!J$102:AN$102,LTA!J$103:AN$103)</f>
        <v>167.16000000000003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53.74</v>
      </c>
      <c r="Z92" s="34">
        <f>IEX!N92</f>
        <v>0</v>
      </c>
      <c r="AA92" s="75">
        <f>STOA!H92</f>
        <v>998.8</v>
      </c>
      <c r="AB92" s="75">
        <f>-STOA!N92</f>
        <v>0</v>
      </c>
      <c r="AC92">
        <f t="shared" si="3"/>
        <v>28.612458517857203</v>
      </c>
      <c r="AD92">
        <f t="shared" si="4"/>
        <v>3377.6326031318099</v>
      </c>
      <c r="AE92">
        <f>'IDT-1'!B92</f>
        <v>0</v>
      </c>
      <c r="AF92" s="24"/>
      <c r="AG92">
        <f t="shared" si="5"/>
        <v>3377.6326031318099</v>
      </c>
      <c r="AI92" s="34">
        <f>PXIL!H92</f>
        <v>0</v>
      </c>
      <c r="AJ92" s="34">
        <f>PXIL!N92</f>
        <v>0</v>
      </c>
      <c r="AK92" s="34">
        <f>RTM_IEX!H92</f>
        <v>128.38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7">
        <f>GDAM_IEX!H92</f>
        <v>8.41</v>
      </c>
      <c r="AP92" s="147">
        <f>GDAM_IEX!N92</f>
        <v>0</v>
      </c>
      <c r="AQ92" s="147">
        <f>GDAM_PXI!H92</f>
        <v>0</v>
      </c>
      <c r="AR92" s="147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11.0558</v>
      </c>
      <c r="E93">
        <f>GT_NG!P93</f>
        <v>12.873253012048194</v>
      </c>
      <c r="F93">
        <f>GT_Spot!P93</f>
        <v>0</v>
      </c>
      <c r="G93">
        <f>PPCL_NG!P93</f>
        <v>77.231699999999989</v>
      </c>
      <c r="H93">
        <f>PPCL_Spot!P93</f>
        <v>0</v>
      </c>
      <c r="I93">
        <f>Bawana_NG!P93</f>
        <v>134.55532794000209</v>
      </c>
      <c r="J93">
        <f>Bawana_RLNG!P93</f>
        <v>0</v>
      </c>
      <c r="K93">
        <f>Bawana_Spot!P93</f>
        <v>277.03934973241951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1281.7182648901339</v>
      </c>
      <c r="P93" s="36">
        <v>118.3754832309512</v>
      </c>
      <c r="Q93" s="36">
        <v>38.245607487367927</v>
      </c>
      <c r="R93" s="38">
        <v>0</v>
      </c>
      <c r="S93" s="38">
        <v>7.66</v>
      </c>
      <c r="T93" s="37">
        <f>SUMPRODUCT(LTA!J93:AN93,LTA!J$101:AN$101,LTA!J$103:AN$103)</f>
        <v>113</v>
      </c>
      <c r="U93" s="37">
        <f>SUMPRODUCT(LTA!J93:AN93,LTA!J$102:AN$102,LTA!J$103:AN$103)</f>
        <v>168.87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99.4</v>
      </c>
      <c r="Z93" s="34">
        <f>IEX!N93</f>
        <v>0</v>
      </c>
      <c r="AA93" s="75">
        <f>STOA!H93</f>
        <v>998.8</v>
      </c>
      <c r="AB93" s="75">
        <f>-STOA!N93</f>
        <v>0</v>
      </c>
      <c r="AC93">
        <f t="shared" si="3"/>
        <v>29.473792204860551</v>
      </c>
      <c r="AD93">
        <f t="shared" si="4"/>
        <v>3479.3109940880622</v>
      </c>
      <c r="AE93">
        <f>'IDT-1'!B93</f>
        <v>0</v>
      </c>
      <c r="AF93" s="24"/>
      <c r="AG93">
        <f t="shared" si="5"/>
        <v>3479.3109940880622</v>
      </c>
      <c r="AI93" s="34">
        <f>PXIL!H93</f>
        <v>0</v>
      </c>
      <c r="AJ93" s="34">
        <f>PXIL!N93</f>
        <v>0</v>
      </c>
      <c r="AK93" s="34">
        <f>RTM_IEX!H93</f>
        <v>143.84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7">
        <f>GDAM_IEX!H93</f>
        <v>26.12</v>
      </c>
      <c r="AP93" s="147">
        <f>GDAM_IEX!N93</f>
        <v>0</v>
      </c>
      <c r="AQ93" s="147">
        <f>GDAM_PXI!H93</f>
        <v>0</v>
      </c>
      <c r="AR93" s="147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11.0558</v>
      </c>
      <c r="E94">
        <f>GT_NG!P94</f>
        <v>12.873253012048194</v>
      </c>
      <c r="F94">
        <f>GT_Spot!P94</f>
        <v>0</v>
      </c>
      <c r="G94">
        <f>PPCL_NG!P94</f>
        <v>77.231699999999989</v>
      </c>
      <c r="H94">
        <f>PPCL_Spot!P94</f>
        <v>0</v>
      </c>
      <c r="I94">
        <f>Bawana_NG!P94</f>
        <v>134.55532794000209</v>
      </c>
      <c r="J94">
        <f>Bawana_RLNG!P94</f>
        <v>0</v>
      </c>
      <c r="K94">
        <f>Bawana_Spot!P94</f>
        <v>277.03934973241951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1278.6732079541498</v>
      </c>
      <c r="P94" s="36">
        <v>118.3754832309512</v>
      </c>
      <c r="Q94" s="36">
        <v>38.245607487367927</v>
      </c>
      <c r="R94" s="38">
        <v>0</v>
      </c>
      <c r="S94" s="38">
        <v>7.66</v>
      </c>
      <c r="T94" s="37">
        <f>SUMPRODUCT(LTA!J94:AN94,LTA!J$101:AN$101,LTA!J$103:AN$103)</f>
        <v>113</v>
      </c>
      <c r="U94" s="37">
        <f>SUMPRODUCT(LTA!J94:AN94,LTA!J$102:AN$102,LTA!J$103:AN$103)</f>
        <v>168.77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163.79</v>
      </c>
      <c r="Z94" s="34">
        <f>IEX!N94</f>
        <v>0</v>
      </c>
      <c r="AA94" s="75">
        <f>STOA!H94</f>
        <v>998.8</v>
      </c>
      <c r="AB94" s="75">
        <f>-STOA!N94</f>
        <v>0</v>
      </c>
      <c r="AC94">
        <f t="shared" si="3"/>
        <v>29.808825726598279</v>
      </c>
      <c r="AD94">
        <f t="shared" si="4"/>
        <v>3518.8609036303401</v>
      </c>
      <c r="AE94">
        <f>'IDT-1'!B94</f>
        <v>0</v>
      </c>
      <c r="AF94" s="24"/>
      <c r="AG94">
        <f t="shared" si="5"/>
        <v>3518.8609036303401</v>
      </c>
      <c r="AI94" s="34">
        <f>PXIL!H94</f>
        <v>0</v>
      </c>
      <c r="AJ94" s="34">
        <f>PXIL!N94</f>
        <v>0</v>
      </c>
      <c r="AK94" s="34">
        <f>RTM_IEX!H94</f>
        <v>87.83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7">
        <f>GDAM_IEX!H94</f>
        <v>60.77</v>
      </c>
      <c r="AP94" s="147">
        <f>GDAM_IEX!N94</f>
        <v>0</v>
      </c>
      <c r="AQ94" s="147">
        <f>GDAM_PXI!H94</f>
        <v>0</v>
      </c>
      <c r="AR94" s="147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11.0558</v>
      </c>
      <c r="E95">
        <f>GT_NG!P95</f>
        <v>12.873253012048194</v>
      </c>
      <c r="F95">
        <f>GT_Spot!P95</f>
        <v>0</v>
      </c>
      <c r="G95">
        <f>PPCL_NG!P95</f>
        <v>77.231699999999989</v>
      </c>
      <c r="H95">
        <f>PPCL_Spot!P95</f>
        <v>0</v>
      </c>
      <c r="I95">
        <f>Bawana_NG!P95</f>
        <v>134.55532794000209</v>
      </c>
      <c r="J95">
        <f>Bawana_RLNG!P95</f>
        <v>0</v>
      </c>
      <c r="K95">
        <f>Bawana_Spot!P95</f>
        <v>277.03934973241951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1279.1340974194404</v>
      </c>
      <c r="P95" s="36">
        <v>118.3754832309512</v>
      </c>
      <c r="Q95" s="36">
        <v>38.245607487367927</v>
      </c>
      <c r="R95" s="38">
        <v>0</v>
      </c>
      <c r="S95" s="38">
        <v>7.66</v>
      </c>
      <c r="T95" s="37">
        <f>SUMPRODUCT(LTA!J95:AN95,LTA!J$101:AN$101,LTA!J$103:AN$103)</f>
        <v>113</v>
      </c>
      <c r="U95" s="37">
        <f>SUMPRODUCT(LTA!J95:AN95,LTA!J$102:AN$102,LTA!J$103:AN$103)</f>
        <v>168.36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180.77</v>
      </c>
      <c r="Z95" s="34">
        <f>IEX!N95</f>
        <v>0</v>
      </c>
      <c r="AA95" s="75">
        <f>STOA!H95</f>
        <v>998.74999999999989</v>
      </c>
      <c r="AB95" s="75">
        <f>-STOA!N95</f>
        <v>0</v>
      </c>
      <c r="AC95">
        <f t="shared" si="3"/>
        <v>29.922233198106728</v>
      </c>
      <c r="AD95">
        <f t="shared" si="4"/>
        <v>3532.2483856241229</v>
      </c>
      <c r="AE95">
        <f>'IDT-1'!B95</f>
        <v>0</v>
      </c>
      <c r="AF95" s="24"/>
      <c r="AG95">
        <f t="shared" si="5"/>
        <v>3532.2483856241229</v>
      </c>
      <c r="AI95" s="34">
        <f>PXIL!H95</f>
        <v>0</v>
      </c>
      <c r="AJ95" s="34">
        <f>PXIL!N95</f>
        <v>0</v>
      </c>
      <c r="AK95" s="34">
        <f>RTM_IEX!H95</f>
        <v>56.94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7">
        <f>GDAM_IEX!H95</f>
        <v>88.18</v>
      </c>
      <c r="AP95" s="147">
        <f>GDAM_IEX!N95</f>
        <v>0</v>
      </c>
      <c r="AQ95" s="147">
        <f>GDAM_PXI!H95</f>
        <v>0</v>
      </c>
      <c r="AR95" s="147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11.0558</v>
      </c>
      <c r="E96">
        <f>GT_NG!P96</f>
        <v>12.873253012048194</v>
      </c>
      <c r="F96">
        <f>GT_Spot!P96</f>
        <v>0</v>
      </c>
      <c r="G96">
        <f>PPCL_NG!P96</f>
        <v>77.231699999999989</v>
      </c>
      <c r="H96">
        <f>PPCL_Spot!P96</f>
        <v>0</v>
      </c>
      <c r="I96">
        <f>Bawana_NG!P96</f>
        <v>134.55532794000209</v>
      </c>
      <c r="J96">
        <f>Bawana_RLNG!P96</f>
        <v>0</v>
      </c>
      <c r="K96">
        <f>Bawana_Spot!P96</f>
        <v>277.03934973241951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1279.1340974194404</v>
      </c>
      <c r="P96" s="36">
        <v>118.3754832309512</v>
      </c>
      <c r="Q96" s="36">
        <v>38.245607487367927</v>
      </c>
      <c r="R96" s="38">
        <v>0</v>
      </c>
      <c r="S96" s="38">
        <v>7.66</v>
      </c>
      <c r="T96" s="37">
        <f>SUMPRODUCT(LTA!J96:AN96,LTA!J$101:AN$101,LTA!J$103:AN$103)</f>
        <v>113</v>
      </c>
      <c r="U96" s="37">
        <f>SUMPRODUCT(LTA!J96:AN96,LTA!J$102:AN$102,LTA!J$103:AN$103)</f>
        <v>167.66000000000003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189.05</v>
      </c>
      <c r="Z96" s="34">
        <f>IEX!N96</f>
        <v>0</v>
      </c>
      <c r="AA96" s="75">
        <f>STOA!H96</f>
        <v>998.74999999999989</v>
      </c>
      <c r="AB96" s="75">
        <f>-STOA!N96</f>
        <v>0</v>
      </c>
      <c r="AC96">
        <f t="shared" si="3"/>
        <v>30.077129198106729</v>
      </c>
      <c r="AD96">
        <f t="shared" si="4"/>
        <v>3550.5334896241229</v>
      </c>
      <c r="AE96">
        <f>'IDT-1'!B96</f>
        <v>0</v>
      </c>
      <c r="AF96" s="24"/>
      <c r="AG96">
        <f t="shared" si="5"/>
        <v>3550.5334896241229</v>
      </c>
      <c r="AI96" s="34">
        <f>PXIL!H96</f>
        <v>0</v>
      </c>
      <c r="AJ96" s="34">
        <f>PXIL!N96</f>
        <v>0</v>
      </c>
      <c r="AK96" s="34">
        <f>RTM_IEX!H96</f>
        <v>42.47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7">
        <f>GDAM_IEX!H96</f>
        <v>113.51</v>
      </c>
      <c r="AP96" s="147">
        <f>GDAM_IEX!N96</f>
        <v>0</v>
      </c>
      <c r="AQ96" s="147">
        <f>GDAM_PXI!H96</f>
        <v>0</v>
      </c>
      <c r="AR96" s="147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11.0558</v>
      </c>
      <c r="E97">
        <f>GT_NG!P97</f>
        <v>12.873253012048194</v>
      </c>
      <c r="F97">
        <f>GT_Spot!P97</f>
        <v>0</v>
      </c>
      <c r="G97">
        <f>PPCL_NG!P97</f>
        <v>77.231699999999989</v>
      </c>
      <c r="H97">
        <f>PPCL_Spot!P97</f>
        <v>0</v>
      </c>
      <c r="I97">
        <f>Bawana_NG!P97</f>
        <v>134.55532794000209</v>
      </c>
      <c r="J97">
        <f>Bawana_RLNG!P97</f>
        <v>0</v>
      </c>
      <c r="K97">
        <f>Bawana_Spot!P97</f>
        <v>195.08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1279.1340974194404</v>
      </c>
      <c r="P97" s="36">
        <v>118.3754832309512</v>
      </c>
      <c r="Q97" s="36">
        <v>38.245607487367927</v>
      </c>
      <c r="R97" s="38">
        <v>0</v>
      </c>
      <c r="S97" s="38">
        <v>7.66</v>
      </c>
      <c r="T97" s="37">
        <f>SUMPRODUCT(LTA!J97:AN97,LTA!J$101:AN$101,LTA!J$103:AN$103)</f>
        <v>114.34</v>
      </c>
      <c r="U97" s="37">
        <f>SUMPRODUCT(LTA!J97:AN97,LTA!J$102:AN$102,LTA!J$103:AN$103)</f>
        <v>178.25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175.37</v>
      </c>
      <c r="Z97" s="34">
        <f>IEX!N97</f>
        <v>0</v>
      </c>
      <c r="AA97" s="75">
        <f>STOA!H97</f>
        <v>998.74999999999989</v>
      </c>
      <c r="AB97" s="75">
        <f>-STOA!N97</f>
        <v>0</v>
      </c>
      <c r="AC97">
        <f t="shared" si="3"/>
        <v>29.330374660354398</v>
      </c>
      <c r="AD97">
        <f t="shared" si="4"/>
        <v>3462.3808944294556</v>
      </c>
      <c r="AE97">
        <f>'IDT-1'!B97</f>
        <v>0</v>
      </c>
      <c r="AF97" s="24"/>
      <c r="AG97">
        <f t="shared" si="5"/>
        <v>3462.3808944294556</v>
      </c>
      <c r="AI97" s="34">
        <f>PXIL!H97</f>
        <v>0</v>
      </c>
      <c r="AJ97" s="34">
        <f>PXIL!N97</f>
        <v>0</v>
      </c>
      <c r="AK97" s="34">
        <f>RTM_IEX!H97</f>
        <v>24.13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7">
        <f>GDAM_IEX!H97</f>
        <v>126.66</v>
      </c>
      <c r="AP97" s="147">
        <f>GDAM_IEX!N97</f>
        <v>0</v>
      </c>
      <c r="AQ97" s="147">
        <f>GDAM_PXI!H97</f>
        <v>0</v>
      </c>
      <c r="AR97" s="147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11.0558</v>
      </c>
      <c r="E98">
        <f>GT_NG!P98</f>
        <v>12.873253012048194</v>
      </c>
      <c r="F98">
        <f>GT_Spot!P98</f>
        <v>0</v>
      </c>
      <c r="G98">
        <f>PPCL_NG!P98</f>
        <v>77.231699999999989</v>
      </c>
      <c r="H98">
        <f>PPCL_Spot!P98</f>
        <v>0</v>
      </c>
      <c r="I98">
        <f>Bawana_NG!P98</f>
        <v>134.55532794000209</v>
      </c>
      <c r="J98">
        <f>Bawana_RLNG!P98</f>
        <v>0</v>
      </c>
      <c r="K98">
        <f>Bawana_Spot!P98</f>
        <v>182.07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1279.1340974194404</v>
      </c>
      <c r="P98" s="36">
        <v>118.3754832309512</v>
      </c>
      <c r="Q98" s="36">
        <v>38.245607487367927</v>
      </c>
      <c r="R98" s="38">
        <v>0</v>
      </c>
      <c r="S98" s="38">
        <v>7.66</v>
      </c>
      <c r="T98" s="37">
        <f>SUMPRODUCT(LTA!J98:AN98,LTA!J$101:AN$101,LTA!J$103:AN$103)</f>
        <v>115.34</v>
      </c>
      <c r="U98" s="37">
        <f>SUMPRODUCT(LTA!J98:AN98,LTA!J$102:AN$102,LTA!J$103:AN$103)</f>
        <v>179.25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158.38999999999999</v>
      </c>
      <c r="Z98" s="34">
        <f>IEX!N98</f>
        <v>0</v>
      </c>
      <c r="AA98" s="75">
        <f>STOA!H98</f>
        <v>998.74999999999989</v>
      </c>
      <c r="AB98" s="75">
        <f>-STOA!N98</f>
        <v>0</v>
      </c>
      <c r="AC98">
        <f t="shared" si="3"/>
        <v>29.116174660354403</v>
      </c>
      <c r="AD98">
        <f t="shared" si="4"/>
        <v>3437.0950944294559</v>
      </c>
      <c r="AE98">
        <f>'IDT-1'!B98</f>
        <v>0</v>
      </c>
      <c r="AF98" s="24"/>
      <c r="AG98">
        <f t="shared" si="5"/>
        <v>3437.0950944294559</v>
      </c>
      <c r="AI98" s="34">
        <f>PXIL!H98</f>
        <v>0</v>
      </c>
      <c r="AJ98" s="34">
        <f>PXIL!N98</f>
        <v>0</v>
      </c>
      <c r="AK98" s="34">
        <f>RTM_IEX!H98</f>
        <v>37.65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7">
        <f>GDAM_IEX!H98</f>
        <v>115.63</v>
      </c>
      <c r="AP98" s="147">
        <f>GDAM_IEX!N98</f>
        <v>0</v>
      </c>
      <c r="AQ98" s="147">
        <f>GDAM_PXI!H98</f>
        <v>0</v>
      </c>
      <c r="AR98" s="147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0.23290085699999977</v>
      </c>
      <c r="E99">
        <f t="shared" si="6"/>
        <v>0.31799055845489854</v>
      </c>
      <c r="F99">
        <f t="shared" si="6"/>
        <v>0</v>
      </c>
      <c r="G99">
        <f t="shared" si="6"/>
        <v>1.8786996638753921</v>
      </c>
      <c r="H99">
        <f t="shared" si="6"/>
        <v>0</v>
      </c>
      <c r="I99">
        <f t="shared" si="6"/>
        <v>3.1052459454142212</v>
      </c>
      <c r="J99">
        <f t="shared" si="6"/>
        <v>0</v>
      </c>
      <c r="K99">
        <f t="shared" si="6"/>
        <v>7.0815972300919245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25.664342131208731</v>
      </c>
      <c r="P99" s="36">
        <f t="shared" si="6"/>
        <v>2.4738583215590877</v>
      </c>
      <c r="Q99" s="36">
        <f t="shared" si="6"/>
        <v>0.82475323530953137</v>
      </c>
      <c r="R99" s="38">
        <f t="shared" si="6"/>
        <v>0.45344882166182865</v>
      </c>
      <c r="S99" s="38">
        <f t="shared" si="6"/>
        <v>0.16486000000000006</v>
      </c>
      <c r="T99" s="37">
        <f t="shared" si="6"/>
        <v>6.6612049999999989</v>
      </c>
      <c r="U99" s="37">
        <f t="shared" si="6"/>
        <v>3.9076424999999988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0.55235249999999991</v>
      </c>
      <c r="Z99" s="34">
        <f t="shared" si="6"/>
        <v>-2.7534999999999998</v>
      </c>
      <c r="AA99" s="75">
        <f t="shared" si="6"/>
        <v>13.559775000000007</v>
      </c>
      <c r="AB99" s="75">
        <f t="shared" si="6"/>
        <v>0</v>
      </c>
      <c r="AC99">
        <f t="shared" si="6"/>
        <v>0.60751901576959144</v>
      </c>
      <c r="AD99">
        <f t="shared" si="6"/>
        <v>65.48991274880602</v>
      </c>
      <c r="AE99">
        <f t="shared" si="6"/>
        <v>-1.01295E-2</v>
      </c>
      <c r="AG99">
        <f t="shared" si="6"/>
        <v>65.479783248806029</v>
      </c>
      <c r="AI99">
        <f t="shared" si="6"/>
        <v>0</v>
      </c>
      <c r="AJ99">
        <f t="shared" si="6"/>
        <v>0</v>
      </c>
      <c r="AK99">
        <f t="shared" si="6"/>
        <v>1.4469874999999994</v>
      </c>
      <c r="AL99">
        <f t="shared" si="6"/>
        <v>-0.34649999999999997</v>
      </c>
      <c r="AM99">
        <f t="shared" si="6"/>
        <v>0</v>
      </c>
      <c r="AN99">
        <f t="shared" si="6"/>
        <v>0</v>
      </c>
      <c r="AO99">
        <f t="shared" si="6"/>
        <v>0.87177250000000006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1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1"/>
      <c r="AU102" s="33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9">
        <f>Allocation_SG!A1</f>
        <v>45438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TWEPL!Q3</f>
        <v>6.3434270000000001</v>
      </c>
      <c r="E3">
        <f>GT_NG!Q3</f>
        <v>7.9090133636622122</v>
      </c>
      <c r="F3">
        <f>GT_Spot!Q3</f>
        <v>0</v>
      </c>
      <c r="G3">
        <f>PPCL_NG!Q3</f>
        <v>44.675578880181554</v>
      </c>
      <c r="H3">
        <f>PPCL_Spot!Q3</f>
        <v>0</v>
      </c>
      <c r="I3">
        <f>Bawana_NG!Q3</f>
        <v>54.997851646420067</v>
      </c>
      <c r="J3">
        <f>Bawana_RLNG!Q3</f>
        <v>0</v>
      </c>
      <c r="K3">
        <f>Bawana_Spot!Q3</f>
        <v>149.96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785.75829377645891</v>
      </c>
      <c r="P3" s="36">
        <v>68.457387920180082</v>
      </c>
      <c r="Q3" s="36">
        <v>22.117459807073953</v>
      </c>
      <c r="R3" s="38">
        <v>0</v>
      </c>
      <c r="S3" s="38">
        <v>0</v>
      </c>
      <c r="T3" s="37">
        <f>SUMPRODUCT(LTA!J3:AN3,LTA!J$101:AN$101,LTA!J$104:AN$104)</f>
        <v>55</v>
      </c>
      <c r="U3" s="37">
        <f>SUMPRODUCT(LTA!J3:AN3,LTA!J$102:AN$102,LTA!J$104:AN$104)</f>
        <v>23.34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0</v>
      </c>
      <c r="AA3" s="75">
        <f>STOA!I3</f>
        <v>345.41</v>
      </c>
      <c r="AB3" s="75">
        <f>-STOA!O3</f>
        <v>0</v>
      </c>
      <c r="AC3">
        <f>SUMIF(B3:AB3,"&gt;0")*$AC$2-SUMIF(B3:AB3,"&lt;0")*($AC$2/(1-$AC$2))+SUMIF(AI3:AR3,"&gt;0")*$AC$2-SUMIF(AI3:AR3,"&lt;0")*($AC$2/(1-$AC$2))</f>
        <v>13.137339704109404</v>
      </c>
      <c r="AD3">
        <f>SUM(B3:AB3,AI3:AV3)-AC3</f>
        <v>1550.8316726898674</v>
      </c>
      <c r="AE3">
        <f>'IDT-1'!C3</f>
        <v>0</v>
      </c>
      <c r="AF3" s="24"/>
      <c r="AG3">
        <f>SUM(AD3:AF3)</f>
        <v>1550.8316726898674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0</v>
      </c>
      <c r="AM3" s="34">
        <f>RTM_PXI!I3</f>
        <v>0</v>
      </c>
      <c r="AN3" s="34">
        <f>RTM_PXI!O3</f>
        <v>0</v>
      </c>
      <c r="AO3" s="147">
        <f>GDAM_IEX!I3</f>
        <v>0</v>
      </c>
      <c r="AP3" s="147">
        <f>GDAM_IEX!O3</f>
        <v>0</v>
      </c>
      <c r="AQ3" s="147">
        <f>GDAM_PXI!I3</f>
        <v>0</v>
      </c>
      <c r="AR3" s="147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6.3434270000000001</v>
      </c>
      <c r="E4">
        <f>GT_NG!Q4</f>
        <v>8.0978106340631211</v>
      </c>
      <c r="F4">
        <f>GT_Spot!Q4</f>
        <v>0</v>
      </c>
      <c r="G4">
        <f>PPCL_NG!Q4</f>
        <v>44.669999999999995</v>
      </c>
      <c r="H4">
        <f>PPCL_Spot!Q4</f>
        <v>0</v>
      </c>
      <c r="I4">
        <f>Bawana_NG!Q4</f>
        <v>54.997851646420067</v>
      </c>
      <c r="J4">
        <f>Bawana_RLNG!Q4</f>
        <v>0</v>
      </c>
      <c r="K4">
        <f>Bawana_Spot!Q4</f>
        <v>160.00056250891259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787.95599136943213</v>
      </c>
      <c r="P4" s="36">
        <v>68.457387920180082</v>
      </c>
      <c r="Q4" s="36">
        <v>22.117459807073953</v>
      </c>
      <c r="R4" s="38">
        <v>0</v>
      </c>
      <c r="S4" s="38">
        <v>0</v>
      </c>
      <c r="T4" s="37">
        <f>SUMPRODUCT(LTA!J4:AN4,LTA!J$101:AN$101,LTA!J$104:AN$104)</f>
        <v>56</v>
      </c>
      <c r="U4" s="37">
        <f>SUMPRODUCT(LTA!J4:AN4,LTA!J$102:AN$102,LTA!J$104:AN$104)</f>
        <v>24.16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0</v>
      </c>
      <c r="AA4" s="75">
        <f>STOA!I4</f>
        <v>345.41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13.34167970069198</v>
      </c>
      <c r="AD4">
        <f t="shared" ref="AD4:AD67" si="1">SUM(B4:AB4,AI4:AV4)-AC4</f>
        <v>1554.8688111853903</v>
      </c>
      <c r="AE4">
        <f>'IDT-1'!C4</f>
        <v>0</v>
      </c>
      <c r="AF4" s="24"/>
      <c r="AG4">
        <f t="shared" ref="AG4:AG67" si="2">SUM(AD4:AF4)</f>
        <v>1554.8688111853903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-10</v>
      </c>
      <c r="AM4" s="34">
        <f>RTM_PXI!I4</f>
        <v>0</v>
      </c>
      <c r="AN4" s="34">
        <f>RTM_PXI!O4</f>
        <v>0</v>
      </c>
      <c r="AO4" s="147">
        <f>GDAM_IEX!I4</f>
        <v>0</v>
      </c>
      <c r="AP4" s="147">
        <f>GDAM_IEX!O4</f>
        <v>0</v>
      </c>
      <c r="AQ4" s="147">
        <f>GDAM_PXI!I4</f>
        <v>0</v>
      </c>
      <c r="AR4" s="147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6.3434270000000001</v>
      </c>
      <c r="E5">
        <f>GT_NG!Q5</f>
        <v>8.0978106340631211</v>
      </c>
      <c r="F5">
        <f>GT_Spot!Q5</f>
        <v>0</v>
      </c>
      <c r="G5">
        <f>PPCL_NG!Q5</f>
        <v>44.669999999999995</v>
      </c>
      <c r="H5">
        <f>PPCL_Spot!Q5</f>
        <v>0</v>
      </c>
      <c r="I5">
        <f>Bawana_NG!Q5</f>
        <v>54.997851646420067</v>
      </c>
      <c r="J5">
        <f>Bawana_RLNG!Q5</f>
        <v>0</v>
      </c>
      <c r="K5">
        <f>Bawana_Spot!Q5</f>
        <v>115.00068409528969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790.77200716473169</v>
      </c>
      <c r="P5" s="36">
        <v>68.457387920180082</v>
      </c>
      <c r="Q5" s="36">
        <v>22.117459807073953</v>
      </c>
      <c r="R5" s="38">
        <v>0</v>
      </c>
      <c r="S5" s="38">
        <v>0</v>
      </c>
      <c r="T5" s="37">
        <f>SUMPRODUCT(LTA!J5:AN5,LTA!J$101:AN$101,LTA!J$104:AN$104)</f>
        <v>58.33</v>
      </c>
      <c r="U5" s="37">
        <f>SUMPRODUCT(LTA!J5:AN5,LTA!J$102:AN$102,LTA!J$104:AN$104)</f>
        <v>24.34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0</v>
      </c>
      <c r="AA5" s="75">
        <f>STOA!I5</f>
        <v>345.41</v>
      </c>
      <c r="AB5" s="75">
        <f>-STOA!O5</f>
        <v>0</v>
      </c>
      <c r="AC5">
        <f t="shared" si="0"/>
        <v>13.415034825492739</v>
      </c>
      <c r="AD5">
        <f t="shared" si="1"/>
        <v>1467.121593442266</v>
      </c>
      <c r="AE5">
        <f>'IDT-1'!C5</f>
        <v>0</v>
      </c>
      <c r="AF5" s="24"/>
      <c r="AG5">
        <f t="shared" si="2"/>
        <v>1467.121593442266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-58</v>
      </c>
      <c r="AM5" s="34">
        <f>RTM_PXI!I5</f>
        <v>0</v>
      </c>
      <c r="AN5" s="34">
        <f>RTM_PXI!O5</f>
        <v>0</v>
      </c>
      <c r="AO5" s="147">
        <f>GDAM_IEX!I5</f>
        <v>0</v>
      </c>
      <c r="AP5" s="147">
        <f>GDAM_IEX!O5</f>
        <v>0</v>
      </c>
      <c r="AQ5" s="147">
        <f>GDAM_PXI!I5</f>
        <v>0</v>
      </c>
      <c r="AR5" s="147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6.3434270000000001</v>
      </c>
      <c r="E6">
        <f>GT_NG!Q6</f>
        <v>8.0978106340631211</v>
      </c>
      <c r="F6">
        <f>GT_Spot!Q6</f>
        <v>0</v>
      </c>
      <c r="G6">
        <f>PPCL_NG!Q6</f>
        <v>44.669999999999995</v>
      </c>
      <c r="H6">
        <f>PPCL_Spot!Q6</f>
        <v>0</v>
      </c>
      <c r="I6">
        <f>Bawana_NG!Q6</f>
        <v>54.997851646420067</v>
      </c>
      <c r="J6">
        <f>Bawana_RLNG!Q6</f>
        <v>0</v>
      </c>
      <c r="K6">
        <f>Bawana_Spot!Q6</f>
        <v>90.000742158212688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791.32879985481509</v>
      </c>
      <c r="P6" s="36">
        <v>68.457387920180082</v>
      </c>
      <c r="Q6" s="36">
        <v>22.117459807073953</v>
      </c>
      <c r="R6" s="38">
        <v>0</v>
      </c>
      <c r="S6" s="38">
        <v>0</v>
      </c>
      <c r="T6" s="37">
        <f>SUMPRODUCT(LTA!J6:AN6,LTA!J$101:AN$101,LTA!J$104:AN$104)</f>
        <v>59.33</v>
      </c>
      <c r="U6" s="37">
        <f>SUMPRODUCT(LTA!J6:AN6,LTA!J$102:AN$102,LTA!J$104:AN$104)</f>
        <v>25.16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0</v>
      </c>
      <c r="AA6" s="75">
        <f>STOA!I6</f>
        <v>345.41</v>
      </c>
      <c r="AB6" s="75">
        <f>-STOA!O6</f>
        <v>0</v>
      </c>
      <c r="AC6">
        <f t="shared" si="0"/>
        <v>13.258885002717548</v>
      </c>
      <c r="AD6">
        <f t="shared" si="1"/>
        <v>1440.6545940180476</v>
      </c>
      <c r="AE6">
        <f>'IDT-1'!C6</f>
        <v>0</v>
      </c>
      <c r="AF6" s="24"/>
      <c r="AG6">
        <f t="shared" si="2"/>
        <v>1440.6545940180476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-62</v>
      </c>
      <c r="AM6" s="34">
        <f>RTM_PXI!I6</f>
        <v>0</v>
      </c>
      <c r="AN6" s="34">
        <f>RTM_PXI!O6</f>
        <v>0</v>
      </c>
      <c r="AO6" s="147">
        <f>GDAM_IEX!I6</f>
        <v>0</v>
      </c>
      <c r="AP6" s="147">
        <f>GDAM_IEX!O6</f>
        <v>0</v>
      </c>
      <c r="AQ6" s="147">
        <f>GDAM_PXI!I6</f>
        <v>0</v>
      </c>
      <c r="AR6" s="147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6.3434270000000001</v>
      </c>
      <c r="E7">
        <f>GT_NG!Q7</f>
        <v>8.0978106340631211</v>
      </c>
      <c r="F7">
        <f>GT_Spot!Q7</f>
        <v>0</v>
      </c>
      <c r="G7">
        <f>PPCL_NG!Q7</f>
        <v>44.669999999999995</v>
      </c>
      <c r="H7">
        <f>PPCL_Spot!Q7</f>
        <v>0</v>
      </c>
      <c r="I7">
        <f>Bawana_NG!Q7</f>
        <v>54.997851646420067</v>
      </c>
      <c r="J7">
        <f>Bawana_RLNG!Q7</f>
        <v>0</v>
      </c>
      <c r="K7">
        <f>Bawana_Spot!Q7</f>
        <v>110.00072719633374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793.12195163645617</v>
      </c>
      <c r="P7" s="36">
        <v>68.457387920180082</v>
      </c>
      <c r="Q7" s="36">
        <v>22.117459807073953</v>
      </c>
      <c r="R7" s="38">
        <v>0</v>
      </c>
      <c r="S7" s="38">
        <v>0</v>
      </c>
      <c r="T7" s="37">
        <f>SUMPRODUCT(LTA!J7:AN7,LTA!J$101:AN$101,LTA!J$104:AN$104)</f>
        <v>61.67</v>
      </c>
      <c r="U7" s="37">
        <f>SUMPRODUCT(LTA!J7:AN7,LTA!J$102:AN$102,LTA!J$104:AN$104)</f>
        <v>25.5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0</v>
      </c>
      <c r="AA7" s="75">
        <f>STOA!I7</f>
        <v>297.14</v>
      </c>
      <c r="AB7" s="75">
        <f>-STOA!O7</f>
        <v>0</v>
      </c>
      <c r="AC7">
        <f t="shared" si="0"/>
        <v>12.864154724331101</v>
      </c>
      <c r="AD7">
        <f t="shared" si="1"/>
        <v>1440.2524611161962</v>
      </c>
      <c r="AE7">
        <f>'IDT-1'!C7</f>
        <v>0</v>
      </c>
      <c r="AF7" s="24"/>
      <c r="AG7">
        <f t="shared" si="2"/>
        <v>1440.2524611161962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-39</v>
      </c>
      <c r="AM7" s="34">
        <f>RTM_PXI!I7</f>
        <v>0</v>
      </c>
      <c r="AN7" s="34">
        <f>RTM_PXI!O7</f>
        <v>0</v>
      </c>
      <c r="AO7" s="147">
        <f>GDAM_IEX!I7</f>
        <v>0</v>
      </c>
      <c r="AP7" s="147">
        <f>GDAM_IEX!O7</f>
        <v>0</v>
      </c>
      <c r="AQ7" s="147">
        <f>GDAM_PXI!I7</f>
        <v>0</v>
      </c>
      <c r="AR7" s="147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6.3434270000000001</v>
      </c>
      <c r="E8">
        <f>GT_NG!Q8</f>
        <v>8.0978106340631211</v>
      </c>
      <c r="F8">
        <f>GT_Spot!Q8</f>
        <v>0</v>
      </c>
      <c r="G8">
        <f>PPCL_NG!Q8</f>
        <v>44.669999999999995</v>
      </c>
      <c r="H8">
        <f>PPCL_Spot!Q8</f>
        <v>0</v>
      </c>
      <c r="I8">
        <f>Bawana_NG!Q8</f>
        <v>54.997851646420067</v>
      </c>
      <c r="J8">
        <f>Bawana_RLNG!Q8</f>
        <v>0</v>
      </c>
      <c r="K8">
        <f>Bawana_Spot!Q8</f>
        <v>100.00073571397034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794.73960515631086</v>
      </c>
      <c r="P8" s="36">
        <v>68.457387920180082</v>
      </c>
      <c r="Q8" s="36">
        <v>22.117459807073953</v>
      </c>
      <c r="R8" s="38">
        <v>0</v>
      </c>
      <c r="S8" s="38">
        <v>0</v>
      </c>
      <c r="T8" s="37">
        <f>SUMPRODUCT(LTA!J8:AN8,LTA!J$101:AN$101,LTA!J$104:AN$104)</f>
        <v>62.67</v>
      </c>
      <c r="U8" s="37">
        <f>SUMPRODUCT(LTA!J8:AN8,LTA!J$102:AN$102,LTA!J$104:AN$104)</f>
        <v>31.66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0</v>
      </c>
      <c r="AA8" s="75">
        <f>STOA!I8</f>
        <v>297.14</v>
      </c>
      <c r="AB8" s="75">
        <f>-STOA!O8</f>
        <v>0</v>
      </c>
      <c r="AC8">
        <f t="shared" si="0"/>
        <v>12.964012135869588</v>
      </c>
      <c r="AD8">
        <f t="shared" si="1"/>
        <v>1425.9302657421492</v>
      </c>
      <c r="AE8">
        <f>'IDT-1'!C8</f>
        <v>0</v>
      </c>
      <c r="AF8" s="24"/>
      <c r="AG8">
        <f t="shared" si="2"/>
        <v>1425.9302657421492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-52</v>
      </c>
      <c r="AM8" s="34">
        <f>RTM_PXI!I8</f>
        <v>0</v>
      </c>
      <c r="AN8" s="34">
        <f>RTM_PXI!O8</f>
        <v>0</v>
      </c>
      <c r="AO8" s="147">
        <f>GDAM_IEX!I8</f>
        <v>0</v>
      </c>
      <c r="AP8" s="147">
        <f>GDAM_IEX!O8</f>
        <v>0</v>
      </c>
      <c r="AQ8" s="147">
        <f>GDAM_PXI!I8</f>
        <v>0</v>
      </c>
      <c r="AR8" s="147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6.3434270000000001</v>
      </c>
      <c r="E9">
        <f>GT_NG!Q9</f>
        <v>8.0978106340631211</v>
      </c>
      <c r="F9">
        <f>GT_Spot!Q9</f>
        <v>0</v>
      </c>
      <c r="G9">
        <f>PPCL_NG!Q9</f>
        <v>44.669999999999995</v>
      </c>
      <c r="H9">
        <f>PPCL_Spot!Q9</f>
        <v>0</v>
      </c>
      <c r="I9">
        <f>Bawana_NG!Q9</f>
        <v>54.998090344085277</v>
      </c>
      <c r="J9">
        <f>Bawana_RLNG!Q9</f>
        <v>0</v>
      </c>
      <c r="K9">
        <f>Bawana_Spot!Q9</f>
        <v>79.000746958148952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796.789175750955</v>
      </c>
      <c r="P9" s="36">
        <v>68.457387920180082</v>
      </c>
      <c r="Q9" s="36">
        <v>22.117459807073953</v>
      </c>
      <c r="R9" s="38">
        <v>0</v>
      </c>
      <c r="S9" s="38">
        <v>0</v>
      </c>
      <c r="T9" s="37">
        <f>SUMPRODUCT(LTA!J9:AN9,LTA!J$101:AN$101,LTA!J$104:AN$104)</f>
        <v>75</v>
      </c>
      <c r="U9" s="37">
        <f>SUMPRODUCT(LTA!J9:AN9,LTA!J$102:AN$102,LTA!J$104:AN$104)</f>
        <v>32.5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0</v>
      </c>
      <c r="AA9" s="75">
        <f>STOA!I9</f>
        <v>297.14</v>
      </c>
      <c r="AB9" s="75">
        <f>-STOA!O9</f>
        <v>0</v>
      </c>
      <c r="AC9">
        <f t="shared" si="0"/>
        <v>12.906987470651194</v>
      </c>
      <c r="AD9">
        <f t="shared" si="1"/>
        <v>1421.207110943855</v>
      </c>
      <c r="AE9">
        <f>'IDT-1'!C9</f>
        <v>0</v>
      </c>
      <c r="AF9" s="24"/>
      <c r="AG9">
        <f t="shared" si="2"/>
        <v>1421.207110943855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-51</v>
      </c>
      <c r="AM9" s="34">
        <f>RTM_PXI!I9</f>
        <v>0</v>
      </c>
      <c r="AN9" s="34">
        <f>RTM_PXI!O9</f>
        <v>0</v>
      </c>
      <c r="AO9" s="147">
        <f>GDAM_IEX!I9</f>
        <v>0</v>
      </c>
      <c r="AP9" s="147">
        <f>GDAM_IEX!O9</f>
        <v>0</v>
      </c>
      <c r="AQ9" s="147">
        <f>GDAM_PXI!I9</f>
        <v>0</v>
      </c>
      <c r="AR9" s="147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6.3434270000000001</v>
      </c>
      <c r="E10">
        <f>GT_NG!Q10</f>
        <v>8.0978106340631211</v>
      </c>
      <c r="F10">
        <f>GT_Spot!Q10</f>
        <v>0</v>
      </c>
      <c r="G10">
        <f>PPCL_NG!Q10</f>
        <v>44.669999999999995</v>
      </c>
      <c r="H10">
        <f>PPCL_Spot!Q10</f>
        <v>0</v>
      </c>
      <c r="I10">
        <f>Bawana_NG!Q10</f>
        <v>54.998090344085277</v>
      </c>
      <c r="J10">
        <f>Bawana_RLNG!Q10</f>
        <v>0</v>
      </c>
      <c r="K10">
        <f>Bawana_Spot!Q10</f>
        <v>79.000746958148952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798.33147596467711</v>
      </c>
      <c r="P10" s="36">
        <v>68.457387920180082</v>
      </c>
      <c r="Q10" s="36">
        <v>22.117459807073953</v>
      </c>
      <c r="R10" s="38">
        <v>0</v>
      </c>
      <c r="S10" s="38">
        <v>0</v>
      </c>
      <c r="T10" s="37">
        <f>SUMPRODUCT(LTA!J10:AN10,LTA!J$101:AN$101,LTA!J$104:AN$104)</f>
        <v>75</v>
      </c>
      <c r="U10" s="37">
        <f>SUMPRODUCT(LTA!J10:AN10,LTA!J$102:AN$102,LTA!J$104:AN$104)</f>
        <v>32.5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0</v>
      </c>
      <c r="AA10" s="75">
        <f>STOA!I10</f>
        <v>297.14</v>
      </c>
      <c r="AB10" s="75">
        <f>-STOA!O10</f>
        <v>0</v>
      </c>
      <c r="AC10">
        <f t="shared" si="0"/>
        <v>13.148664051018466</v>
      </c>
      <c r="AD10">
        <f t="shared" si="1"/>
        <v>1395.5077345772102</v>
      </c>
      <c r="AE10">
        <f>'IDT-1'!C10</f>
        <v>0</v>
      </c>
      <c r="AF10" s="24"/>
      <c r="AG10">
        <f t="shared" si="2"/>
        <v>1395.5077345772102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-78</v>
      </c>
      <c r="AM10" s="34">
        <f>RTM_PXI!I10</f>
        <v>0</v>
      </c>
      <c r="AN10" s="34">
        <f>RTM_PXI!O10</f>
        <v>0</v>
      </c>
      <c r="AO10" s="147">
        <f>GDAM_IEX!I10</f>
        <v>0</v>
      </c>
      <c r="AP10" s="147">
        <f>GDAM_IEX!O10</f>
        <v>0</v>
      </c>
      <c r="AQ10" s="147">
        <f>GDAM_PXI!I10</f>
        <v>0</v>
      </c>
      <c r="AR10" s="147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6.3434270000000001</v>
      </c>
      <c r="E11">
        <f>GT_NG!Q11</f>
        <v>8.0978106340631211</v>
      </c>
      <c r="F11">
        <f>GT_Spot!Q11</f>
        <v>0</v>
      </c>
      <c r="G11">
        <f>PPCL_NG!Q11</f>
        <v>44.669999999999995</v>
      </c>
      <c r="H11">
        <f>PPCL_Spot!Q11</f>
        <v>0</v>
      </c>
      <c r="I11">
        <f>Bawana_NG!Q11</f>
        <v>44.998381644249442</v>
      </c>
      <c r="J11">
        <f>Bawana_RLNG!Q11</f>
        <v>0</v>
      </c>
      <c r="K11">
        <f>Bawana_Spot!Q11</f>
        <v>79.000746958148952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801.3776567325275</v>
      </c>
      <c r="P11" s="36">
        <v>68.457387920180082</v>
      </c>
      <c r="Q11" s="36">
        <v>22.117459807073953</v>
      </c>
      <c r="R11" s="38">
        <v>0</v>
      </c>
      <c r="S11" s="38">
        <v>0</v>
      </c>
      <c r="T11" s="37">
        <f>SUMPRODUCT(LTA!J11:AN11,LTA!J$101:AN$101,LTA!J$104:AN$104)</f>
        <v>61.67</v>
      </c>
      <c r="U11" s="37">
        <f>SUMPRODUCT(LTA!J11:AN11,LTA!J$102:AN$102,LTA!J$104:AN$104)</f>
        <v>29.16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0</v>
      </c>
      <c r="AA11" s="75">
        <f>STOA!I11</f>
        <v>169.32999999999998</v>
      </c>
      <c r="AB11" s="75">
        <f>-STOA!O11</f>
        <v>0</v>
      </c>
      <c r="AC11">
        <f t="shared" si="0"/>
        <v>11.475348113848442</v>
      </c>
      <c r="AD11">
        <f t="shared" si="1"/>
        <v>1354.6375225823949</v>
      </c>
      <c r="AE11">
        <f>'IDT-1'!C11</f>
        <v>0</v>
      </c>
      <c r="AF11" s="24"/>
      <c r="AG11">
        <f t="shared" si="2"/>
        <v>1354.6375225823949</v>
      </c>
      <c r="AI11" s="34">
        <f>PXIL!I11</f>
        <v>0</v>
      </c>
      <c r="AJ11" s="34">
        <f>PXIL!O11</f>
        <v>0</v>
      </c>
      <c r="AK11" s="34">
        <f>RTM_IEX!I11</f>
        <v>30.89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7">
        <f>GDAM_IEX!I11</f>
        <v>0</v>
      </c>
      <c r="AP11" s="147">
        <f>GDAM_IEX!O11</f>
        <v>0</v>
      </c>
      <c r="AQ11" s="147">
        <f>GDAM_PXI!I11</f>
        <v>0</v>
      </c>
      <c r="AR11" s="147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6.3434270000000001</v>
      </c>
      <c r="E12">
        <f>GT_NG!Q12</f>
        <v>8.0978106340631211</v>
      </c>
      <c r="F12">
        <f>GT_Spot!Q12</f>
        <v>0</v>
      </c>
      <c r="G12">
        <f>PPCL_NG!Q12</f>
        <v>44.669999999999995</v>
      </c>
      <c r="H12">
        <f>PPCL_Spot!Q12</f>
        <v>0</v>
      </c>
      <c r="I12">
        <f>Bawana_NG!Q12</f>
        <v>44.998381644249442</v>
      </c>
      <c r="J12">
        <f>Bawana_RLNG!Q12</f>
        <v>0</v>
      </c>
      <c r="K12">
        <f>Bawana_Spot!Q12</f>
        <v>79.000746958148952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802.79870450576391</v>
      </c>
      <c r="P12" s="36">
        <v>68.457387920180082</v>
      </c>
      <c r="Q12" s="36">
        <v>22.117459807073953</v>
      </c>
      <c r="R12" s="38">
        <v>0</v>
      </c>
      <c r="S12" s="38">
        <v>0</v>
      </c>
      <c r="T12" s="37">
        <f>SUMPRODUCT(LTA!J12:AN12,LTA!J$101:AN$101,LTA!J$104:AN$104)</f>
        <v>63.33</v>
      </c>
      <c r="U12" s="37">
        <f>SUMPRODUCT(LTA!J12:AN12,LTA!J$102:AN$102,LTA!J$104:AN$104)</f>
        <v>29.66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0</v>
      </c>
      <c r="AA12" s="75">
        <f>STOA!I12</f>
        <v>169.32999999999998</v>
      </c>
      <c r="AB12" s="75">
        <f>-STOA!O12</f>
        <v>0</v>
      </c>
      <c r="AC12">
        <f t="shared" si="0"/>
        <v>11.351372915143626</v>
      </c>
      <c r="AD12">
        <f t="shared" si="1"/>
        <v>1340.0025455543357</v>
      </c>
      <c r="AE12">
        <f>'IDT-1'!C12</f>
        <v>0</v>
      </c>
      <c r="AF12" s="24"/>
      <c r="AG12">
        <f t="shared" si="2"/>
        <v>1340.0025455543357</v>
      </c>
      <c r="AI12" s="34">
        <f>PXIL!I12</f>
        <v>0</v>
      </c>
      <c r="AJ12" s="34">
        <f>PXIL!O12</f>
        <v>0</v>
      </c>
      <c r="AK12" s="34">
        <f>RTM_IEX!I12</f>
        <v>12.55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7">
        <f>GDAM_IEX!I12</f>
        <v>0</v>
      </c>
      <c r="AP12" s="147">
        <f>GDAM_IEX!O12</f>
        <v>0</v>
      </c>
      <c r="AQ12" s="147">
        <f>GDAM_PXI!I12</f>
        <v>0</v>
      </c>
      <c r="AR12" s="147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6.3434270000000001</v>
      </c>
      <c r="E13">
        <f>GT_NG!Q13</f>
        <v>8.0978106340631211</v>
      </c>
      <c r="F13">
        <f>GT_Spot!Q13</f>
        <v>0</v>
      </c>
      <c r="G13">
        <f>PPCL_NG!Q13</f>
        <v>44.669999999999995</v>
      </c>
      <c r="H13">
        <f>PPCL_Spot!Q13</f>
        <v>0</v>
      </c>
      <c r="I13">
        <f>Bawana_NG!Q13</f>
        <v>44.999999999999993</v>
      </c>
      <c r="J13">
        <f>Bawana_RLNG!Q13</f>
        <v>0</v>
      </c>
      <c r="K13">
        <f>Bawana_Spot!Q13</f>
        <v>79.000746958148952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801.07153366577813</v>
      </c>
      <c r="P13" s="36">
        <v>68.457387920180082</v>
      </c>
      <c r="Q13" s="36">
        <v>22.117459807073953</v>
      </c>
      <c r="R13" s="38">
        <v>0</v>
      </c>
      <c r="S13" s="38">
        <v>0</v>
      </c>
      <c r="T13" s="37">
        <f>SUMPRODUCT(LTA!J13:AN13,LTA!J$101:AN$101,LTA!J$104:AN$104)</f>
        <v>70</v>
      </c>
      <c r="U13" s="37">
        <f>SUMPRODUCT(LTA!J13:AN13,LTA!J$102:AN$102,LTA!J$104:AN$104)</f>
        <v>30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0</v>
      </c>
      <c r="AA13" s="75">
        <f>STOA!I13</f>
        <v>124.7</v>
      </c>
      <c r="AB13" s="75">
        <f>-STOA!O13</f>
        <v>0</v>
      </c>
      <c r="AC13">
        <f t="shared" si="0"/>
        <v>11.718238274276052</v>
      </c>
      <c r="AD13">
        <f t="shared" si="1"/>
        <v>1383.3101277109683</v>
      </c>
      <c r="AE13">
        <f>'IDT-1'!C13</f>
        <v>0</v>
      </c>
      <c r="AF13" s="24"/>
      <c r="AG13">
        <f t="shared" si="2"/>
        <v>1383.3101277109683</v>
      </c>
      <c r="AI13" s="34">
        <f>PXIL!I13</f>
        <v>0</v>
      </c>
      <c r="AJ13" s="34">
        <f>PXIL!O13</f>
        <v>0</v>
      </c>
      <c r="AK13" s="34">
        <f>RTM_IEX!I13</f>
        <v>95.57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7">
        <f>GDAM_IEX!I13</f>
        <v>0</v>
      </c>
      <c r="AP13" s="147">
        <f>GDAM_IEX!O13</f>
        <v>0</v>
      </c>
      <c r="AQ13" s="147">
        <f>GDAM_PXI!I13</f>
        <v>0</v>
      </c>
      <c r="AR13" s="147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6.3434270000000001</v>
      </c>
      <c r="E14">
        <f>GT_NG!Q14</f>
        <v>8.0978106340631211</v>
      </c>
      <c r="F14">
        <f>GT_Spot!Q14</f>
        <v>0</v>
      </c>
      <c r="G14">
        <f>PPCL_NG!Q14</f>
        <v>44.669999999999995</v>
      </c>
      <c r="H14">
        <f>PPCL_Spot!Q14</f>
        <v>0</v>
      </c>
      <c r="I14">
        <f>Bawana_NG!Q14</f>
        <v>44.999999999999993</v>
      </c>
      <c r="J14">
        <f>Bawana_RLNG!Q14</f>
        <v>0</v>
      </c>
      <c r="K14">
        <f>Bawana_Spot!Q14</f>
        <v>79.000746958148952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798.26280030067892</v>
      </c>
      <c r="P14" s="36">
        <v>68.457387920180082</v>
      </c>
      <c r="Q14" s="36">
        <v>22.117459807073953</v>
      </c>
      <c r="R14" s="38">
        <v>0</v>
      </c>
      <c r="S14" s="38">
        <v>0</v>
      </c>
      <c r="T14" s="37">
        <f>SUMPRODUCT(LTA!J14:AN14,LTA!J$101:AN$101,LTA!J$104:AN$104)</f>
        <v>70</v>
      </c>
      <c r="U14" s="37">
        <f>SUMPRODUCT(LTA!J14:AN14,LTA!J$102:AN$102,LTA!J$104:AN$104)</f>
        <v>30.34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0</v>
      </c>
      <c r="AA14" s="75">
        <f>STOA!I14</f>
        <v>124.7</v>
      </c>
      <c r="AB14" s="75">
        <f>-STOA!O14</f>
        <v>0</v>
      </c>
      <c r="AC14">
        <f t="shared" si="0"/>
        <v>11.584016914009219</v>
      </c>
      <c r="AD14">
        <f t="shared" si="1"/>
        <v>1367.4656157061358</v>
      </c>
      <c r="AE14">
        <f>'IDT-1'!C14</f>
        <v>0</v>
      </c>
      <c r="AF14" s="24"/>
      <c r="AG14">
        <f t="shared" si="2"/>
        <v>1367.4656157061358</v>
      </c>
      <c r="AI14" s="34">
        <f>PXIL!I14</f>
        <v>0</v>
      </c>
      <c r="AJ14" s="34">
        <f>PXIL!O14</f>
        <v>0</v>
      </c>
      <c r="AK14" s="34">
        <f>RTM_IEX!I14</f>
        <v>82.06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7">
        <f>GDAM_IEX!I14</f>
        <v>0</v>
      </c>
      <c r="AP14" s="147">
        <f>GDAM_IEX!O14</f>
        <v>0</v>
      </c>
      <c r="AQ14" s="147">
        <f>GDAM_PXI!I14</f>
        <v>0</v>
      </c>
      <c r="AR14" s="147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6.3434270000000001</v>
      </c>
      <c r="E15">
        <f>GT_NG!Q15</f>
        <v>8.0978106340631211</v>
      </c>
      <c r="F15">
        <f>GT_Spot!Q15</f>
        <v>0</v>
      </c>
      <c r="G15">
        <f>PPCL_NG!Q15</f>
        <v>44.669999999999995</v>
      </c>
      <c r="H15">
        <f>PPCL_Spot!Q15</f>
        <v>0</v>
      </c>
      <c r="I15">
        <f>Bawana_NG!Q15</f>
        <v>44.999999999999993</v>
      </c>
      <c r="J15">
        <f>Bawana_RLNG!Q15</f>
        <v>0</v>
      </c>
      <c r="K15">
        <f>Bawana_Spot!Q15</f>
        <v>79.000746958148952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796.08658227184594</v>
      </c>
      <c r="P15" s="36">
        <v>68.457387920180082</v>
      </c>
      <c r="Q15" s="36">
        <v>22.117459807073953</v>
      </c>
      <c r="R15" s="38">
        <v>0</v>
      </c>
      <c r="S15" s="38">
        <v>0</v>
      </c>
      <c r="T15" s="37">
        <f>SUMPRODUCT(LTA!J15:AN15,LTA!J$101:AN$101,LTA!J$104:AN$104)</f>
        <v>73.33</v>
      </c>
      <c r="U15" s="37">
        <f>SUMPRODUCT(LTA!J15:AN15,LTA!J$102:AN$102,LTA!J$104:AN$104)</f>
        <v>33.340000000000003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0</v>
      </c>
      <c r="AA15" s="75">
        <f>STOA!I15</f>
        <v>76.440000000000012</v>
      </c>
      <c r="AB15" s="75">
        <f>-STOA!O15</f>
        <v>0</v>
      </c>
      <c r="AC15">
        <f t="shared" si="0"/>
        <v>11.627056682567019</v>
      </c>
      <c r="AD15">
        <f t="shared" si="1"/>
        <v>1372.546357908745</v>
      </c>
      <c r="AE15">
        <f>'IDT-1'!C15</f>
        <v>0</v>
      </c>
      <c r="AF15" s="24"/>
      <c r="AG15">
        <f t="shared" si="2"/>
        <v>1372.546357908745</v>
      </c>
      <c r="AI15" s="34">
        <f>PXIL!I15</f>
        <v>0</v>
      </c>
      <c r="AJ15" s="34">
        <f>PXIL!O15</f>
        <v>0</v>
      </c>
      <c r="AK15" s="34">
        <f>RTM_IEX!I15</f>
        <v>131.29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7">
        <f>GDAM_IEX!I15</f>
        <v>0</v>
      </c>
      <c r="AP15" s="147">
        <f>GDAM_IEX!O15</f>
        <v>0</v>
      </c>
      <c r="AQ15" s="147">
        <f>GDAM_PXI!I15</f>
        <v>0</v>
      </c>
      <c r="AR15" s="147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6.3434270000000001</v>
      </c>
      <c r="E16">
        <f>GT_NG!Q16</f>
        <v>8.0978106340631211</v>
      </c>
      <c r="F16">
        <f>GT_Spot!Q16</f>
        <v>0</v>
      </c>
      <c r="G16">
        <f>PPCL_NG!Q16</f>
        <v>45.318392964788487</v>
      </c>
      <c r="H16">
        <f>PPCL_Spot!Q16</f>
        <v>0</v>
      </c>
      <c r="I16">
        <f>Bawana_NG!Q16</f>
        <v>44.999999999999993</v>
      </c>
      <c r="J16">
        <f>Bawana_RLNG!Q16</f>
        <v>0</v>
      </c>
      <c r="K16">
        <f>Bawana_Spot!Q16</f>
        <v>79.000746958148952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796.08658227184594</v>
      </c>
      <c r="P16" s="36">
        <v>68.457387920180082</v>
      </c>
      <c r="Q16" s="36">
        <v>22.117459807073953</v>
      </c>
      <c r="R16" s="38">
        <v>0</v>
      </c>
      <c r="S16" s="38">
        <v>0</v>
      </c>
      <c r="T16" s="37">
        <f>SUMPRODUCT(LTA!J16:AN16,LTA!J$101:AN$101,LTA!J$104:AN$104)</f>
        <v>73.33</v>
      </c>
      <c r="U16" s="37">
        <f>SUMPRODUCT(LTA!J16:AN16,LTA!J$102:AN$102,LTA!J$104:AN$104)</f>
        <v>33.340000000000003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0</v>
      </c>
      <c r="AA16" s="75">
        <f>STOA!I16</f>
        <v>76.440000000000012</v>
      </c>
      <c r="AB16" s="75">
        <f>-STOA!O16</f>
        <v>0</v>
      </c>
      <c r="AC16">
        <f t="shared" si="0"/>
        <v>11.462151183471246</v>
      </c>
      <c r="AD16">
        <f t="shared" si="1"/>
        <v>1353.0796563726294</v>
      </c>
      <c r="AE16">
        <f>'IDT-1'!C16</f>
        <v>0</v>
      </c>
      <c r="AF16" s="24"/>
      <c r="AG16">
        <f t="shared" si="2"/>
        <v>1353.0796563726294</v>
      </c>
      <c r="AI16" s="34">
        <f>PXIL!I16</f>
        <v>0</v>
      </c>
      <c r="AJ16" s="34">
        <f>PXIL!O16</f>
        <v>0</v>
      </c>
      <c r="AK16" s="34">
        <f>RTM_IEX!I16</f>
        <v>111.01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7">
        <f>GDAM_IEX!I16</f>
        <v>0</v>
      </c>
      <c r="AP16" s="147">
        <f>GDAM_IEX!O16</f>
        <v>0</v>
      </c>
      <c r="AQ16" s="147">
        <f>GDAM_PXI!I16</f>
        <v>0</v>
      </c>
      <c r="AR16" s="147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6.3434270000000001</v>
      </c>
      <c r="E17">
        <f>GT_NG!Q17</f>
        <v>8.0978106340631211</v>
      </c>
      <c r="F17">
        <f>GT_Spot!Q17</f>
        <v>0</v>
      </c>
      <c r="G17">
        <f>PPCL_NG!Q17</f>
        <v>45.318392964788487</v>
      </c>
      <c r="H17">
        <f>PPCL_Spot!Q17</f>
        <v>0</v>
      </c>
      <c r="I17">
        <f>Bawana_NG!Q17</f>
        <v>44.999999999999993</v>
      </c>
      <c r="J17">
        <f>Bawana_RLNG!Q17</f>
        <v>0</v>
      </c>
      <c r="K17">
        <f>Bawana_Spot!Q17</f>
        <v>79.000746958148952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792.96576732755966</v>
      </c>
      <c r="P17" s="36">
        <v>68.457387920180082</v>
      </c>
      <c r="Q17" s="36">
        <v>22.117459807073953</v>
      </c>
      <c r="R17" s="38">
        <v>0</v>
      </c>
      <c r="S17" s="38">
        <v>0</v>
      </c>
      <c r="T17" s="37">
        <f>SUMPRODUCT(LTA!J17:AN17,LTA!J$101:AN$101,LTA!J$104:AN$104)</f>
        <v>72.67</v>
      </c>
      <c r="U17" s="37">
        <f>SUMPRODUCT(LTA!J17:AN17,LTA!J$102:AN$102,LTA!J$104:AN$104)</f>
        <v>33.340000000000003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0</v>
      </c>
      <c r="AA17" s="75">
        <f>STOA!I17</f>
        <v>76.440000000000012</v>
      </c>
      <c r="AB17" s="75">
        <f>-STOA!O17</f>
        <v>0</v>
      </c>
      <c r="AC17">
        <f t="shared" si="0"/>
        <v>11.27633633793924</v>
      </c>
      <c r="AD17">
        <f t="shared" si="1"/>
        <v>1331.1446562738752</v>
      </c>
      <c r="AE17">
        <f>'IDT-1'!C17</f>
        <v>0</v>
      </c>
      <c r="AF17" s="24"/>
      <c r="AG17">
        <f t="shared" si="2"/>
        <v>1331.1446562738752</v>
      </c>
      <c r="AI17" s="34">
        <f>PXIL!I17</f>
        <v>0</v>
      </c>
      <c r="AJ17" s="34">
        <f>PXIL!O17</f>
        <v>0</v>
      </c>
      <c r="AK17" s="34">
        <f>RTM_IEX!I17</f>
        <v>92.67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7">
        <f>GDAM_IEX!I17</f>
        <v>0</v>
      </c>
      <c r="AP17" s="147">
        <f>GDAM_IEX!O17</f>
        <v>0</v>
      </c>
      <c r="AQ17" s="147">
        <f>GDAM_PXI!I17</f>
        <v>0</v>
      </c>
      <c r="AR17" s="147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6.3434270000000001</v>
      </c>
      <c r="E18">
        <f>GT_NG!Q18</f>
        <v>8.0978106340631211</v>
      </c>
      <c r="F18">
        <f>GT_Spot!Q18</f>
        <v>0</v>
      </c>
      <c r="G18">
        <f>PPCL_NG!Q18</f>
        <v>45.318392964788487</v>
      </c>
      <c r="H18">
        <f>PPCL_Spot!Q18</f>
        <v>0</v>
      </c>
      <c r="I18">
        <f>Bawana_NG!Q18</f>
        <v>44.999999999999993</v>
      </c>
      <c r="J18">
        <f>Bawana_RLNG!Q18</f>
        <v>0</v>
      </c>
      <c r="K18">
        <f>Bawana_Spot!Q18</f>
        <v>79.000746958148952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792.96576732755966</v>
      </c>
      <c r="P18" s="36">
        <v>68.457387920180082</v>
      </c>
      <c r="Q18" s="36">
        <v>22.117459807073953</v>
      </c>
      <c r="R18" s="38">
        <v>0</v>
      </c>
      <c r="S18" s="38">
        <v>0</v>
      </c>
      <c r="T18" s="37">
        <f>SUMPRODUCT(LTA!J18:AN18,LTA!J$101:AN$101,LTA!J$104:AN$104)</f>
        <v>72.33</v>
      </c>
      <c r="U18" s="37">
        <f>SUMPRODUCT(LTA!J18:AN18,LTA!J$102:AN$102,LTA!J$104:AN$104)</f>
        <v>33.340000000000003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0</v>
      </c>
      <c r="AA18" s="75">
        <f>STOA!I18</f>
        <v>76.440000000000012</v>
      </c>
      <c r="AB18" s="75">
        <f>-STOA!O18</f>
        <v>0</v>
      </c>
      <c r="AC18">
        <f t="shared" si="0"/>
        <v>11.087000337939239</v>
      </c>
      <c r="AD18">
        <f t="shared" si="1"/>
        <v>1308.7939922738749</v>
      </c>
      <c r="AE18">
        <f>'IDT-1'!C18</f>
        <v>0</v>
      </c>
      <c r="AF18" s="24"/>
      <c r="AG18">
        <f t="shared" si="2"/>
        <v>1308.7939922738749</v>
      </c>
      <c r="AI18" s="34">
        <f>PXIL!I18</f>
        <v>0</v>
      </c>
      <c r="AJ18" s="34">
        <f>PXIL!O18</f>
        <v>0</v>
      </c>
      <c r="AK18" s="34">
        <f>RTM_IEX!I18</f>
        <v>70.47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7">
        <f>GDAM_IEX!I18</f>
        <v>0</v>
      </c>
      <c r="AP18" s="147">
        <f>GDAM_IEX!O18</f>
        <v>0</v>
      </c>
      <c r="AQ18" s="147">
        <f>GDAM_PXI!I18</f>
        <v>0</v>
      </c>
      <c r="AR18" s="147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6.3434270000000001</v>
      </c>
      <c r="E19">
        <f>GT_NG!Q19</f>
        <v>8.0978106340631211</v>
      </c>
      <c r="F19">
        <f>GT_Spot!Q19</f>
        <v>0</v>
      </c>
      <c r="G19">
        <f>PPCL_NG!Q19</f>
        <v>45.318392964788487</v>
      </c>
      <c r="H19">
        <f>PPCL_Spot!Q19</f>
        <v>0</v>
      </c>
      <c r="I19">
        <f>Bawana_NG!Q19</f>
        <v>44.999999999999993</v>
      </c>
      <c r="J19">
        <f>Bawana_RLNG!Q19</f>
        <v>0</v>
      </c>
      <c r="K19">
        <f>Bawana_Spot!Q19</f>
        <v>79.000746958148952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792.96576732755966</v>
      </c>
      <c r="P19" s="36">
        <v>68.457387920180082</v>
      </c>
      <c r="Q19" s="36">
        <v>22.117459807073953</v>
      </c>
      <c r="R19" s="38">
        <v>0</v>
      </c>
      <c r="S19" s="38">
        <v>0</v>
      </c>
      <c r="T19" s="37">
        <f>SUMPRODUCT(LTA!J19:AN19,LTA!J$101:AN$101,LTA!J$104:AN$104)</f>
        <v>72.33</v>
      </c>
      <c r="U19" s="37">
        <f>SUMPRODUCT(LTA!J19:AN19,LTA!J$102:AN$102,LTA!J$104:AN$104)</f>
        <v>33.340000000000003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0</v>
      </c>
      <c r="AA19" s="75">
        <f>STOA!I19</f>
        <v>76.440000000000012</v>
      </c>
      <c r="AB19" s="75">
        <f>-STOA!O19</f>
        <v>0</v>
      </c>
      <c r="AC19">
        <f t="shared" si="0"/>
        <v>10.900520337939239</v>
      </c>
      <c r="AD19">
        <f t="shared" si="1"/>
        <v>1286.7804722738749</v>
      </c>
      <c r="AE19">
        <f>'IDT-1'!C19</f>
        <v>0</v>
      </c>
      <c r="AF19" s="24"/>
      <c r="AG19">
        <f t="shared" si="2"/>
        <v>1286.7804722738749</v>
      </c>
      <c r="AI19" s="34">
        <f>PXIL!I19</f>
        <v>0</v>
      </c>
      <c r="AJ19" s="34">
        <f>PXIL!O19</f>
        <v>0</v>
      </c>
      <c r="AK19" s="34">
        <f>RTM_IEX!I19</f>
        <v>48.27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7">
        <f>GDAM_IEX!I19</f>
        <v>0</v>
      </c>
      <c r="AP19" s="147">
        <f>GDAM_IEX!O19</f>
        <v>0</v>
      </c>
      <c r="AQ19" s="147">
        <f>GDAM_PXI!I19</f>
        <v>0</v>
      </c>
      <c r="AR19" s="147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6.3434270000000001</v>
      </c>
      <c r="E20">
        <f>GT_NG!Q20</f>
        <v>8.0978106340631211</v>
      </c>
      <c r="F20">
        <f>GT_Spot!Q20</f>
        <v>0</v>
      </c>
      <c r="G20">
        <f>PPCL_NG!Q20</f>
        <v>45.318392964788487</v>
      </c>
      <c r="H20">
        <f>PPCL_Spot!Q20</f>
        <v>0</v>
      </c>
      <c r="I20">
        <f>Bawana_NG!Q20</f>
        <v>44.999999999999993</v>
      </c>
      <c r="J20">
        <f>Bawana_RLNG!Q20</f>
        <v>0</v>
      </c>
      <c r="K20">
        <f>Bawana_Spot!Q20</f>
        <v>79.000746958148952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792.66625731812712</v>
      </c>
      <c r="P20" s="36">
        <v>68.457387920180082</v>
      </c>
      <c r="Q20" s="36">
        <v>22.117459807073953</v>
      </c>
      <c r="R20" s="38">
        <v>0</v>
      </c>
      <c r="S20" s="38">
        <v>0</v>
      </c>
      <c r="T20" s="37">
        <f>SUMPRODUCT(LTA!J20:AN20,LTA!J$101:AN$101,LTA!J$104:AN$104)</f>
        <v>72.67</v>
      </c>
      <c r="U20" s="37">
        <f>SUMPRODUCT(LTA!J20:AN20,LTA!J$102:AN$102,LTA!J$104:AN$104)</f>
        <v>33.340000000000003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0</v>
      </c>
      <c r="AA20" s="75">
        <f>STOA!I20</f>
        <v>76.440000000000012</v>
      </c>
      <c r="AB20" s="75">
        <f>-STOA!O20</f>
        <v>0</v>
      </c>
      <c r="AC20">
        <f t="shared" si="0"/>
        <v>10.795440453860008</v>
      </c>
      <c r="AD20">
        <f t="shared" si="1"/>
        <v>1274.3760421485219</v>
      </c>
      <c r="AE20">
        <f>'IDT-1'!C20</f>
        <v>0</v>
      </c>
      <c r="AF20" s="24"/>
      <c r="AG20">
        <f t="shared" si="2"/>
        <v>1274.3760421485219</v>
      </c>
      <c r="AI20" s="34">
        <f>PXIL!I20</f>
        <v>0</v>
      </c>
      <c r="AJ20" s="34">
        <f>PXIL!O20</f>
        <v>0</v>
      </c>
      <c r="AK20" s="34">
        <f>RTM_IEX!I20</f>
        <v>35.72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7">
        <f>GDAM_IEX!I20</f>
        <v>0</v>
      </c>
      <c r="AP20" s="147">
        <f>GDAM_IEX!O20</f>
        <v>0</v>
      </c>
      <c r="AQ20" s="147">
        <f>GDAM_PXI!I20</f>
        <v>0</v>
      </c>
      <c r="AR20" s="147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6.3434270000000001</v>
      </c>
      <c r="E21">
        <f>GT_NG!Q21</f>
        <v>8.0978106340631211</v>
      </c>
      <c r="F21">
        <f>GT_Spot!Q21</f>
        <v>0</v>
      </c>
      <c r="G21">
        <f>PPCL_NG!Q21</f>
        <v>45.318392964788487</v>
      </c>
      <c r="H21">
        <f>PPCL_Spot!Q21</f>
        <v>0</v>
      </c>
      <c r="I21">
        <f>Bawana_NG!Q21</f>
        <v>44.999999999999993</v>
      </c>
      <c r="J21">
        <f>Bawana_RLNG!Q21</f>
        <v>0</v>
      </c>
      <c r="K21">
        <f>Bawana_Spot!Q21</f>
        <v>79.000746958148952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792.66625731812712</v>
      </c>
      <c r="P21" s="36">
        <v>68.457387920180082</v>
      </c>
      <c r="Q21" s="36">
        <v>22.117459807073953</v>
      </c>
      <c r="R21" s="38">
        <v>0</v>
      </c>
      <c r="S21" s="38">
        <v>0</v>
      </c>
      <c r="T21" s="37">
        <f>SUMPRODUCT(LTA!J21:AN21,LTA!J$101:AN$101,LTA!J$104:AN$104)</f>
        <v>78.33</v>
      </c>
      <c r="U21" s="37">
        <f>SUMPRODUCT(LTA!J21:AN21,LTA!J$102:AN$102,LTA!J$104:AN$104)</f>
        <v>36.659999999999997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0</v>
      </c>
      <c r="AA21" s="75">
        <f>STOA!I21</f>
        <v>76.440000000000012</v>
      </c>
      <c r="AB21" s="75">
        <f>-STOA!O21</f>
        <v>0</v>
      </c>
      <c r="AC21">
        <f t="shared" si="0"/>
        <v>10.651884453860008</v>
      </c>
      <c r="AD21">
        <f t="shared" si="1"/>
        <v>1257.429598148522</v>
      </c>
      <c r="AE21">
        <f>'IDT-1'!C21</f>
        <v>0</v>
      </c>
      <c r="AF21" s="24"/>
      <c r="AG21">
        <f t="shared" si="2"/>
        <v>1257.429598148522</v>
      </c>
      <c r="AI21" s="34">
        <f>PXIL!I21</f>
        <v>0</v>
      </c>
      <c r="AJ21" s="34">
        <f>PXIL!O21</f>
        <v>0</v>
      </c>
      <c r="AK21" s="34">
        <f>RTM_IEX!I21</f>
        <v>9.65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7">
        <f>GDAM_IEX!I21</f>
        <v>0</v>
      </c>
      <c r="AP21" s="147">
        <f>GDAM_IEX!O21</f>
        <v>0</v>
      </c>
      <c r="AQ21" s="147">
        <f>GDAM_PXI!I21</f>
        <v>0</v>
      </c>
      <c r="AR21" s="147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6.3434270000000001</v>
      </c>
      <c r="E22">
        <f>GT_NG!Q22</f>
        <v>8.0978106340631211</v>
      </c>
      <c r="F22">
        <f>GT_Spot!Q22</f>
        <v>0</v>
      </c>
      <c r="G22">
        <f>PPCL_NG!Q22</f>
        <v>45.318392964788487</v>
      </c>
      <c r="H22">
        <f>PPCL_Spot!Q22</f>
        <v>0</v>
      </c>
      <c r="I22">
        <f>Bawana_NG!Q22</f>
        <v>44.999999999999993</v>
      </c>
      <c r="J22">
        <f>Bawana_RLNG!Q22</f>
        <v>0</v>
      </c>
      <c r="K22">
        <f>Bawana_Spot!Q22</f>
        <v>79.000746958148952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792.96576732755966</v>
      </c>
      <c r="P22" s="36">
        <v>68.457387920180082</v>
      </c>
      <c r="Q22" s="36">
        <v>22.117459807073953</v>
      </c>
      <c r="R22" s="38">
        <v>0</v>
      </c>
      <c r="S22" s="38">
        <v>0</v>
      </c>
      <c r="T22" s="37">
        <f>SUMPRODUCT(LTA!J22:AN22,LTA!J$101:AN$101,LTA!J$104:AN$104)</f>
        <v>78</v>
      </c>
      <c r="U22" s="37">
        <f>SUMPRODUCT(LTA!J22:AN22,LTA!J$102:AN$102,LTA!J$104:AN$104)</f>
        <v>36.659999999999997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0</v>
      </c>
      <c r="AA22" s="75">
        <f>STOA!I22</f>
        <v>76.440000000000012</v>
      </c>
      <c r="AB22" s="75">
        <f>-STOA!O22</f>
        <v>0</v>
      </c>
      <c r="AC22">
        <f t="shared" si="0"/>
        <v>10.570568337939241</v>
      </c>
      <c r="AD22">
        <f t="shared" si="1"/>
        <v>1247.8304242738752</v>
      </c>
      <c r="AE22">
        <f>'IDT-1'!C22</f>
        <v>0</v>
      </c>
      <c r="AF22" s="24"/>
      <c r="AG22">
        <f t="shared" si="2"/>
        <v>1247.8304242738752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7">
        <f>GDAM_IEX!I22</f>
        <v>0</v>
      </c>
      <c r="AP22" s="147">
        <f>GDAM_IEX!O22</f>
        <v>0</v>
      </c>
      <c r="AQ22" s="147">
        <f>GDAM_PXI!I22</f>
        <v>0</v>
      </c>
      <c r="AR22" s="147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6.3434270000000001</v>
      </c>
      <c r="E23">
        <f>GT_NG!Q23</f>
        <v>8.0978106340631211</v>
      </c>
      <c r="F23">
        <f>GT_Spot!Q23</f>
        <v>0</v>
      </c>
      <c r="G23">
        <f>PPCL_NG!Q23</f>
        <v>45.318392964788487</v>
      </c>
      <c r="H23">
        <f>PPCL_Spot!Q23</f>
        <v>0</v>
      </c>
      <c r="I23">
        <f>Bawana_NG!Q23</f>
        <v>44.999999999999993</v>
      </c>
      <c r="J23">
        <f>Bawana_RLNG!Q23</f>
        <v>0</v>
      </c>
      <c r="K23">
        <f>Bawana_Spot!Q23</f>
        <v>79.000746958148952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774.66272828411229</v>
      </c>
      <c r="P23" s="36">
        <v>68.457387920180082</v>
      </c>
      <c r="Q23" s="36">
        <v>22.117459807073953</v>
      </c>
      <c r="R23" s="38">
        <v>0</v>
      </c>
      <c r="S23" s="38">
        <v>0</v>
      </c>
      <c r="T23" s="37">
        <f>SUMPRODUCT(LTA!J23:AN23,LTA!J$101:AN$101,LTA!J$104:AN$104)</f>
        <v>77.67</v>
      </c>
      <c r="U23" s="37">
        <f>SUMPRODUCT(LTA!J23:AN23,LTA!J$102:AN$102,LTA!J$104:AN$104)</f>
        <v>36.659999999999997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0</v>
      </c>
      <c r="AA23" s="75">
        <f>STOA!I23</f>
        <v>76.440000000000012</v>
      </c>
      <c r="AB23" s="75">
        <f>-STOA!O23</f>
        <v>0</v>
      </c>
      <c r="AC23">
        <f t="shared" si="0"/>
        <v>10.414050809974283</v>
      </c>
      <c r="AD23">
        <f t="shared" si="1"/>
        <v>1229.3539027583929</v>
      </c>
      <c r="AE23">
        <f>'IDT-1'!C23</f>
        <v>-5</v>
      </c>
      <c r="AF23" s="24"/>
      <c r="AG23">
        <f t="shared" si="2"/>
        <v>1224.3539027583929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7">
        <f>GDAM_IEX!I23</f>
        <v>0</v>
      </c>
      <c r="AP23" s="147">
        <f>GDAM_IEX!O23</f>
        <v>0</v>
      </c>
      <c r="AQ23" s="147">
        <f>GDAM_PXI!I23</f>
        <v>0</v>
      </c>
      <c r="AR23" s="147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5.365899999999999</v>
      </c>
      <c r="E24">
        <f>GT_NG!Q24</f>
        <v>8.0978106340631211</v>
      </c>
      <c r="F24">
        <f>GT_Spot!Q24</f>
        <v>0</v>
      </c>
      <c r="G24">
        <f>PPCL_NG!Q24</f>
        <v>45.318392964788487</v>
      </c>
      <c r="H24">
        <f>PPCL_Spot!Q24</f>
        <v>0</v>
      </c>
      <c r="I24">
        <f>Bawana_NG!Q24</f>
        <v>44.999999999999993</v>
      </c>
      <c r="J24">
        <f>Bawana_RLNG!Q24</f>
        <v>0</v>
      </c>
      <c r="K24">
        <f>Bawana_Spot!Q24</f>
        <v>79.000746958148952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765.0103702823867</v>
      </c>
      <c r="P24" s="36">
        <v>68.457387920180082</v>
      </c>
      <c r="Q24" s="36">
        <v>22.117459807073953</v>
      </c>
      <c r="R24" s="38">
        <v>0</v>
      </c>
      <c r="S24" s="38">
        <v>0</v>
      </c>
      <c r="T24" s="37">
        <f>SUMPRODUCT(LTA!J24:AN24,LTA!J$101:AN$101,LTA!J$104:AN$104)</f>
        <v>77.33</v>
      </c>
      <c r="U24" s="37">
        <f>SUMPRODUCT(LTA!J24:AN24,LTA!J$102:AN$102,LTA!J$104:AN$104)</f>
        <v>36.659999999999997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0</v>
      </c>
      <c r="AA24" s="75">
        <f>STOA!I24</f>
        <v>76.440000000000012</v>
      </c>
      <c r="AB24" s="75">
        <f>-STOA!O24</f>
        <v>0</v>
      </c>
      <c r="AC24">
        <f t="shared" si="0"/>
        <v>10.321903775959788</v>
      </c>
      <c r="AD24">
        <f t="shared" si="1"/>
        <v>1218.4761647906817</v>
      </c>
      <c r="AE24">
        <f>'IDT-1'!C24</f>
        <v>0</v>
      </c>
      <c r="AF24" s="24"/>
      <c r="AG24">
        <f t="shared" si="2"/>
        <v>1218.4761647906817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7">
        <f>GDAM_IEX!I24</f>
        <v>0</v>
      </c>
      <c r="AP24" s="147">
        <f>GDAM_IEX!O24</f>
        <v>0</v>
      </c>
      <c r="AQ24" s="147">
        <f>GDAM_PXI!I24</f>
        <v>0</v>
      </c>
      <c r="AR24" s="147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4.8992999999999993</v>
      </c>
      <c r="E25">
        <f>GT_NG!Q25</f>
        <v>8.0978106340631211</v>
      </c>
      <c r="F25">
        <f>GT_Spot!Q25</f>
        <v>0</v>
      </c>
      <c r="G25">
        <f>PPCL_NG!Q25</f>
        <v>45.318392964788487</v>
      </c>
      <c r="H25">
        <f>PPCL_Spot!Q25</f>
        <v>0</v>
      </c>
      <c r="I25">
        <f>Bawana_NG!Q25</f>
        <v>44.999999999999993</v>
      </c>
      <c r="J25">
        <f>Bawana_RLNG!Q25</f>
        <v>0</v>
      </c>
      <c r="K25">
        <f>Bawana_Spot!Q25</f>
        <v>79.000746958148952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740.09165288513191</v>
      </c>
      <c r="P25" s="36">
        <v>68.457387920180082</v>
      </c>
      <c r="Q25" s="36">
        <v>22.117459807073953</v>
      </c>
      <c r="R25" s="38">
        <v>0</v>
      </c>
      <c r="S25" s="38">
        <v>0</v>
      </c>
      <c r="T25" s="37">
        <f>SUMPRODUCT(LTA!J25:AN25,LTA!J$101:AN$101,LTA!J$104:AN$104)</f>
        <v>76.67</v>
      </c>
      <c r="U25" s="37">
        <f>SUMPRODUCT(LTA!J25:AN25,LTA!J$102:AN$102,LTA!J$104:AN$104)</f>
        <v>35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0</v>
      </c>
      <c r="AA25" s="75">
        <f>STOA!I25</f>
        <v>76.440000000000012</v>
      </c>
      <c r="AB25" s="75">
        <f>-STOA!O25</f>
        <v>0</v>
      </c>
      <c r="AC25">
        <f t="shared" si="0"/>
        <v>10.089179109822846</v>
      </c>
      <c r="AD25">
        <f t="shared" si="1"/>
        <v>1191.0035720595636</v>
      </c>
      <c r="AE25">
        <f>'IDT-1'!C25</f>
        <v>0</v>
      </c>
      <c r="AF25" s="24"/>
      <c r="AG25">
        <f t="shared" si="2"/>
        <v>1191.0035720595636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7">
        <f>GDAM_IEX!I25</f>
        <v>0</v>
      </c>
      <c r="AP25" s="147">
        <f>GDAM_IEX!O25</f>
        <v>0</v>
      </c>
      <c r="AQ25" s="147">
        <f>GDAM_PXI!I25</f>
        <v>0</v>
      </c>
      <c r="AR25" s="147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4.8992999999999993</v>
      </c>
      <c r="E26">
        <f>GT_NG!Q26</f>
        <v>8.0978106340631211</v>
      </c>
      <c r="F26">
        <f>GT_Spot!Q26</f>
        <v>0</v>
      </c>
      <c r="G26">
        <f>PPCL_NG!Q26</f>
        <v>45.318392964788487</v>
      </c>
      <c r="H26">
        <f>PPCL_Spot!Q26</f>
        <v>0</v>
      </c>
      <c r="I26">
        <f>Bawana_NG!Q26</f>
        <v>44.999999999999993</v>
      </c>
      <c r="J26">
        <f>Bawana_RLNG!Q26</f>
        <v>0</v>
      </c>
      <c r="K26">
        <f>Bawana_Spot!Q26</f>
        <v>79.000746958148952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720.79101860564117</v>
      </c>
      <c r="P26" s="36">
        <v>68.457387920180082</v>
      </c>
      <c r="Q26" s="36">
        <v>22.117459807073953</v>
      </c>
      <c r="R26" s="38">
        <v>0</v>
      </c>
      <c r="S26" s="38">
        <v>0</v>
      </c>
      <c r="T26" s="37">
        <f>SUMPRODUCT(LTA!J26:AN26,LTA!J$101:AN$101,LTA!J$104:AN$104)</f>
        <v>76.239999999999995</v>
      </c>
      <c r="U26" s="37">
        <f>SUMPRODUCT(LTA!J26:AN26,LTA!J$102:AN$102,LTA!J$104:AN$104)</f>
        <v>36.659999999999997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0</v>
      </c>
      <c r="AA26" s="75">
        <f>STOA!I26</f>
        <v>76.440000000000012</v>
      </c>
      <c r="AB26" s="75">
        <f>-STOA!O26</f>
        <v>0</v>
      </c>
      <c r="AC26">
        <f t="shared" si="0"/>
        <v>9.9373857818751254</v>
      </c>
      <c r="AD26">
        <f t="shared" si="1"/>
        <v>1173.0847311080208</v>
      </c>
      <c r="AE26">
        <f>'IDT-1'!C26</f>
        <v>0</v>
      </c>
      <c r="AF26" s="24"/>
      <c r="AG26">
        <f t="shared" si="2"/>
        <v>1173.0847311080208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7">
        <f>GDAM_IEX!I26</f>
        <v>0</v>
      </c>
      <c r="AP26" s="147">
        <f>GDAM_IEX!O26</f>
        <v>0</v>
      </c>
      <c r="AQ26" s="147">
        <f>GDAM_PXI!I26</f>
        <v>0</v>
      </c>
      <c r="AR26" s="147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4.8992999999999993</v>
      </c>
      <c r="E27">
        <f>GT_NG!Q27</f>
        <v>8.0978106340631211</v>
      </c>
      <c r="F27">
        <f>GT_Spot!Q27</f>
        <v>0</v>
      </c>
      <c r="G27">
        <f>PPCL_NG!Q27</f>
        <v>45.318392964788487</v>
      </c>
      <c r="H27">
        <f>PPCL_Spot!Q27</f>
        <v>0</v>
      </c>
      <c r="I27">
        <f>Bawana_NG!Q27</f>
        <v>44.998381644249442</v>
      </c>
      <c r="J27">
        <f>Bawana_RLNG!Q27</f>
        <v>0</v>
      </c>
      <c r="K27">
        <f>Bawana_Spot!Q27</f>
        <v>79.000746958148952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703.04842241292215</v>
      </c>
      <c r="P27" s="36">
        <v>68.457387920180082</v>
      </c>
      <c r="Q27" s="36">
        <v>22.909999999999997</v>
      </c>
      <c r="R27" s="38">
        <v>8.2370101596516694</v>
      </c>
      <c r="S27" s="38">
        <v>0</v>
      </c>
      <c r="T27" s="37">
        <f>SUMPRODUCT(LTA!J27:AN27,LTA!J$101:AN$101,LTA!J$104:AN$104)</f>
        <v>77.66</v>
      </c>
      <c r="U27" s="37">
        <f>SUMPRODUCT(LTA!J27:AN27,LTA!J$102:AN$102,LTA!J$104:AN$104)</f>
        <v>36.659999999999997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0</v>
      </c>
      <c r="AA27" s="75">
        <f>STOA!I27</f>
        <v>66.790000000000006</v>
      </c>
      <c r="AB27" s="75">
        <f>-STOA!O27</f>
        <v>0</v>
      </c>
      <c r="AC27">
        <f t="shared" si="0"/>
        <v>9.7950506026296313</v>
      </c>
      <c r="AD27">
        <f t="shared" si="1"/>
        <v>1156.2824020913743</v>
      </c>
      <c r="AE27">
        <f>'IDT-1'!C27</f>
        <v>0</v>
      </c>
      <c r="AF27" s="24"/>
      <c r="AG27">
        <f t="shared" si="2"/>
        <v>1156.2824020913743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7">
        <f>GDAM_IEX!I27</f>
        <v>0</v>
      </c>
      <c r="AP27" s="147">
        <f>GDAM_IEX!O27</f>
        <v>0</v>
      </c>
      <c r="AQ27" s="147">
        <f>GDAM_PXI!I27</f>
        <v>0</v>
      </c>
      <c r="AR27" s="147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4.8992999999999993</v>
      </c>
      <c r="E28">
        <f>GT_NG!Q28</f>
        <v>8.0978106340631211</v>
      </c>
      <c r="F28">
        <f>GT_Spot!Q28</f>
        <v>0</v>
      </c>
      <c r="G28">
        <f>PPCL_NG!Q28</f>
        <v>45.318392964788487</v>
      </c>
      <c r="H28">
        <f>PPCL_Spot!Q28</f>
        <v>0</v>
      </c>
      <c r="I28">
        <f>Bawana_NG!Q28</f>
        <v>44.998381644249442</v>
      </c>
      <c r="J28">
        <f>Bawana_RLNG!Q28</f>
        <v>0</v>
      </c>
      <c r="K28">
        <f>Bawana_Spot!Q28</f>
        <v>79.000746958148952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693.57168863466302</v>
      </c>
      <c r="P28" s="36">
        <v>68.457030965391624</v>
      </c>
      <c r="Q28" s="36">
        <v>22.91</v>
      </c>
      <c r="R28" s="38">
        <v>12.999999999999998</v>
      </c>
      <c r="S28" s="38">
        <v>0</v>
      </c>
      <c r="T28" s="37">
        <f>SUMPRODUCT(LTA!J28:AN28,LTA!J$101:AN$101,LTA!J$104:AN$104)</f>
        <v>79.95</v>
      </c>
      <c r="U28" s="37">
        <f>SUMPRODUCT(LTA!J28:AN28,LTA!J$102:AN$102,LTA!J$104:AN$104)</f>
        <v>36.659999999999997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0</v>
      </c>
      <c r="AA28" s="75">
        <f>STOA!I28</f>
        <v>66.790000000000006</v>
      </c>
      <c r="AB28" s="75">
        <f>-STOA!O28</f>
        <v>0</v>
      </c>
      <c r="AC28">
        <f t="shared" si="0"/>
        <v>9.7746881551309581</v>
      </c>
      <c r="AD28">
        <f t="shared" si="1"/>
        <v>1153.8786636461737</v>
      </c>
      <c r="AE28">
        <f>'IDT-1'!C28</f>
        <v>0</v>
      </c>
      <c r="AF28" s="24"/>
      <c r="AG28">
        <f t="shared" si="2"/>
        <v>1153.8786636461737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47">
        <f>GDAM_IEX!I28</f>
        <v>0</v>
      </c>
      <c r="AP28" s="147">
        <f>GDAM_IEX!O28</f>
        <v>0</v>
      </c>
      <c r="AQ28" s="147">
        <f>GDAM_PXI!I28</f>
        <v>0</v>
      </c>
      <c r="AR28" s="147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3.7327999999999997</v>
      </c>
      <c r="E29">
        <f>GT_NG!Q29</f>
        <v>8.0978106340631211</v>
      </c>
      <c r="F29">
        <f>GT_Spot!Q29</f>
        <v>0</v>
      </c>
      <c r="G29">
        <f>PPCL_NG!Q29</f>
        <v>45.318392964788487</v>
      </c>
      <c r="H29">
        <f>PPCL_Spot!Q29</f>
        <v>0</v>
      </c>
      <c r="I29">
        <f>Bawana_NG!Q29</f>
        <v>44.998381644249442</v>
      </c>
      <c r="J29">
        <f>Bawana_RLNG!Q29</f>
        <v>0</v>
      </c>
      <c r="K29">
        <f>Bawana_Spot!Q29</f>
        <v>79.000746958148952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702.47822836540922</v>
      </c>
      <c r="P29" s="36">
        <v>70.916110136024571</v>
      </c>
      <c r="Q29" s="36">
        <v>22.91</v>
      </c>
      <c r="R29" s="38">
        <v>13.35</v>
      </c>
      <c r="S29" s="38">
        <v>0</v>
      </c>
      <c r="T29" s="37">
        <f>SUMPRODUCT(LTA!J29:AN29,LTA!J$101:AN$101,LTA!J$104:AN$104)</f>
        <v>87.82</v>
      </c>
      <c r="U29" s="37">
        <f>SUMPRODUCT(LTA!J29:AN29,LTA!J$102:AN$102,LTA!J$104:AN$104)</f>
        <v>35.659999999999997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-26</v>
      </c>
      <c r="AA29" s="75">
        <f>STOA!I29</f>
        <v>66.790000000000006</v>
      </c>
      <c r="AB29" s="75">
        <f>-STOA!O29</f>
        <v>0</v>
      </c>
      <c r="AC29">
        <f t="shared" si="0"/>
        <v>10.14125885474966</v>
      </c>
      <c r="AD29">
        <f t="shared" si="1"/>
        <v>1144.9312118479343</v>
      </c>
      <c r="AE29">
        <f>'IDT-1'!C29</f>
        <v>0</v>
      </c>
      <c r="AF29" s="24"/>
      <c r="AG29">
        <f t="shared" si="2"/>
        <v>1144.9312118479343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47">
        <f>GDAM_IEX!I29</f>
        <v>0</v>
      </c>
      <c r="AP29" s="147">
        <f>GDAM_IEX!O29</f>
        <v>0</v>
      </c>
      <c r="AQ29" s="147">
        <f>GDAM_PXI!I29</f>
        <v>0</v>
      </c>
      <c r="AR29" s="147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3.7327999999999997</v>
      </c>
      <c r="E30">
        <f>GT_NG!Q30</f>
        <v>8.0978106340631211</v>
      </c>
      <c r="F30">
        <f>GT_Spot!Q30</f>
        <v>0</v>
      </c>
      <c r="G30">
        <f>PPCL_NG!Q30</f>
        <v>45.318392964788487</v>
      </c>
      <c r="H30">
        <f>PPCL_Spot!Q30</f>
        <v>0</v>
      </c>
      <c r="I30">
        <f>Bawana_NG!Q30</f>
        <v>44.998381644249442</v>
      </c>
      <c r="J30">
        <f>Bawana_RLNG!Q30</f>
        <v>0</v>
      </c>
      <c r="K30">
        <f>Bawana_Spot!Q30</f>
        <v>79.000746958148952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699.66322031488198</v>
      </c>
      <c r="P30" s="36">
        <v>68.455300981536141</v>
      </c>
      <c r="Q30" s="36">
        <v>14.64</v>
      </c>
      <c r="R30" s="38">
        <v>16.350000000000001</v>
      </c>
      <c r="S30" s="38">
        <v>0</v>
      </c>
      <c r="T30" s="37">
        <f>SUMPRODUCT(LTA!J30:AN30,LTA!J$101:AN$101,LTA!J$104:AN$104)</f>
        <v>94.84</v>
      </c>
      <c r="U30" s="37">
        <f>SUMPRODUCT(LTA!J30:AN30,LTA!J$102:AN$102,LTA!J$104:AN$104)</f>
        <v>35.5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-15</v>
      </c>
      <c r="AA30" s="75">
        <f>STOA!I30</f>
        <v>66.790000000000006</v>
      </c>
      <c r="AB30" s="75">
        <f>-STOA!O30</f>
        <v>0</v>
      </c>
      <c r="AC30">
        <f t="shared" si="0"/>
        <v>10.017115255253746</v>
      </c>
      <c r="AD30">
        <f t="shared" si="1"/>
        <v>1152.3695382424144</v>
      </c>
      <c r="AE30">
        <f>'IDT-1'!C30</f>
        <v>0</v>
      </c>
      <c r="AF30" s="24"/>
      <c r="AG30">
        <f t="shared" si="2"/>
        <v>1152.3695382424144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47">
        <f>GDAM_IEX!I30</f>
        <v>0</v>
      </c>
      <c r="AP30" s="147">
        <f>GDAM_IEX!O30</f>
        <v>0</v>
      </c>
      <c r="AQ30" s="147">
        <f>GDAM_PXI!I30</f>
        <v>0</v>
      </c>
      <c r="AR30" s="147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3.7327999999999997</v>
      </c>
      <c r="E31">
        <f>GT_NG!Q31</f>
        <v>8.0978106340631211</v>
      </c>
      <c r="F31">
        <f>GT_Spot!Q31</f>
        <v>0</v>
      </c>
      <c r="G31">
        <f>PPCL_NG!Q31</f>
        <v>45.318392964788487</v>
      </c>
      <c r="H31">
        <f>PPCL_Spot!Q31</f>
        <v>0</v>
      </c>
      <c r="I31">
        <f>Bawana_NG!Q31</f>
        <v>44.998381644249442</v>
      </c>
      <c r="J31">
        <f>Bawana_RLNG!Q31</f>
        <v>0</v>
      </c>
      <c r="K31">
        <f>Bawana_Spot!Q31</f>
        <v>79.000746958148952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698.4186453676424</v>
      </c>
      <c r="P31" s="36">
        <v>68.455300981536141</v>
      </c>
      <c r="Q31" s="36">
        <v>14.64</v>
      </c>
      <c r="R31" s="38">
        <v>15.350000000000001</v>
      </c>
      <c r="S31" s="38">
        <v>0</v>
      </c>
      <c r="T31" s="37">
        <f>SUMPRODUCT(LTA!J31:AN31,LTA!J$101:AN$101,LTA!J$104:AN$104)</f>
        <v>103.4</v>
      </c>
      <c r="U31" s="37">
        <f>SUMPRODUCT(LTA!J31:AN31,LTA!J$102:AN$102,LTA!J$104:AN$104)</f>
        <v>35.159999999999997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-30</v>
      </c>
      <c r="AA31" s="75">
        <f>STOA!I31</f>
        <v>66.790000000000006</v>
      </c>
      <c r="AB31" s="75">
        <f>-STOA!O31</f>
        <v>0</v>
      </c>
      <c r="AC31">
        <f t="shared" si="0"/>
        <v>10.194376191570273</v>
      </c>
      <c r="AD31">
        <f t="shared" si="1"/>
        <v>1143.1677023588584</v>
      </c>
      <c r="AE31">
        <f>'IDT-1'!C31</f>
        <v>0</v>
      </c>
      <c r="AF31" s="24"/>
      <c r="AG31">
        <f t="shared" si="2"/>
        <v>1143.1677023588584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47">
        <f>GDAM_IEX!I31</f>
        <v>0</v>
      </c>
      <c r="AP31" s="147">
        <f>GDAM_IEX!O31</f>
        <v>0</v>
      </c>
      <c r="AQ31" s="147">
        <f>GDAM_PXI!I31</f>
        <v>0</v>
      </c>
      <c r="AR31" s="147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3.7327999999999997</v>
      </c>
      <c r="E32">
        <f>GT_NG!Q32</f>
        <v>8.0978106340631211</v>
      </c>
      <c r="F32">
        <f>GT_Spot!Q32</f>
        <v>0</v>
      </c>
      <c r="G32">
        <f>PPCL_NG!Q32</f>
        <v>45.318392964788487</v>
      </c>
      <c r="H32">
        <f>PPCL_Spot!Q32</f>
        <v>0</v>
      </c>
      <c r="I32">
        <f>Bawana_NG!Q32</f>
        <v>44.998381644249442</v>
      </c>
      <c r="J32">
        <f>Bawana_RLNG!Q32</f>
        <v>0</v>
      </c>
      <c r="K32">
        <f>Bawana_Spot!Q32</f>
        <v>79.000746958148952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690.0518292922726</v>
      </c>
      <c r="P32" s="36">
        <v>38.61</v>
      </c>
      <c r="Q32" s="36">
        <v>14.64</v>
      </c>
      <c r="R32" s="38">
        <v>15.35</v>
      </c>
      <c r="S32" s="38">
        <v>0</v>
      </c>
      <c r="T32" s="37">
        <f>SUMPRODUCT(LTA!J32:AN32,LTA!J$101:AN$101,LTA!J$104:AN$104)</f>
        <v>119.06</v>
      </c>
      <c r="U32" s="37">
        <f>SUMPRODUCT(LTA!J32:AN32,LTA!J$102:AN$102,LTA!J$104:AN$104)</f>
        <v>34.659999999999997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-33</v>
      </c>
      <c r="AA32" s="75">
        <f>STOA!I32</f>
        <v>66.790000000000006</v>
      </c>
      <c r="AB32" s="75">
        <f>-STOA!O32</f>
        <v>0</v>
      </c>
      <c r="AC32">
        <f t="shared" si="0"/>
        <v>10.026151881466928</v>
      </c>
      <c r="AD32">
        <f t="shared" si="1"/>
        <v>1117.2838096120558</v>
      </c>
      <c r="AE32">
        <f>'IDT-1'!C32</f>
        <v>0</v>
      </c>
      <c r="AF32" s="24"/>
      <c r="AG32">
        <f t="shared" si="2"/>
        <v>1117.2838096120558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47">
        <f>GDAM_IEX!I32</f>
        <v>0</v>
      </c>
      <c r="AP32" s="147">
        <f>GDAM_IEX!O32</f>
        <v>0</v>
      </c>
      <c r="AQ32" s="147">
        <f>GDAM_PXI!I32</f>
        <v>0</v>
      </c>
      <c r="AR32" s="147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3.7327999999999997</v>
      </c>
      <c r="E33">
        <f>GT_NG!Q33</f>
        <v>8.0978106340631211</v>
      </c>
      <c r="F33">
        <f>GT_Spot!Q33</f>
        <v>0</v>
      </c>
      <c r="G33">
        <f>PPCL_NG!Q33</f>
        <v>45.318392964788487</v>
      </c>
      <c r="H33">
        <f>PPCL_Spot!Q33</f>
        <v>0</v>
      </c>
      <c r="I33">
        <f>Bawana_NG!Q33</f>
        <v>44.998381644249442</v>
      </c>
      <c r="J33">
        <f>Bawana_RLNG!Q33</f>
        <v>0</v>
      </c>
      <c r="K33">
        <f>Bawana_Spot!Q33</f>
        <v>79.000746958148952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685.11377103652273</v>
      </c>
      <c r="P33" s="36">
        <v>38.61</v>
      </c>
      <c r="Q33" s="36">
        <v>14.64</v>
      </c>
      <c r="R33" s="38">
        <v>17.350000000000001</v>
      </c>
      <c r="S33" s="38">
        <v>0</v>
      </c>
      <c r="T33" s="37">
        <f>SUMPRODUCT(LTA!J33:AN33,LTA!J$101:AN$101,LTA!J$104:AN$104)</f>
        <v>136.41</v>
      </c>
      <c r="U33" s="37">
        <f>SUMPRODUCT(LTA!J33:AN33,LTA!J$102:AN$102,LTA!J$104:AN$104)</f>
        <v>34.159999999999997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-68</v>
      </c>
      <c r="AA33" s="75">
        <f>STOA!I33</f>
        <v>66.790000000000006</v>
      </c>
      <c r="AB33" s="75">
        <f>-STOA!O33</f>
        <v>0</v>
      </c>
      <c r="AC33">
        <f t="shared" si="0"/>
        <v>10.439502712489746</v>
      </c>
      <c r="AD33">
        <f t="shared" si="1"/>
        <v>1095.782400525283</v>
      </c>
      <c r="AE33">
        <f>'IDT-1'!C33</f>
        <v>0</v>
      </c>
      <c r="AF33" s="24"/>
      <c r="AG33">
        <f t="shared" si="2"/>
        <v>1095.782400525283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7">
        <f>GDAM_IEX!I33</f>
        <v>0</v>
      </c>
      <c r="AP33" s="147">
        <f>GDAM_IEX!O33</f>
        <v>0</v>
      </c>
      <c r="AQ33" s="147">
        <f>GDAM_PXI!I33</f>
        <v>0</v>
      </c>
      <c r="AR33" s="147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3.7327999999999997</v>
      </c>
      <c r="E34">
        <f>GT_NG!Q34</f>
        <v>8.0978106340631211</v>
      </c>
      <c r="F34">
        <f>GT_Spot!Q34</f>
        <v>0</v>
      </c>
      <c r="G34">
        <f>PPCL_NG!Q34</f>
        <v>45.318392964788487</v>
      </c>
      <c r="H34">
        <f>PPCL_Spot!Q34</f>
        <v>0</v>
      </c>
      <c r="I34">
        <f>Bawana_NG!Q34</f>
        <v>44.998381644249442</v>
      </c>
      <c r="J34">
        <f>Bawana_RLNG!Q34</f>
        <v>0</v>
      </c>
      <c r="K34">
        <f>Bawana_Spot!Q34</f>
        <v>79.000746958148952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680.89085894804566</v>
      </c>
      <c r="P34" s="36">
        <v>33.786956404251484</v>
      </c>
      <c r="Q34" s="36">
        <v>14.64</v>
      </c>
      <c r="R34" s="38">
        <v>17.350000000000005</v>
      </c>
      <c r="S34" s="38">
        <v>0</v>
      </c>
      <c r="T34" s="37">
        <f>SUMPRODUCT(LTA!J34:AN34,LTA!J$101:AN$101,LTA!J$104:AN$104)</f>
        <v>152.84</v>
      </c>
      <c r="U34" s="37">
        <f>SUMPRODUCT(LTA!J34:AN34,LTA!J$102:AN$102,LTA!J$104:AN$104)</f>
        <v>33.840000000000003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-93</v>
      </c>
      <c r="AA34" s="75">
        <f>STOA!I34</f>
        <v>66.790000000000006</v>
      </c>
      <c r="AB34" s="75">
        <f>-STOA!O34</f>
        <v>0</v>
      </c>
      <c r="AC34">
        <f t="shared" si="0"/>
        <v>10.710619627864478</v>
      </c>
      <c r="AD34">
        <f t="shared" si="1"/>
        <v>1077.5753279256826</v>
      </c>
      <c r="AE34">
        <f>'IDT-1'!C34</f>
        <v>0</v>
      </c>
      <c r="AF34" s="24"/>
      <c r="AG34">
        <f t="shared" si="2"/>
        <v>1077.5753279256826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7">
        <f>GDAM_IEX!I34</f>
        <v>0</v>
      </c>
      <c r="AP34" s="147">
        <f>GDAM_IEX!O34</f>
        <v>0</v>
      </c>
      <c r="AQ34" s="147">
        <f>GDAM_PXI!I34</f>
        <v>0</v>
      </c>
      <c r="AR34" s="147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3.7327999999999997</v>
      </c>
      <c r="E35">
        <f>GT_NG!Q35</f>
        <v>8.0978106340631211</v>
      </c>
      <c r="F35">
        <f>GT_Spot!Q35</f>
        <v>0</v>
      </c>
      <c r="G35">
        <f>PPCL_NG!Q35</f>
        <v>45.318392964788487</v>
      </c>
      <c r="H35">
        <f>PPCL_Spot!Q35</f>
        <v>0</v>
      </c>
      <c r="I35">
        <f>Bawana_NG!Q35</f>
        <v>44.999999999999993</v>
      </c>
      <c r="J35">
        <f>Bawana_RLNG!Q35</f>
        <v>0</v>
      </c>
      <c r="K35">
        <f>Bawana_Spot!Q35</f>
        <v>79.000746958148952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685.17595153650916</v>
      </c>
      <c r="P35" s="36">
        <v>33.786956404251484</v>
      </c>
      <c r="Q35" s="36">
        <v>14.64</v>
      </c>
      <c r="R35" s="38">
        <v>17.350000000000001</v>
      </c>
      <c r="S35" s="38">
        <v>0</v>
      </c>
      <c r="T35" s="37">
        <f>SUMPRODUCT(LTA!J35:AN35,LTA!J$101:AN$101,LTA!J$104:AN$104)</f>
        <v>171.01999999999998</v>
      </c>
      <c r="U35" s="37">
        <f>SUMPRODUCT(LTA!J35:AN35,LTA!J$102:AN$102,LTA!J$104:AN$104)</f>
        <v>33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-118</v>
      </c>
      <c r="AA35" s="75">
        <f>STOA!I35</f>
        <v>66.790000000000006</v>
      </c>
      <c r="AB35" s="75">
        <f>-STOA!O35</f>
        <v>0</v>
      </c>
      <c r="AC35">
        <f t="shared" si="0"/>
        <v>11.104062942918103</v>
      </c>
      <c r="AD35">
        <f t="shared" si="1"/>
        <v>1073.8085955548431</v>
      </c>
      <c r="AE35">
        <f>'IDT-1'!C35</f>
        <v>0</v>
      </c>
      <c r="AF35" s="24"/>
      <c r="AG35">
        <f t="shared" si="2"/>
        <v>1073.8085955548431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7">
        <f>GDAM_IEX!I35</f>
        <v>0</v>
      </c>
      <c r="AP35" s="147">
        <f>GDAM_IEX!O35</f>
        <v>0</v>
      </c>
      <c r="AQ35" s="147">
        <f>GDAM_PXI!I35</f>
        <v>0</v>
      </c>
      <c r="AR35" s="147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3.7327999999999997</v>
      </c>
      <c r="E36">
        <f>GT_NG!Q36</f>
        <v>8.0978106340631211</v>
      </c>
      <c r="F36">
        <f>GT_Spot!Q36</f>
        <v>0</v>
      </c>
      <c r="G36">
        <f>PPCL_NG!Q36</f>
        <v>45.318392964788487</v>
      </c>
      <c r="H36">
        <f>PPCL_Spot!Q36</f>
        <v>0</v>
      </c>
      <c r="I36">
        <f>Bawana_NG!Q36</f>
        <v>44.999999999999993</v>
      </c>
      <c r="J36">
        <f>Bawana_RLNG!Q36</f>
        <v>0</v>
      </c>
      <c r="K36">
        <f>Bawana_Spot!Q36</f>
        <v>79.000746958148952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683.315033213471</v>
      </c>
      <c r="P36" s="36">
        <v>33.786956404251484</v>
      </c>
      <c r="Q36" s="36">
        <v>14.64</v>
      </c>
      <c r="R36" s="38">
        <v>17.350000000000005</v>
      </c>
      <c r="S36" s="38">
        <v>0</v>
      </c>
      <c r="T36" s="37">
        <f>SUMPRODUCT(LTA!J36:AN36,LTA!J$101:AN$101,LTA!J$104:AN$104)</f>
        <v>187.56</v>
      </c>
      <c r="U36" s="37">
        <f>SUMPRODUCT(LTA!J36:AN36,LTA!J$102:AN$102,LTA!J$104:AN$104)</f>
        <v>32.159999999999997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-143</v>
      </c>
      <c r="AA36" s="75">
        <f>STOA!I36</f>
        <v>66.790000000000006</v>
      </c>
      <c r="AB36" s="75">
        <f>-STOA!O36</f>
        <v>0</v>
      </c>
      <c r="AC36">
        <f t="shared" si="0"/>
        <v>11.432090172126809</v>
      </c>
      <c r="AD36">
        <f t="shared" si="1"/>
        <v>1062.3196500025961</v>
      </c>
      <c r="AE36">
        <f>'IDT-1'!C36</f>
        <v>0</v>
      </c>
      <c r="AF36" s="24"/>
      <c r="AG36">
        <f t="shared" si="2"/>
        <v>1062.3196500025961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7">
        <f>GDAM_IEX!I36</f>
        <v>0</v>
      </c>
      <c r="AP36" s="147">
        <f>GDAM_IEX!O36</f>
        <v>0</v>
      </c>
      <c r="AQ36" s="147">
        <f>GDAM_PXI!I36</f>
        <v>0</v>
      </c>
      <c r="AR36" s="147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3.7327999999999997</v>
      </c>
      <c r="E37">
        <f>GT_NG!Q37</f>
        <v>8.1006731050629206</v>
      </c>
      <c r="F37">
        <f>GT_Spot!Q37</f>
        <v>0</v>
      </c>
      <c r="G37">
        <f>PPCL_NG!Q37</f>
        <v>45.318392964788487</v>
      </c>
      <c r="H37">
        <f>PPCL_Spot!Q37</f>
        <v>0</v>
      </c>
      <c r="I37">
        <f>Bawana_NG!Q37</f>
        <v>44.999999999999993</v>
      </c>
      <c r="J37">
        <f>Bawana_RLNG!Q37</f>
        <v>0</v>
      </c>
      <c r="K37">
        <f>Bawana_Spot!Q37</f>
        <v>79.000746958148952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690.69023232738346</v>
      </c>
      <c r="P37" s="36">
        <v>33.786956404251484</v>
      </c>
      <c r="Q37" s="36">
        <v>14.64</v>
      </c>
      <c r="R37" s="38">
        <v>17.350000000000001</v>
      </c>
      <c r="S37" s="38">
        <v>0</v>
      </c>
      <c r="T37" s="37">
        <f>SUMPRODUCT(LTA!J37:AN37,LTA!J$101:AN$101,LTA!J$104:AN$104)</f>
        <v>192.11</v>
      </c>
      <c r="U37" s="37">
        <f>SUMPRODUCT(LTA!J37:AN37,LTA!J$102:AN$102,LTA!J$104:AN$104)</f>
        <v>28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-158</v>
      </c>
      <c r="AA37" s="75">
        <f>STOA!I37</f>
        <v>66.790000000000006</v>
      </c>
      <c r="AB37" s="75">
        <f>-STOA!O37</f>
        <v>0</v>
      </c>
      <c r="AC37">
        <f t="shared" si="0"/>
        <v>11.700649674837409</v>
      </c>
      <c r="AD37">
        <f t="shared" si="1"/>
        <v>1045.8191520847979</v>
      </c>
      <c r="AE37">
        <f>'IDT-1'!C37</f>
        <v>0</v>
      </c>
      <c r="AF37" s="24"/>
      <c r="AG37">
        <f t="shared" si="2"/>
        <v>1045.8191520847979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-9</v>
      </c>
      <c r="AM37" s="34">
        <f>RTM_PXI!I37</f>
        <v>0</v>
      </c>
      <c r="AN37" s="34">
        <f>RTM_PXI!O37</f>
        <v>0</v>
      </c>
      <c r="AO37" s="147">
        <f>GDAM_IEX!I37</f>
        <v>0</v>
      </c>
      <c r="AP37" s="147">
        <f>GDAM_IEX!O37</f>
        <v>0</v>
      </c>
      <c r="AQ37" s="147">
        <f>GDAM_PXI!I37</f>
        <v>0</v>
      </c>
      <c r="AR37" s="147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3.7327999999999997</v>
      </c>
      <c r="E38">
        <f>GT_NG!Q38</f>
        <v>8.1006731050629206</v>
      </c>
      <c r="F38">
        <f>GT_Spot!Q38</f>
        <v>0</v>
      </c>
      <c r="G38">
        <f>PPCL_NG!Q38</f>
        <v>45.318392964788487</v>
      </c>
      <c r="H38">
        <f>PPCL_Spot!Q38</f>
        <v>0</v>
      </c>
      <c r="I38">
        <f>Bawana_NG!Q38</f>
        <v>44.999999999999993</v>
      </c>
      <c r="J38">
        <f>Bawana_RLNG!Q38</f>
        <v>0</v>
      </c>
      <c r="K38">
        <f>Bawana_Spot!Q38</f>
        <v>79.000746958148952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681.29478541345952</v>
      </c>
      <c r="P38" s="36">
        <v>33.786956404251484</v>
      </c>
      <c r="Q38" s="36">
        <v>14.64</v>
      </c>
      <c r="R38" s="38">
        <v>18.75</v>
      </c>
      <c r="S38" s="38">
        <v>0</v>
      </c>
      <c r="T38" s="37">
        <f>SUMPRODUCT(LTA!J38:AN38,LTA!J$101:AN$101,LTA!J$104:AN$104)</f>
        <v>209.86</v>
      </c>
      <c r="U38" s="37">
        <f>SUMPRODUCT(LTA!J38:AN38,LTA!J$102:AN$102,LTA!J$104:AN$104)</f>
        <v>28.16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-112</v>
      </c>
      <c r="AA38" s="75">
        <f>STOA!I38</f>
        <v>66.790000000000006</v>
      </c>
      <c r="AB38" s="75">
        <f>-STOA!O38</f>
        <v>0</v>
      </c>
      <c r="AC38">
        <f t="shared" si="0"/>
        <v>11.809345393935114</v>
      </c>
      <c r="AD38">
        <f t="shared" si="1"/>
        <v>1052.6250094517764</v>
      </c>
      <c r="AE38">
        <f>'IDT-1'!C38</f>
        <v>0</v>
      </c>
      <c r="AF38" s="24"/>
      <c r="AG38">
        <f t="shared" si="2"/>
        <v>1052.6250094517764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-58</v>
      </c>
      <c r="AM38" s="34">
        <f>RTM_PXI!I38</f>
        <v>0</v>
      </c>
      <c r="AN38" s="34">
        <f>RTM_PXI!O38</f>
        <v>0</v>
      </c>
      <c r="AO38" s="147">
        <f>GDAM_IEX!I38</f>
        <v>0</v>
      </c>
      <c r="AP38" s="147">
        <f>GDAM_IEX!O38</f>
        <v>0</v>
      </c>
      <c r="AQ38" s="147">
        <f>GDAM_PXI!I38</f>
        <v>0</v>
      </c>
      <c r="AR38" s="147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3.7327999999999997</v>
      </c>
      <c r="E39">
        <f>GT_NG!Q39</f>
        <v>8.1006731050629206</v>
      </c>
      <c r="F39">
        <f>GT_Spot!Q39</f>
        <v>0</v>
      </c>
      <c r="G39">
        <f>PPCL_NG!Q39</f>
        <v>45.318392964788487</v>
      </c>
      <c r="H39">
        <f>PPCL_Spot!Q39</f>
        <v>0</v>
      </c>
      <c r="I39">
        <f>Bawana_NG!Q39</f>
        <v>44.999999999999993</v>
      </c>
      <c r="J39">
        <f>Bawana_RLNG!Q39</f>
        <v>0</v>
      </c>
      <c r="K39">
        <f>Bawana_Spot!Q39</f>
        <v>78.999249281353187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677.74755999796969</v>
      </c>
      <c r="P39" s="36">
        <v>33.786956404251484</v>
      </c>
      <c r="Q39" s="36">
        <v>14.64</v>
      </c>
      <c r="R39" s="38">
        <v>20.75</v>
      </c>
      <c r="S39" s="38">
        <v>0</v>
      </c>
      <c r="T39" s="37">
        <f>SUMPRODUCT(LTA!J39:AN39,LTA!J$101:AN$101,LTA!J$104:AN$104)</f>
        <v>222.44</v>
      </c>
      <c r="U39" s="37">
        <f>SUMPRODUCT(LTA!J39:AN39,LTA!J$102:AN$102,LTA!J$104:AN$104)</f>
        <v>28.34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-122</v>
      </c>
      <c r="AA39" s="75">
        <f>STOA!I39</f>
        <v>66.790000000000006</v>
      </c>
      <c r="AB39" s="75">
        <f>-STOA!O39</f>
        <v>0</v>
      </c>
      <c r="AC39">
        <f t="shared" si="0"/>
        <v>11.979760539483916</v>
      </c>
      <c r="AD39">
        <f t="shared" si="1"/>
        <v>1054.6658712139415</v>
      </c>
      <c r="AE39">
        <f>'IDT-1'!C39</f>
        <v>0</v>
      </c>
      <c r="AF39" s="24"/>
      <c r="AG39">
        <f t="shared" si="2"/>
        <v>1054.6658712139415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-57</v>
      </c>
      <c r="AM39" s="34">
        <f>RTM_PXI!I39</f>
        <v>0</v>
      </c>
      <c r="AN39" s="34">
        <f>RTM_PXI!O39</f>
        <v>0</v>
      </c>
      <c r="AO39" s="147">
        <f>GDAM_IEX!I39</f>
        <v>0</v>
      </c>
      <c r="AP39" s="147">
        <f>GDAM_IEX!O39</f>
        <v>0</v>
      </c>
      <c r="AQ39" s="147">
        <f>GDAM_PXI!I39</f>
        <v>0</v>
      </c>
      <c r="AR39" s="147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3.7327999999999997</v>
      </c>
      <c r="E40">
        <f>GT_NG!Q40</f>
        <v>8.1006731050629206</v>
      </c>
      <c r="F40">
        <f>GT_Spot!Q40</f>
        <v>0</v>
      </c>
      <c r="G40">
        <f>PPCL_NG!Q40</f>
        <v>45.318392964788487</v>
      </c>
      <c r="H40">
        <f>PPCL_Spot!Q40</f>
        <v>0</v>
      </c>
      <c r="I40">
        <f>Bawana_NG!Q40</f>
        <v>44.999999999999993</v>
      </c>
      <c r="J40">
        <f>Bawana_RLNG!Q40</f>
        <v>0</v>
      </c>
      <c r="K40">
        <f>Bawana_Spot!Q40</f>
        <v>78.999249281353187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677.27544830101169</v>
      </c>
      <c r="P40" s="36">
        <v>33.786956404251484</v>
      </c>
      <c r="Q40" s="36">
        <v>14.64</v>
      </c>
      <c r="R40" s="38">
        <v>20.749999999999996</v>
      </c>
      <c r="S40" s="38">
        <v>0</v>
      </c>
      <c r="T40" s="37">
        <f>SUMPRODUCT(LTA!J40:AN40,LTA!J$101:AN$101,LTA!J$104:AN$104)</f>
        <v>236.2</v>
      </c>
      <c r="U40" s="37">
        <f>SUMPRODUCT(LTA!J40:AN40,LTA!J$102:AN$102,LTA!J$104:AN$104)</f>
        <v>28.66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-122</v>
      </c>
      <c r="AA40" s="75">
        <f>STOA!I40</f>
        <v>66.790000000000006</v>
      </c>
      <c r="AB40" s="75">
        <f>-STOA!O40</f>
        <v>0</v>
      </c>
      <c r="AC40">
        <f t="shared" si="0"/>
        <v>12.068653328054804</v>
      </c>
      <c r="AD40">
        <f t="shared" si="1"/>
        <v>1071.184866728413</v>
      </c>
      <c r="AE40">
        <f>'IDT-1'!C40</f>
        <v>0</v>
      </c>
      <c r="AF40" s="24"/>
      <c r="AG40">
        <f t="shared" si="2"/>
        <v>1071.184866728413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-54</v>
      </c>
      <c r="AM40" s="34">
        <f>RTM_PXI!I40</f>
        <v>0</v>
      </c>
      <c r="AN40" s="34">
        <f>RTM_PXI!O40</f>
        <v>0</v>
      </c>
      <c r="AO40" s="147">
        <f>GDAM_IEX!I40</f>
        <v>0</v>
      </c>
      <c r="AP40" s="147">
        <f>GDAM_IEX!O40</f>
        <v>0</v>
      </c>
      <c r="AQ40" s="147">
        <f>GDAM_PXI!I40</f>
        <v>0</v>
      </c>
      <c r="AR40" s="147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4.6659999999999995</v>
      </c>
      <c r="E41">
        <f>GT_NG!Q41</f>
        <v>8.1006731050629206</v>
      </c>
      <c r="F41">
        <f>GT_Spot!Q41</f>
        <v>0</v>
      </c>
      <c r="G41">
        <f>PPCL_NG!Q41</f>
        <v>45.44</v>
      </c>
      <c r="H41">
        <f>PPCL_Spot!Q41</f>
        <v>0</v>
      </c>
      <c r="I41">
        <f>Bawana_NG!Q41</f>
        <v>44.999999999999993</v>
      </c>
      <c r="J41">
        <f>Bawana_RLNG!Q41</f>
        <v>0</v>
      </c>
      <c r="K41">
        <f>Bawana_Spot!Q41</f>
        <v>78.999249281353187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671.56767350513064</v>
      </c>
      <c r="P41" s="36">
        <v>33.786956404251484</v>
      </c>
      <c r="Q41" s="36">
        <v>14.64</v>
      </c>
      <c r="R41" s="38">
        <v>20.749999999999996</v>
      </c>
      <c r="S41" s="38">
        <v>0</v>
      </c>
      <c r="T41" s="37">
        <f>SUMPRODUCT(LTA!J41:AN41,LTA!J$101:AN$101,LTA!J$104:AN$104)</f>
        <v>250.05</v>
      </c>
      <c r="U41" s="37">
        <f>SUMPRODUCT(LTA!J41:AN41,LTA!J$102:AN$102,LTA!J$104:AN$104)</f>
        <v>28.84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-107</v>
      </c>
      <c r="AA41" s="75">
        <f>STOA!I41</f>
        <v>66.790000000000006</v>
      </c>
      <c r="AB41" s="75">
        <f>-STOA!O41</f>
        <v>0</v>
      </c>
      <c r="AC41">
        <f t="shared" si="0"/>
        <v>12.418497446061629</v>
      </c>
      <c r="AD41">
        <f t="shared" si="1"/>
        <v>1048.2120548497364</v>
      </c>
      <c r="AE41">
        <f>'IDT-1'!C41</f>
        <v>0</v>
      </c>
      <c r="AF41" s="24"/>
      <c r="AG41">
        <f t="shared" si="2"/>
        <v>1048.2120548497364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-101</v>
      </c>
      <c r="AM41" s="34">
        <f>RTM_PXI!I41</f>
        <v>0</v>
      </c>
      <c r="AN41" s="34">
        <f>RTM_PXI!O41</f>
        <v>0</v>
      </c>
      <c r="AO41" s="147">
        <f>GDAM_IEX!I41</f>
        <v>0</v>
      </c>
      <c r="AP41" s="147">
        <f>GDAM_IEX!O41</f>
        <v>0</v>
      </c>
      <c r="AQ41" s="147">
        <f>GDAM_PXI!I41</f>
        <v>0</v>
      </c>
      <c r="AR41" s="147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4.6659999999999995</v>
      </c>
      <c r="E42">
        <f>GT_NG!Q42</f>
        <v>8.1006731050629206</v>
      </c>
      <c r="F42">
        <f>GT_Spot!Q42</f>
        <v>0</v>
      </c>
      <c r="G42">
        <f>PPCL_NG!Q42</f>
        <v>45.44</v>
      </c>
      <c r="H42">
        <f>PPCL_Spot!Q42</f>
        <v>0</v>
      </c>
      <c r="I42">
        <f>Bawana_NG!Q42</f>
        <v>44.999999999999993</v>
      </c>
      <c r="J42">
        <f>Bawana_RLNG!Q42</f>
        <v>0</v>
      </c>
      <c r="K42">
        <f>Bawana_Spot!Q42</f>
        <v>78.999249281353187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667.79767521834037</v>
      </c>
      <c r="P42" s="36">
        <v>33.786956404251484</v>
      </c>
      <c r="Q42" s="36">
        <v>14.64</v>
      </c>
      <c r="R42" s="38">
        <v>20.749999999999996</v>
      </c>
      <c r="S42" s="38">
        <v>0</v>
      </c>
      <c r="T42" s="37">
        <f>SUMPRODUCT(LTA!J42:AN42,LTA!J$101:AN$101,LTA!J$104:AN$104)</f>
        <v>262.57</v>
      </c>
      <c r="U42" s="37">
        <f>SUMPRODUCT(LTA!J42:AN42,LTA!J$102:AN$102,LTA!J$104:AN$104)</f>
        <v>29.16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-97</v>
      </c>
      <c r="AA42" s="75">
        <f>STOA!I42</f>
        <v>66.790000000000006</v>
      </c>
      <c r="AB42" s="75">
        <f>-STOA!O42</f>
        <v>0</v>
      </c>
      <c r="AC42">
        <f t="shared" si="0"/>
        <v>12.452329671828146</v>
      </c>
      <c r="AD42">
        <f t="shared" si="1"/>
        <v>1062.2482243371796</v>
      </c>
      <c r="AE42">
        <f>'IDT-1'!C42</f>
        <v>0</v>
      </c>
      <c r="AF42" s="24"/>
      <c r="AG42">
        <f t="shared" si="2"/>
        <v>1062.2482243371796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-106</v>
      </c>
      <c r="AM42" s="34">
        <f>RTM_PXI!I42</f>
        <v>0</v>
      </c>
      <c r="AN42" s="34">
        <f>RTM_PXI!O42</f>
        <v>0</v>
      </c>
      <c r="AO42" s="147">
        <f>GDAM_IEX!I42</f>
        <v>0</v>
      </c>
      <c r="AP42" s="147">
        <f>GDAM_IEX!O42</f>
        <v>0</v>
      </c>
      <c r="AQ42" s="147">
        <f>GDAM_PXI!I42</f>
        <v>0</v>
      </c>
      <c r="AR42" s="147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4.6659999999999995</v>
      </c>
      <c r="E43">
        <f>GT_NG!Q43</f>
        <v>8.1006731050629206</v>
      </c>
      <c r="F43">
        <f>GT_Spot!Q43</f>
        <v>0</v>
      </c>
      <c r="G43">
        <f>PPCL_NG!Q43</f>
        <v>44.8</v>
      </c>
      <c r="H43">
        <f>PPCL_Spot!Q43</f>
        <v>0</v>
      </c>
      <c r="I43">
        <f>Bawana_NG!Q43</f>
        <v>44.999999999999993</v>
      </c>
      <c r="J43">
        <f>Bawana_RLNG!Q43</f>
        <v>0</v>
      </c>
      <c r="K43">
        <f>Bawana_Spot!Q43</f>
        <v>78.999249281353187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679.42293343142353</v>
      </c>
      <c r="P43" s="36">
        <v>33.786956404251484</v>
      </c>
      <c r="Q43" s="36">
        <v>14.64</v>
      </c>
      <c r="R43" s="38">
        <v>20.75</v>
      </c>
      <c r="S43" s="38">
        <v>0</v>
      </c>
      <c r="T43" s="37">
        <f>SUMPRODUCT(LTA!J43:AN43,LTA!J$101:AN$101,LTA!J$104:AN$104)</f>
        <v>275.39</v>
      </c>
      <c r="U43" s="37">
        <f>SUMPRODUCT(LTA!J43:AN43,LTA!J$102:AN$102,LTA!J$104:AN$104)</f>
        <v>33.340000000000003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-92</v>
      </c>
      <c r="AA43" s="75">
        <f>STOA!I43</f>
        <v>66.790000000000006</v>
      </c>
      <c r="AB43" s="75">
        <f>-STOA!O43</f>
        <v>0</v>
      </c>
      <c r="AC43">
        <f t="shared" si="0"/>
        <v>12.594223105844264</v>
      </c>
      <c r="AD43">
        <f t="shared" si="1"/>
        <v>1101.0915891162465</v>
      </c>
      <c r="AE43">
        <f>'IDT-1'!C43</f>
        <v>0</v>
      </c>
      <c r="AF43" s="24"/>
      <c r="AG43">
        <f t="shared" si="2"/>
        <v>1101.0915891162465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-100</v>
      </c>
      <c r="AM43" s="34">
        <f>RTM_PXI!I43</f>
        <v>0</v>
      </c>
      <c r="AN43" s="34">
        <f>RTM_PXI!O43</f>
        <v>0</v>
      </c>
      <c r="AO43" s="147">
        <f>GDAM_IEX!I43</f>
        <v>0</v>
      </c>
      <c r="AP43" s="147">
        <f>GDAM_IEX!O43</f>
        <v>0</v>
      </c>
      <c r="AQ43" s="147">
        <f>GDAM_PXI!I43</f>
        <v>0</v>
      </c>
      <c r="AR43" s="147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4.1993999999999998</v>
      </c>
      <c r="E44">
        <f>GT_NG!Q44</f>
        <v>7.863614457831325</v>
      </c>
      <c r="F44">
        <f>GT_Spot!Q44</f>
        <v>0</v>
      </c>
      <c r="G44">
        <f>PPCL_NG!Q44</f>
        <v>44.8</v>
      </c>
      <c r="H44">
        <f>PPCL_Spot!Q44</f>
        <v>0</v>
      </c>
      <c r="I44">
        <f>Bawana_NG!Q44</f>
        <v>44.999999999999993</v>
      </c>
      <c r="J44">
        <f>Bawana_RLNG!Q44</f>
        <v>0</v>
      </c>
      <c r="K44">
        <f>Bawana_Spot!Q44</f>
        <v>78.999249281353187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680.1858008113544</v>
      </c>
      <c r="P44" s="36">
        <v>33.786956404251484</v>
      </c>
      <c r="Q44" s="36">
        <v>14.64</v>
      </c>
      <c r="R44" s="38">
        <v>20.75</v>
      </c>
      <c r="S44" s="38">
        <v>0</v>
      </c>
      <c r="T44" s="37">
        <f>SUMPRODUCT(LTA!J44:AN44,LTA!J$101:AN$101,LTA!J$104:AN$104)</f>
        <v>284.61</v>
      </c>
      <c r="U44" s="37">
        <f>SUMPRODUCT(LTA!J44:AN44,LTA!J$102:AN$102,LTA!J$104:AN$104)</f>
        <v>33.659999999999997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-77</v>
      </c>
      <c r="AA44" s="75">
        <f>STOA!I44</f>
        <v>66.790000000000006</v>
      </c>
      <c r="AB44" s="75">
        <f>-STOA!O44</f>
        <v>0</v>
      </c>
      <c r="AC44">
        <f t="shared" si="0"/>
        <v>12.590144881950048</v>
      </c>
      <c r="AD44">
        <f t="shared" si="1"/>
        <v>1120.6948760728403</v>
      </c>
      <c r="AE44">
        <f>'IDT-1'!C44</f>
        <v>0</v>
      </c>
      <c r="AF44" s="24"/>
      <c r="AG44">
        <f t="shared" si="2"/>
        <v>1120.6948760728403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-105</v>
      </c>
      <c r="AM44" s="34">
        <f>RTM_PXI!I44</f>
        <v>0</v>
      </c>
      <c r="AN44" s="34">
        <f>RTM_PXI!O44</f>
        <v>0</v>
      </c>
      <c r="AO44" s="147">
        <f>GDAM_IEX!I44</f>
        <v>0</v>
      </c>
      <c r="AP44" s="147">
        <f>GDAM_IEX!O44</f>
        <v>0</v>
      </c>
      <c r="AQ44" s="147">
        <f>GDAM_PXI!I44</f>
        <v>0</v>
      </c>
      <c r="AR44" s="147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4.6659999999999995</v>
      </c>
      <c r="E45">
        <f>GT_NG!Q45</f>
        <v>7.863614457831325</v>
      </c>
      <c r="F45">
        <f>GT_Spot!Q45</f>
        <v>0</v>
      </c>
      <c r="G45">
        <f>PPCL_NG!Q45</f>
        <v>44.8</v>
      </c>
      <c r="H45">
        <f>PPCL_Spot!Q45</f>
        <v>0</v>
      </c>
      <c r="I45">
        <f>Bawana_NG!Q45</f>
        <v>44.999999999999993</v>
      </c>
      <c r="J45">
        <f>Bawana_RLNG!Q45</f>
        <v>0</v>
      </c>
      <c r="K45">
        <f>Bawana_Spot!Q45</f>
        <v>78.999249281353187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673.57914591147369</v>
      </c>
      <c r="P45" s="36">
        <v>33.786956404251484</v>
      </c>
      <c r="Q45" s="36">
        <v>14.64</v>
      </c>
      <c r="R45" s="38">
        <v>21.749999999999996</v>
      </c>
      <c r="S45" s="38">
        <v>0</v>
      </c>
      <c r="T45" s="37">
        <f>SUMPRODUCT(LTA!J45:AN45,LTA!J$101:AN$101,LTA!J$104:AN$104)</f>
        <v>293.27</v>
      </c>
      <c r="U45" s="37">
        <f>SUMPRODUCT(LTA!J45:AN45,LTA!J$102:AN$102,LTA!J$104:AN$104)</f>
        <v>34.159999999999997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-57</v>
      </c>
      <c r="AA45" s="75">
        <f>STOA!I45</f>
        <v>66.790000000000006</v>
      </c>
      <c r="AB45" s="75">
        <f>-STOA!O45</f>
        <v>0</v>
      </c>
      <c r="AC45">
        <f t="shared" si="0"/>
        <v>12.734037471214609</v>
      </c>
      <c r="AD45">
        <f t="shared" si="1"/>
        <v>1111.5709285836951</v>
      </c>
      <c r="AE45">
        <f>'IDT-1'!C45</f>
        <v>0</v>
      </c>
      <c r="AF45" s="24"/>
      <c r="AG45">
        <f t="shared" si="2"/>
        <v>1111.5709285836951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-138</v>
      </c>
      <c r="AM45" s="34">
        <f>RTM_PXI!I45</f>
        <v>0</v>
      </c>
      <c r="AN45" s="34">
        <f>RTM_PXI!O45</f>
        <v>0</v>
      </c>
      <c r="AO45" s="147">
        <f>GDAM_IEX!I45</f>
        <v>0</v>
      </c>
      <c r="AP45" s="147">
        <f>GDAM_IEX!O45</f>
        <v>0</v>
      </c>
      <c r="AQ45" s="147">
        <f>GDAM_PXI!I45</f>
        <v>0</v>
      </c>
      <c r="AR45" s="147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4.6659999999999995</v>
      </c>
      <c r="E46">
        <f>GT_NG!Q46</f>
        <v>7.6312946289972059</v>
      </c>
      <c r="F46">
        <f>GT_Spot!Q46</f>
        <v>0</v>
      </c>
      <c r="G46">
        <f>PPCL_NG!Q46</f>
        <v>44.8</v>
      </c>
      <c r="H46">
        <f>PPCL_Spot!Q46</f>
        <v>0</v>
      </c>
      <c r="I46">
        <f>Bawana_NG!Q46</f>
        <v>44.999999999999993</v>
      </c>
      <c r="J46">
        <f>Bawana_RLNG!Q46</f>
        <v>0</v>
      </c>
      <c r="K46">
        <f>Bawana_Spot!Q46</f>
        <v>78.999249281353187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672.35051629292866</v>
      </c>
      <c r="P46" s="36">
        <v>33.786956404251484</v>
      </c>
      <c r="Q46" s="36">
        <v>14.64</v>
      </c>
      <c r="R46" s="38">
        <v>21.749999999999996</v>
      </c>
      <c r="S46" s="38">
        <v>0</v>
      </c>
      <c r="T46" s="37">
        <f>SUMPRODUCT(LTA!J46:AN46,LTA!J$101:AN$101,LTA!J$104:AN$104)</f>
        <v>300.84000000000003</v>
      </c>
      <c r="U46" s="37">
        <f>SUMPRODUCT(LTA!J46:AN46,LTA!J$102:AN$102,LTA!J$104:AN$104)</f>
        <v>34.159999999999997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-37</v>
      </c>
      <c r="AA46" s="75">
        <f>STOA!I46</f>
        <v>66.790000000000006</v>
      </c>
      <c r="AB46" s="75">
        <f>-STOA!O46</f>
        <v>0</v>
      </c>
      <c r="AC46">
        <f t="shared" si="0"/>
        <v>12.692170760882846</v>
      </c>
      <c r="AD46">
        <f t="shared" si="1"/>
        <v>1128.7218458466477</v>
      </c>
      <c r="AE46">
        <f>'IDT-1'!C46</f>
        <v>0</v>
      </c>
      <c r="AF46" s="24"/>
      <c r="AG46">
        <f t="shared" si="2"/>
        <v>1128.7218458466477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-147</v>
      </c>
      <c r="AM46" s="34">
        <f>RTM_PXI!I46</f>
        <v>0</v>
      </c>
      <c r="AN46" s="34">
        <f>RTM_PXI!O46</f>
        <v>0</v>
      </c>
      <c r="AO46" s="147">
        <f>GDAM_IEX!I46</f>
        <v>0</v>
      </c>
      <c r="AP46" s="147">
        <f>GDAM_IEX!O46</f>
        <v>0</v>
      </c>
      <c r="AQ46" s="147">
        <f>GDAM_PXI!I46</f>
        <v>0</v>
      </c>
      <c r="AR46" s="147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4.6659999999999995</v>
      </c>
      <c r="E47">
        <f>GT_NG!Q47</f>
        <v>7.6312946289972059</v>
      </c>
      <c r="F47">
        <f>GT_Spot!Q47</f>
        <v>0</v>
      </c>
      <c r="G47">
        <f>PPCL_NG!Q47</f>
        <v>44.8</v>
      </c>
      <c r="H47">
        <f>PPCL_Spot!Q47</f>
        <v>0</v>
      </c>
      <c r="I47">
        <f>Bawana_NG!Q47</f>
        <v>44.999999999999993</v>
      </c>
      <c r="J47">
        <f>Bawana_RLNG!Q47</f>
        <v>0</v>
      </c>
      <c r="K47">
        <f>Bawana_Spot!Q47</f>
        <v>78.999249281353187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670.67923225723086</v>
      </c>
      <c r="P47" s="36">
        <v>32.962969369369368</v>
      </c>
      <c r="Q47" s="36">
        <v>14.64</v>
      </c>
      <c r="R47" s="38">
        <v>21.75</v>
      </c>
      <c r="S47" s="38">
        <v>0</v>
      </c>
      <c r="T47" s="37">
        <f>SUMPRODUCT(LTA!J47:AN47,LTA!J$101:AN$101,LTA!J$104:AN$104)</f>
        <v>303.33</v>
      </c>
      <c r="U47" s="37">
        <f>SUMPRODUCT(LTA!J47:AN47,LTA!J$102:AN$102,LTA!J$104:AN$104)</f>
        <v>34.159999999999997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-22</v>
      </c>
      <c r="AA47" s="75">
        <f>STOA!I47</f>
        <v>66.790000000000006</v>
      </c>
      <c r="AB47" s="75">
        <f>-STOA!O47</f>
        <v>0</v>
      </c>
      <c r="AC47">
        <f t="shared" si="0"/>
        <v>12.412578278968635</v>
      </c>
      <c r="AD47">
        <f t="shared" si="1"/>
        <v>1161.9961672579821</v>
      </c>
      <c r="AE47">
        <f>'IDT-1'!C47</f>
        <v>0</v>
      </c>
      <c r="AF47" s="24"/>
      <c r="AG47">
        <f t="shared" si="2"/>
        <v>1161.9961672579821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-129</v>
      </c>
      <c r="AM47" s="34">
        <f>RTM_PXI!I47</f>
        <v>0</v>
      </c>
      <c r="AN47" s="34">
        <f>RTM_PXI!O47</f>
        <v>0</v>
      </c>
      <c r="AO47" s="147">
        <f>GDAM_IEX!I47</f>
        <v>0</v>
      </c>
      <c r="AP47" s="147">
        <f>GDAM_IEX!O47</f>
        <v>0</v>
      </c>
      <c r="AQ47" s="147">
        <f>GDAM_PXI!I47</f>
        <v>0</v>
      </c>
      <c r="AR47" s="147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4.6659999999999995</v>
      </c>
      <c r="E48">
        <f>GT_NG!Q48</f>
        <v>7.6312946289972059</v>
      </c>
      <c r="F48">
        <f>GT_Spot!Q48</f>
        <v>0</v>
      </c>
      <c r="G48">
        <f>PPCL_NG!Q48</f>
        <v>44.8</v>
      </c>
      <c r="H48">
        <f>PPCL_Spot!Q48</f>
        <v>0</v>
      </c>
      <c r="I48">
        <f>Bawana_NG!Q48</f>
        <v>44.999999999999993</v>
      </c>
      <c r="J48">
        <f>Bawana_RLNG!Q48</f>
        <v>0</v>
      </c>
      <c r="K48">
        <f>Bawana_Spot!Q48</f>
        <v>78.999249281353187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671.14305979845369</v>
      </c>
      <c r="P48" s="36">
        <v>32.962969369369368</v>
      </c>
      <c r="Q48" s="36">
        <v>14.64</v>
      </c>
      <c r="R48" s="38">
        <v>21.749999999999996</v>
      </c>
      <c r="S48" s="38">
        <v>0</v>
      </c>
      <c r="T48" s="37">
        <f>SUMPRODUCT(LTA!J48:AN48,LTA!J$101:AN$101,LTA!J$104:AN$104)</f>
        <v>304.67</v>
      </c>
      <c r="U48" s="37">
        <f>SUMPRODUCT(LTA!J48:AN48,LTA!J$102:AN$102,LTA!J$104:AN$104)</f>
        <v>34.159999999999997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66.790000000000006</v>
      </c>
      <c r="AB48" s="75">
        <f>-STOA!O48</f>
        <v>0</v>
      </c>
      <c r="AC48">
        <f t="shared" si="0"/>
        <v>12.258307275817122</v>
      </c>
      <c r="AD48">
        <f t="shared" si="1"/>
        <v>1183.9542658023563</v>
      </c>
      <c r="AE48">
        <f>'IDT-1'!C48</f>
        <v>0</v>
      </c>
      <c r="AF48" s="24"/>
      <c r="AG48">
        <f t="shared" si="2"/>
        <v>1183.9542658023563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-131</v>
      </c>
      <c r="AM48" s="34">
        <f>RTM_PXI!I48</f>
        <v>0</v>
      </c>
      <c r="AN48" s="34">
        <f>RTM_PXI!O48</f>
        <v>0</v>
      </c>
      <c r="AO48" s="147">
        <f>GDAM_IEX!I48</f>
        <v>0</v>
      </c>
      <c r="AP48" s="147">
        <f>GDAM_IEX!O48</f>
        <v>0</v>
      </c>
      <c r="AQ48" s="147">
        <f>GDAM_PXI!I48</f>
        <v>0</v>
      </c>
      <c r="AR48" s="147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4.6659999999999995</v>
      </c>
      <c r="E49">
        <f>GT_NG!Q49</f>
        <v>7.6312946289972059</v>
      </c>
      <c r="F49">
        <f>GT_Spot!Q49</f>
        <v>0</v>
      </c>
      <c r="G49">
        <f>PPCL_NG!Q49</f>
        <v>44.8</v>
      </c>
      <c r="H49">
        <f>PPCL_Spot!Q49</f>
        <v>0</v>
      </c>
      <c r="I49">
        <f>Bawana_NG!Q49</f>
        <v>44.999999999999993</v>
      </c>
      <c r="J49">
        <f>Bawana_RLNG!Q49</f>
        <v>0</v>
      </c>
      <c r="K49">
        <f>Bawana_Spot!Q49</f>
        <v>78.999249281353187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670.70315350883811</v>
      </c>
      <c r="P49" s="36">
        <v>32.962969369369368</v>
      </c>
      <c r="Q49" s="36">
        <v>14.64</v>
      </c>
      <c r="R49" s="38">
        <v>21.75</v>
      </c>
      <c r="S49" s="38">
        <v>0</v>
      </c>
      <c r="T49" s="37">
        <f>SUMPRODUCT(LTA!J49:AN49,LTA!J$101:AN$101,LTA!J$104:AN$104)</f>
        <v>304.67</v>
      </c>
      <c r="U49" s="37">
        <f>SUMPRODUCT(LTA!J49:AN49,LTA!J$102:AN$102,LTA!J$104:AN$104)</f>
        <v>31.5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66.790000000000006</v>
      </c>
      <c r="AB49" s="75">
        <f>-STOA!O49</f>
        <v>0</v>
      </c>
      <c r="AC49">
        <f t="shared" si="0"/>
        <v>12.15602764346035</v>
      </c>
      <c r="AD49">
        <f t="shared" si="1"/>
        <v>1189.9566391450974</v>
      </c>
      <c r="AE49">
        <f>'IDT-1'!C49</f>
        <v>0</v>
      </c>
      <c r="AF49" s="24"/>
      <c r="AG49">
        <f t="shared" si="2"/>
        <v>1189.9566391450974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-122</v>
      </c>
      <c r="AM49" s="34">
        <f>RTM_PXI!I49</f>
        <v>0</v>
      </c>
      <c r="AN49" s="34">
        <f>RTM_PXI!O49</f>
        <v>0</v>
      </c>
      <c r="AO49" s="147">
        <f>GDAM_IEX!I49</f>
        <v>0</v>
      </c>
      <c r="AP49" s="147">
        <f>GDAM_IEX!O49</f>
        <v>0</v>
      </c>
      <c r="AQ49" s="147">
        <f>GDAM_PXI!I49</f>
        <v>0</v>
      </c>
      <c r="AR49" s="147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4.6659999999999995</v>
      </c>
      <c r="E50">
        <f>GT_NG!Q50</f>
        <v>7.6312946289972059</v>
      </c>
      <c r="F50">
        <f>GT_Spot!Q50</f>
        <v>0</v>
      </c>
      <c r="G50">
        <f>PPCL_NG!Q50</f>
        <v>44.8</v>
      </c>
      <c r="H50">
        <f>PPCL_Spot!Q50</f>
        <v>0</v>
      </c>
      <c r="I50">
        <f>Bawana_NG!Q50</f>
        <v>44.999999999999993</v>
      </c>
      <c r="J50">
        <f>Bawana_RLNG!Q50</f>
        <v>0</v>
      </c>
      <c r="K50">
        <f>Bawana_Spot!Q50</f>
        <v>78.999249281353187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671.26237951634084</v>
      </c>
      <c r="P50" s="36">
        <v>32.962969369369368</v>
      </c>
      <c r="Q50" s="36">
        <v>14.64</v>
      </c>
      <c r="R50" s="38">
        <v>21.75</v>
      </c>
      <c r="S50" s="38">
        <v>0</v>
      </c>
      <c r="T50" s="37">
        <f>SUMPRODUCT(LTA!J50:AN50,LTA!J$101:AN$101,LTA!J$104:AN$104)</f>
        <v>304.77999999999997</v>
      </c>
      <c r="U50" s="37">
        <f>SUMPRODUCT(LTA!J50:AN50,LTA!J$102:AN$102,LTA!J$104:AN$104)</f>
        <v>31.66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66.790000000000006</v>
      </c>
      <c r="AB50" s="75">
        <f>-STOA!O50</f>
        <v>0</v>
      </c>
      <c r="AC50">
        <f t="shared" si="0"/>
        <v>12.103695037849151</v>
      </c>
      <c r="AD50">
        <f t="shared" si="1"/>
        <v>1197.8381977582117</v>
      </c>
      <c r="AE50">
        <f>'IDT-1'!C50</f>
        <v>0</v>
      </c>
      <c r="AF50" s="24"/>
      <c r="AG50">
        <f t="shared" si="2"/>
        <v>1197.8381977582117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-115</v>
      </c>
      <c r="AM50" s="34">
        <f>RTM_PXI!I50</f>
        <v>0</v>
      </c>
      <c r="AN50" s="34">
        <f>RTM_PXI!O50</f>
        <v>0</v>
      </c>
      <c r="AO50" s="147">
        <f>GDAM_IEX!I50</f>
        <v>0</v>
      </c>
      <c r="AP50" s="147">
        <f>GDAM_IEX!O50</f>
        <v>0</v>
      </c>
      <c r="AQ50" s="147">
        <f>GDAM_PXI!I50</f>
        <v>0</v>
      </c>
      <c r="AR50" s="147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4.6659999999999995</v>
      </c>
      <c r="E51">
        <f>GT_NG!Q51</f>
        <v>7.6312946289972059</v>
      </c>
      <c r="F51">
        <f>GT_Spot!Q51</f>
        <v>0</v>
      </c>
      <c r="G51">
        <f>PPCL_NG!Q51</f>
        <v>43.87</v>
      </c>
      <c r="H51">
        <f>PPCL_Spot!Q51</f>
        <v>0</v>
      </c>
      <c r="I51">
        <f>Bawana_NG!Q51</f>
        <v>44.999999999999993</v>
      </c>
      <c r="J51">
        <f>Bawana_RLNG!Q51</f>
        <v>0</v>
      </c>
      <c r="K51">
        <f>Bawana_Spot!Q51</f>
        <v>79.000368228467394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670.62897297900463</v>
      </c>
      <c r="P51" s="36">
        <v>32.962969369369368</v>
      </c>
      <c r="Q51" s="36">
        <v>14.64</v>
      </c>
      <c r="R51" s="38">
        <v>23.749999999999996</v>
      </c>
      <c r="S51" s="38">
        <v>0</v>
      </c>
      <c r="T51" s="37">
        <f>SUMPRODUCT(LTA!J51:AN51,LTA!J$101:AN$101,LTA!J$104:AN$104)</f>
        <v>304.27999999999997</v>
      </c>
      <c r="U51" s="37">
        <f>SUMPRODUCT(LTA!J51:AN51,LTA!J$102:AN$102,LTA!J$104:AN$104)</f>
        <v>29.84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66.790000000000006</v>
      </c>
      <c r="AB51" s="75">
        <f>-STOA!O51</f>
        <v>0</v>
      </c>
      <c r="AC51">
        <f t="shared" si="0"/>
        <v>11.960816456217948</v>
      </c>
      <c r="AD51">
        <f t="shared" si="1"/>
        <v>1211.0987887496203</v>
      </c>
      <c r="AE51">
        <f>'IDT-1'!C51</f>
        <v>0</v>
      </c>
      <c r="AF51" s="24"/>
      <c r="AG51">
        <f t="shared" si="2"/>
        <v>1211.0987887496203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-100</v>
      </c>
      <c r="AM51" s="34">
        <f>RTM_PXI!I51</f>
        <v>0</v>
      </c>
      <c r="AN51" s="34">
        <f>RTM_PXI!O51</f>
        <v>0</v>
      </c>
      <c r="AO51" s="147">
        <f>GDAM_IEX!I51</f>
        <v>0</v>
      </c>
      <c r="AP51" s="147">
        <f>GDAM_IEX!O51</f>
        <v>0</v>
      </c>
      <c r="AQ51" s="147">
        <f>GDAM_PXI!I51</f>
        <v>0</v>
      </c>
      <c r="AR51" s="147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3.4994999999999998</v>
      </c>
      <c r="E52">
        <f>GT_NG!Q52</f>
        <v>7.6312946289972059</v>
      </c>
      <c r="F52">
        <f>GT_Spot!Q52</f>
        <v>0</v>
      </c>
      <c r="G52">
        <f>PPCL_NG!Q52</f>
        <v>43.87</v>
      </c>
      <c r="H52">
        <f>PPCL_Spot!Q52</f>
        <v>0</v>
      </c>
      <c r="I52">
        <f>Bawana_NG!Q52</f>
        <v>44.999999999999993</v>
      </c>
      <c r="J52">
        <f>Bawana_RLNG!Q52</f>
        <v>0</v>
      </c>
      <c r="K52">
        <f>Bawana_Spot!Q52</f>
        <v>79.000368228467394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669.41095754059882</v>
      </c>
      <c r="P52" s="36">
        <v>32.962969369369368</v>
      </c>
      <c r="Q52" s="36">
        <v>14.64</v>
      </c>
      <c r="R52" s="38">
        <v>23.75</v>
      </c>
      <c r="S52" s="38">
        <v>0</v>
      </c>
      <c r="T52" s="37">
        <f>SUMPRODUCT(LTA!J52:AN52,LTA!J$101:AN$101,LTA!J$104:AN$104)</f>
        <v>304.95</v>
      </c>
      <c r="U52" s="37">
        <f>SUMPRODUCT(LTA!J52:AN52,LTA!J$102:AN$102,LTA!J$104:AN$104)</f>
        <v>29.84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66.790000000000006</v>
      </c>
      <c r="AB52" s="75">
        <f>-STOA!O52</f>
        <v>0</v>
      </c>
      <c r="AC52">
        <f t="shared" si="0"/>
        <v>11.85323179156156</v>
      </c>
      <c r="AD52">
        <f t="shared" si="1"/>
        <v>1220.4918579758712</v>
      </c>
      <c r="AE52">
        <f>'IDT-1'!C52</f>
        <v>0</v>
      </c>
      <c r="AF52" s="24"/>
      <c r="AG52">
        <f t="shared" si="2"/>
        <v>1220.4918579758712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-89</v>
      </c>
      <c r="AM52" s="34">
        <f>RTM_PXI!I52</f>
        <v>0</v>
      </c>
      <c r="AN52" s="34">
        <f>RTM_PXI!O52</f>
        <v>0</v>
      </c>
      <c r="AO52" s="147">
        <f>GDAM_IEX!I52</f>
        <v>0</v>
      </c>
      <c r="AP52" s="147">
        <f>GDAM_IEX!O52</f>
        <v>0</v>
      </c>
      <c r="AQ52" s="147">
        <f>GDAM_PXI!I52</f>
        <v>0</v>
      </c>
      <c r="AR52" s="147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3.4994999999999998</v>
      </c>
      <c r="E53">
        <f>GT_NG!Q53</f>
        <v>7.6312946289972059</v>
      </c>
      <c r="F53">
        <f>GT_Spot!Q53</f>
        <v>0</v>
      </c>
      <c r="G53">
        <f>PPCL_NG!Q53</f>
        <v>43.87</v>
      </c>
      <c r="H53">
        <f>PPCL_Spot!Q53</f>
        <v>0</v>
      </c>
      <c r="I53">
        <f>Bawana_NG!Q53</f>
        <v>44.999999999999993</v>
      </c>
      <c r="J53">
        <f>Bawana_RLNG!Q53</f>
        <v>0</v>
      </c>
      <c r="K53">
        <f>Bawana_Spot!Q53</f>
        <v>79.000368228467394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668.97142804485293</v>
      </c>
      <c r="P53" s="36">
        <v>32.82</v>
      </c>
      <c r="Q53" s="36">
        <v>14.64</v>
      </c>
      <c r="R53" s="38">
        <v>23.75</v>
      </c>
      <c r="S53" s="38">
        <v>0</v>
      </c>
      <c r="T53" s="37">
        <f>SUMPRODUCT(LTA!J53:AN53,LTA!J$101:AN$101,LTA!J$104:AN$104)</f>
        <v>305.95</v>
      </c>
      <c r="U53" s="37">
        <f>SUMPRODUCT(LTA!J53:AN53,LTA!J$102:AN$102,LTA!J$104:AN$104)</f>
        <v>29.84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66.790000000000006</v>
      </c>
      <c r="AB53" s="75">
        <f>-STOA!O53</f>
        <v>0</v>
      </c>
      <c r="AC53">
        <f t="shared" si="0"/>
        <v>11.763556066120813</v>
      </c>
      <c r="AD53">
        <f t="shared" si="1"/>
        <v>1231.9990348361966</v>
      </c>
      <c r="AE53">
        <f>'IDT-1'!C53</f>
        <v>0</v>
      </c>
      <c r="AF53" s="24"/>
      <c r="AG53">
        <f t="shared" si="2"/>
        <v>1231.9990348361966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-78</v>
      </c>
      <c r="AM53" s="34">
        <f>RTM_PXI!I53</f>
        <v>0</v>
      </c>
      <c r="AN53" s="34">
        <f>RTM_PXI!O53</f>
        <v>0</v>
      </c>
      <c r="AO53" s="147">
        <f>GDAM_IEX!I53</f>
        <v>0</v>
      </c>
      <c r="AP53" s="147">
        <f>GDAM_IEX!O53</f>
        <v>0</v>
      </c>
      <c r="AQ53" s="147">
        <f>GDAM_PXI!I53</f>
        <v>0</v>
      </c>
      <c r="AR53" s="147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3.4994999999999998</v>
      </c>
      <c r="E54">
        <f>GT_NG!Q54</f>
        <v>7.6312946289972059</v>
      </c>
      <c r="F54">
        <f>GT_Spot!Q54</f>
        <v>0</v>
      </c>
      <c r="G54">
        <f>PPCL_NG!Q54</f>
        <v>43.87</v>
      </c>
      <c r="H54">
        <f>PPCL_Spot!Q54</f>
        <v>0</v>
      </c>
      <c r="I54">
        <f>Bawana_NG!Q54</f>
        <v>44.999999999999993</v>
      </c>
      <c r="J54">
        <f>Bawana_RLNG!Q54</f>
        <v>0</v>
      </c>
      <c r="K54">
        <f>Bawana_Spot!Q54</f>
        <v>79.000368228467394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665.92831580730024</v>
      </c>
      <c r="P54" s="36">
        <v>32.82</v>
      </c>
      <c r="Q54" s="36">
        <v>14.64</v>
      </c>
      <c r="R54" s="38">
        <v>23.249999999999996</v>
      </c>
      <c r="S54" s="38">
        <v>0</v>
      </c>
      <c r="T54" s="37">
        <f>SUMPRODUCT(LTA!J54:AN54,LTA!J$101:AN$101,LTA!J$104:AN$104)</f>
        <v>305.27999999999997</v>
      </c>
      <c r="U54" s="37">
        <f>SUMPRODUCT(LTA!J54:AN54,LTA!J$102:AN$102,LTA!J$104:AN$104)</f>
        <v>29.84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66.790000000000006</v>
      </c>
      <c r="AB54" s="75">
        <f>-STOA!O54</f>
        <v>0</v>
      </c>
      <c r="AC54">
        <f t="shared" si="0"/>
        <v>11.507915822478255</v>
      </c>
      <c r="AD54">
        <f t="shared" si="1"/>
        <v>1254.0415628422866</v>
      </c>
      <c r="AE54">
        <f>'IDT-1'!C54</f>
        <v>0</v>
      </c>
      <c r="AF54" s="24"/>
      <c r="AG54">
        <f t="shared" si="2"/>
        <v>1254.0415628422866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-52</v>
      </c>
      <c r="AM54" s="34">
        <f>RTM_PXI!I54</f>
        <v>0</v>
      </c>
      <c r="AN54" s="34">
        <f>RTM_PXI!O54</f>
        <v>0</v>
      </c>
      <c r="AO54" s="147">
        <f>GDAM_IEX!I54</f>
        <v>0</v>
      </c>
      <c r="AP54" s="147">
        <f>GDAM_IEX!O54</f>
        <v>0</v>
      </c>
      <c r="AQ54" s="147">
        <f>GDAM_PXI!I54</f>
        <v>0</v>
      </c>
      <c r="AR54" s="147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3.4994999999999998</v>
      </c>
      <c r="E55">
        <f>GT_NG!Q55</f>
        <v>7.6312946289972059</v>
      </c>
      <c r="F55">
        <f>GT_Spot!Q55</f>
        <v>0</v>
      </c>
      <c r="G55">
        <f>PPCL_NG!Q55</f>
        <v>43.87</v>
      </c>
      <c r="H55">
        <f>PPCL_Spot!Q55</f>
        <v>0</v>
      </c>
      <c r="I55">
        <f>Bawana_NG!Q55</f>
        <v>44.999999999999993</v>
      </c>
      <c r="J55">
        <f>Bawana_RLNG!Q55</f>
        <v>0</v>
      </c>
      <c r="K55">
        <f>Bawana_Spot!Q55</f>
        <v>79.000368228467394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628.76580962198182</v>
      </c>
      <c r="P55" s="36">
        <v>32.82</v>
      </c>
      <c r="Q55" s="36">
        <v>11.600000000000001</v>
      </c>
      <c r="R55" s="38">
        <v>23.249999999999996</v>
      </c>
      <c r="S55" s="38">
        <v>0</v>
      </c>
      <c r="T55" s="37">
        <f>SUMPRODUCT(LTA!J55:AN55,LTA!J$101:AN$101,LTA!J$104:AN$104)</f>
        <v>303.95</v>
      </c>
      <c r="U55" s="37">
        <f>SUMPRODUCT(LTA!J55:AN55,LTA!J$102:AN$102,LTA!J$104:AN$104)</f>
        <v>30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66.790000000000006</v>
      </c>
      <c r="AB55" s="75">
        <f>-STOA!O55</f>
        <v>0</v>
      </c>
      <c r="AC55">
        <f t="shared" si="0"/>
        <v>10.931665511949577</v>
      </c>
      <c r="AD55">
        <f t="shared" si="1"/>
        <v>1240.2453069674968</v>
      </c>
      <c r="AE55">
        <f>'IDT-1'!C55</f>
        <v>0</v>
      </c>
      <c r="AF55" s="24"/>
      <c r="AG55">
        <f t="shared" si="2"/>
        <v>1240.2453069674968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-25</v>
      </c>
      <c r="AM55" s="34">
        <f>RTM_PXI!I55</f>
        <v>0</v>
      </c>
      <c r="AN55" s="34">
        <f>RTM_PXI!O55</f>
        <v>0</v>
      </c>
      <c r="AO55" s="147">
        <f>GDAM_IEX!I55</f>
        <v>0</v>
      </c>
      <c r="AP55" s="147">
        <f>GDAM_IEX!O55</f>
        <v>0</v>
      </c>
      <c r="AQ55" s="147">
        <f>GDAM_PXI!I55</f>
        <v>0</v>
      </c>
      <c r="AR55" s="147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3.4994999999999998</v>
      </c>
      <c r="E56">
        <f>GT_NG!Q56</f>
        <v>7.6312946289972059</v>
      </c>
      <c r="F56">
        <f>GT_Spot!Q56</f>
        <v>0</v>
      </c>
      <c r="G56">
        <f>PPCL_NG!Q56</f>
        <v>43.87</v>
      </c>
      <c r="H56">
        <f>PPCL_Spot!Q56</f>
        <v>0</v>
      </c>
      <c r="I56">
        <f>Bawana_NG!Q56</f>
        <v>44.999999999999993</v>
      </c>
      <c r="J56">
        <f>Bawana_RLNG!Q56</f>
        <v>0</v>
      </c>
      <c r="K56">
        <f>Bawana_Spot!Q56</f>
        <v>79.000368228467394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633.03871007198177</v>
      </c>
      <c r="P56" s="36">
        <v>32.82</v>
      </c>
      <c r="Q56" s="36">
        <v>11.600000000000001</v>
      </c>
      <c r="R56" s="38">
        <v>23.249999999999996</v>
      </c>
      <c r="S56" s="38">
        <v>0</v>
      </c>
      <c r="T56" s="37">
        <f>SUMPRODUCT(LTA!J56:AN56,LTA!J$101:AN$101,LTA!J$104:AN$104)</f>
        <v>303.84000000000003</v>
      </c>
      <c r="U56" s="37">
        <f>SUMPRODUCT(LTA!J56:AN56,LTA!J$102:AN$102,LTA!J$104:AN$104)</f>
        <v>30.34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66.790000000000006</v>
      </c>
      <c r="AB56" s="75">
        <f>-STOA!O56</f>
        <v>0</v>
      </c>
      <c r="AC56">
        <f t="shared" si="0"/>
        <v>10.91019177165535</v>
      </c>
      <c r="AD56">
        <f t="shared" si="1"/>
        <v>1251.769681157791</v>
      </c>
      <c r="AE56">
        <f>'IDT-1'!C56</f>
        <v>0</v>
      </c>
      <c r="AF56" s="24"/>
      <c r="AG56">
        <f t="shared" si="2"/>
        <v>1251.769681157791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-18</v>
      </c>
      <c r="AM56" s="34">
        <f>RTM_PXI!I56</f>
        <v>0</v>
      </c>
      <c r="AN56" s="34">
        <f>RTM_PXI!O56</f>
        <v>0</v>
      </c>
      <c r="AO56" s="147">
        <f>GDAM_IEX!I56</f>
        <v>0</v>
      </c>
      <c r="AP56" s="147">
        <f>GDAM_IEX!O56</f>
        <v>0</v>
      </c>
      <c r="AQ56" s="147">
        <f>GDAM_PXI!I56</f>
        <v>0</v>
      </c>
      <c r="AR56" s="147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3.4994999999999998</v>
      </c>
      <c r="E57">
        <f>GT_NG!Q57</f>
        <v>7.6312946289972059</v>
      </c>
      <c r="F57">
        <f>GT_Spot!Q57</f>
        <v>0</v>
      </c>
      <c r="G57">
        <f>PPCL_NG!Q57</f>
        <v>43.87</v>
      </c>
      <c r="H57">
        <f>PPCL_Spot!Q57</f>
        <v>0</v>
      </c>
      <c r="I57">
        <f>Bawana_NG!Q57</f>
        <v>44.999999999999993</v>
      </c>
      <c r="J57">
        <f>Bawana_RLNG!Q57</f>
        <v>0</v>
      </c>
      <c r="K57">
        <f>Bawana_Spot!Q57</f>
        <v>79.000368228467394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636.11464059595028</v>
      </c>
      <c r="P57" s="36">
        <v>68.456679117147701</v>
      </c>
      <c r="Q57" s="36">
        <v>11.600000000000001</v>
      </c>
      <c r="R57" s="38">
        <v>23.25</v>
      </c>
      <c r="S57" s="38">
        <v>0</v>
      </c>
      <c r="T57" s="37">
        <f>SUMPRODUCT(LTA!J57:AN57,LTA!J$101:AN$101,LTA!J$104:AN$104)</f>
        <v>303.84000000000003</v>
      </c>
      <c r="U57" s="37">
        <f>SUMPRODUCT(LTA!J57:AN57,LTA!J$102:AN$102,LTA!J$104:AN$104)</f>
        <v>30.34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0</v>
      </c>
      <c r="AA57" s="75">
        <f>STOA!I57</f>
        <v>66.790000000000006</v>
      </c>
      <c r="AB57" s="75">
        <f>-STOA!O57</f>
        <v>0</v>
      </c>
      <c r="AC57">
        <f t="shared" si="0"/>
        <v>11.082896853592723</v>
      </c>
      <c r="AD57">
        <f t="shared" si="1"/>
        <v>1308.3095857169697</v>
      </c>
      <c r="AE57">
        <f>'IDT-1'!C57</f>
        <v>0</v>
      </c>
      <c r="AF57" s="24"/>
      <c r="AG57">
        <f t="shared" si="2"/>
        <v>1308.3095857169697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7">
        <f>GDAM_IEX!I57</f>
        <v>0</v>
      </c>
      <c r="AP57" s="147">
        <f>GDAM_IEX!O57</f>
        <v>0</v>
      </c>
      <c r="AQ57" s="147">
        <f>GDAM_PXI!I57</f>
        <v>0</v>
      </c>
      <c r="AR57" s="147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3.4994999999999998</v>
      </c>
      <c r="E58">
        <f>GT_NG!Q58</f>
        <v>7.6312946289972059</v>
      </c>
      <c r="F58">
        <f>GT_Spot!Q58</f>
        <v>0</v>
      </c>
      <c r="G58">
        <f>PPCL_NG!Q58</f>
        <v>43.87</v>
      </c>
      <c r="H58">
        <f>PPCL_Spot!Q58</f>
        <v>0</v>
      </c>
      <c r="I58">
        <f>Bawana_NG!Q58</f>
        <v>44.999999999999993</v>
      </c>
      <c r="J58">
        <f>Bawana_RLNG!Q58</f>
        <v>0</v>
      </c>
      <c r="K58">
        <f>Bawana_Spot!Q58</f>
        <v>79.000368228467394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636.7008403342403</v>
      </c>
      <c r="P58" s="36">
        <v>68.456679117147701</v>
      </c>
      <c r="Q58" s="36">
        <v>11.600000000000001</v>
      </c>
      <c r="R58" s="38">
        <v>23.249999999999996</v>
      </c>
      <c r="S58" s="38">
        <v>0</v>
      </c>
      <c r="T58" s="37">
        <f>SUMPRODUCT(LTA!J58:AN58,LTA!J$101:AN$101,LTA!J$104:AN$104)</f>
        <v>303.97000000000003</v>
      </c>
      <c r="U58" s="37">
        <f>SUMPRODUCT(LTA!J58:AN58,LTA!J$102:AN$102,LTA!J$104:AN$104)</f>
        <v>30.34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0</v>
      </c>
      <c r="AA58" s="75">
        <f>STOA!I58</f>
        <v>66.790000000000006</v>
      </c>
      <c r="AB58" s="75">
        <f>-STOA!O58</f>
        <v>0</v>
      </c>
      <c r="AC58">
        <f t="shared" si="0"/>
        <v>11.25918093139436</v>
      </c>
      <c r="AD58">
        <f t="shared" si="1"/>
        <v>1329.1195013774579</v>
      </c>
      <c r="AE58">
        <f>'IDT-1'!C58</f>
        <v>0</v>
      </c>
      <c r="AF58" s="24"/>
      <c r="AG58">
        <f t="shared" si="2"/>
        <v>1329.1195013774579</v>
      </c>
      <c r="AI58" s="34">
        <f>PXIL!I58</f>
        <v>0</v>
      </c>
      <c r="AJ58" s="34">
        <f>PXIL!O58</f>
        <v>0</v>
      </c>
      <c r="AK58" s="34">
        <f>RTM_IEX!I58</f>
        <v>20.27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7">
        <f>GDAM_IEX!I58</f>
        <v>0</v>
      </c>
      <c r="AP58" s="147">
        <f>GDAM_IEX!O58</f>
        <v>0</v>
      </c>
      <c r="AQ58" s="147">
        <f>GDAM_PXI!I58</f>
        <v>0</v>
      </c>
      <c r="AR58" s="147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5.5991999999999997</v>
      </c>
      <c r="E59">
        <f>GT_NG!Q59</f>
        <v>7.6312946289972059</v>
      </c>
      <c r="F59">
        <f>GT_Spot!Q59</f>
        <v>0</v>
      </c>
      <c r="G59">
        <f>PPCL_NG!Q59</f>
        <v>43.87</v>
      </c>
      <c r="H59">
        <f>PPCL_Spot!Q59</f>
        <v>0</v>
      </c>
      <c r="I59">
        <f>Bawana_NG!Q59</f>
        <v>44.999999999999993</v>
      </c>
      <c r="J59">
        <f>Bawana_RLNG!Q59</f>
        <v>0</v>
      </c>
      <c r="K59">
        <f>Bawana_Spot!Q59</f>
        <v>79.000368228467394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689.28388927180117</v>
      </c>
      <c r="P59" s="36">
        <v>68.457387920180082</v>
      </c>
      <c r="Q59" s="36">
        <v>11.580000000000002</v>
      </c>
      <c r="R59" s="38">
        <v>23.75</v>
      </c>
      <c r="S59" s="38">
        <v>0</v>
      </c>
      <c r="T59" s="37">
        <f>SUMPRODUCT(LTA!J59:AN59,LTA!J$101:AN$101,LTA!J$104:AN$104)</f>
        <v>303.79000000000002</v>
      </c>
      <c r="U59" s="37">
        <f>SUMPRODUCT(LTA!J59:AN59,LTA!J$102:AN$102,LTA!J$104:AN$104)</f>
        <v>34.159999999999997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0</v>
      </c>
      <c r="AA59" s="75">
        <f>STOA!I59</f>
        <v>66.790000000000006</v>
      </c>
      <c r="AB59" s="75">
        <f>-STOA!O59</f>
        <v>0</v>
      </c>
      <c r="AC59">
        <f t="shared" si="0"/>
        <v>11.582861976415344</v>
      </c>
      <c r="AD59">
        <f t="shared" si="1"/>
        <v>1367.3292780730305</v>
      </c>
      <c r="AE59">
        <f>'IDT-1'!C59</f>
        <v>0</v>
      </c>
      <c r="AF59" s="24"/>
      <c r="AG59">
        <f t="shared" si="2"/>
        <v>1367.3292780730305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7">
        <f>GDAM_IEX!I59</f>
        <v>0</v>
      </c>
      <c r="AP59" s="147">
        <f>GDAM_IEX!O59</f>
        <v>0</v>
      </c>
      <c r="AQ59" s="147">
        <f>GDAM_PXI!I59</f>
        <v>0</v>
      </c>
      <c r="AR59" s="147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5.5991999999999997</v>
      </c>
      <c r="E60">
        <f>GT_NG!Q60</f>
        <v>7.6312946289972059</v>
      </c>
      <c r="F60">
        <f>GT_Spot!Q60</f>
        <v>0</v>
      </c>
      <c r="G60">
        <f>PPCL_NG!Q60</f>
        <v>43.87</v>
      </c>
      <c r="H60">
        <f>PPCL_Spot!Q60</f>
        <v>0</v>
      </c>
      <c r="I60">
        <f>Bawana_NG!Q60</f>
        <v>44.999999999999993</v>
      </c>
      <c r="J60">
        <f>Bawana_RLNG!Q60</f>
        <v>0</v>
      </c>
      <c r="K60">
        <f>Bawana_Spot!Q60</f>
        <v>79.000368228467394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693.47944530434006</v>
      </c>
      <c r="P60" s="36">
        <v>68.457387920180082</v>
      </c>
      <c r="Q60" s="36">
        <v>11.580000000000002</v>
      </c>
      <c r="R60" s="38">
        <v>23.75</v>
      </c>
      <c r="S60" s="38">
        <v>0</v>
      </c>
      <c r="T60" s="37">
        <f>SUMPRODUCT(LTA!J60:AN60,LTA!J$101:AN$101,LTA!J$104:AN$104)</f>
        <v>301.87</v>
      </c>
      <c r="U60" s="37">
        <f>SUMPRODUCT(LTA!J60:AN60,LTA!J$102:AN$102,LTA!J$104:AN$104)</f>
        <v>34.159999999999997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66.790000000000006</v>
      </c>
      <c r="AB60" s="75">
        <f>-STOA!O60</f>
        <v>0</v>
      </c>
      <c r="AC60">
        <f t="shared" si="0"/>
        <v>11.893876647088671</v>
      </c>
      <c r="AD60">
        <f t="shared" si="1"/>
        <v>1404.043819434896</v>
      </c>
      <c r="AE60">
        <f>'IDT-1'!C60</f>
        <v>0</v>
      </c>
      <c r="AF60" s="24"/>
      <c r="AG60">
        <f t="shared" si="2"/>
        <v>1404.043819434896</v>
      </c>
      <c r="AI60" s="34">
        <f>PXIL!I60</f>
        <v>0</v>
      </c>
      <c r="AJ60" s="34">
        <f>PXIL!O60</f>
        <v>0</v>
      </c>
      <c r="AK60" s="34">
        <f>RTM_IEX!I60</f>
        <v>34.75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7">
        <f>GDAM_IEX!I60</f>
        <v>0</v>
      </c>
      <c r="AP60" s="147">
        <f>GDAM_IEX!O60</f>
        <v>0</v>
      </c>
      <c r="AQ60" s="147">
        <f>GDAM_PXI!I60</f>
        <v>0</v>
      </c>
      <c r="AR60" s="147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5.5991999999999997</v>
      </c>
      <c r="E61">
        <f>GT_NG!Q61</f>
        <v>7.6312946289972059</v>
      </c>
      <c r="F61">
        <f>GT_Spot!Q61</f>
        <v>0</v>
      </c>
      <c r="G61">
        <f>PPCL_NG!Q61</f>
        <v>43.87</v>
      </c>
      <c r="H61">
        <f>PPCL_Spot!Q61</f>
        <v>0</v>
      </c>
      <c r="I61">
        <f>Bawana_NG!Q61</f>
        <v>44.999999999999993</v>
      </c>
      <c r="J61">
        <f>Bawana_RLNG!Q61</f>
        <v>0</v>
      </c>
      <c r="K61">
        <f>Bawana_Spot!Q61</f>
        <v>79.000368228467394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741.90475643908167</v>
      </c>
      <c r="P61" s="36">
        <v>68.457387920180082</v>
      </c>
      <c r="Q61" s="36">
        <v>22.117459807073953</v>
      </c>
      <c r="R61" s="38">
        <v>23.75</v>
      </c>
      <c r="S61" s="38">
        <v>0</v>
      </c>
      <c r="T61" s="37">
        <f>SUMPRODUCT(LTA!J61:AN61,LTA!J$101:AN$101,LTA!J$104:AN$104)</f>
        <v>292</v>
      </c>
      <c r="U61" s="37">
        <f>SUMPRODUCT(LTA!J61:AN61,LTA!J$102:AN$102,LTA!J$104:AN$104)</f>
        <v>34.159999999999997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66.790000000000006</v>
      </c>
      <c r="AB61" s="75">
        <f>-STOA!O61</f>
        <v>0</v>
      </c>
      <c r="AC61">
        <f t="shared" si="0"/>
        <v>12.054927922999921</v>
      </c>
      <c r="AD61">
        <f t="shared" si="1"/>
        <v>1423.0555391008004</v>
      </c>
      <c r="AE61">
        <f>'IDT-1'!C61</f>
        <v>0</v>
      </c>
      <c r="AF61" s="24"/>
      <c r="AG61">
        <f t="shared" si="2"/>
        <v>1423.0555391008004</v>
      </c>
      <c r="AI61" s="34">
        <f>PXIL!I61</f>
        <v>0</v>
      </c>
      <c r="AJ61" s="34">
        <f>PXIL!O61</f>
        <v>0</v>
      </c>
      <c r="AK61" s="34">
        <f>RTM_IEX!I61</f>
        <v>4.83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7">
        <f>GDAM_IEX!I61</f>
        <v>0</v>
      </c>
      <c r="AP61" s="147">
        <f>GDAM_IEX!O61</f>
        <v>0</v>
      </c>
      <c r="AQ61" s="147">
        <f>GDAM_PXI!I61</f>
        <v>0</v>
      </c>
      <c r="AR61" s="147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5.5991999999999997</v>
      </c>
      <c r="E62">
        <f>GT_NG!Q62</f>
        <v>7.6312946289972059</v>
      </c>
      <c r="F62">
        <f>GT_Spot!Q62</f>
        <v>0</v>
      </c>
      <c r="G62">
        <f>PPCL_NG!Q62</f>
        <v>43.87</v>
      </c>
      <c r="H62">
        <f>PPCL_Spot!Q62</f>
        <v>0</v>
      </c>
      <c r="I62">
        <f>Bawana_NG!Q62</f>
        <v>44.999999999999993</v>
      </c>
      <c r="J62">
        <f>Bawana_RLNG!Q62</f>
        <v>0</v>
      </c>
      <c r="K62">
        <f>Bawana_Spot!Q62</f>
        <v>79.000368228467394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764.09567449575877</v>
      </c>
      <c r="P62" s="36">
        <v>68.457387920180082</v>
      </c>
      <c r="Q62" s="36">
        <v>22.117459807073953</v>
      </c>
      <c r="R62" s="38">
        <v>23.75</v>
      </c>
      <c r="S62" s="38">
        <v>0</v>
      </c>
      <c r="T62" s="37">
        <f>SUMPRODUCT(LTA!J62:AN62,LTA!J$101:AN$101,LTA!J$104:AN$104)</f>
        <v>283.16000000000003</v>
      </c>
      <c r="U62" s="37">
        <f>SUMPRODUCT(LTA!J62:AN62,LTA!J$102:AN$102,LTA!J$104:AN$104)</f>
        <v>34.159999999999997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66.790000000000006</v>
      </c>
      <c r="AB62" s="75">
        <f>-STOA!O62</f>
        <v>0</v>
      </c>
      <c r="AC62">
        <f t="shared" si="0"/>
        <v>12.191351634676009</v>
      </c>
      <c r="AD62">
        <f t="shared" si="1"/>
        <v>1439.1600334458014</v>
      </c>
      <c r="AE62">
        <f>'IDT-1'!C62</f>
        <v>0</v>
      </c>
      <c r="AF62" s="24"/>
      <c r="AG62">
        <f t="shared" si="2"/>
        <v>1439.1600334458014</v>
      </c>
      <c r="AI62" s="34">
        <f>PXIL!I62</f>
        <v>0</v>
      </c>
      <c r="AJ62" s="34">
        <f>PXIL!O62</f>
        <v>0</v>
      </c>
      <c r="AK62" s="34">
        <f>RTM_IEX!I62</f>
        <v>7.72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7">
        <f>GDAM_IEX!I62</f>
        <v>0</v>
      </c>
      <c r="AP62" s="147">
        <f>GDAM_IEX!O62</f>
        <v>0</v>
      </c>
      <c r="AQ62" s="147">
        <f>GDAM_PXI!I62</f>
        <v>0</v>
      </c>
      <c r="AR62" s="147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5.5991999999999997</v>
      </c>
      <c r="E63">
        <f>GT_NG!Q63</f>
        <v>7.6312946289972059</v>
      </c>
      <c r="F63">
        <f>GT_Spot!Q63</f>
        <v>0</v>
      </c>
      <c r="G63">
        <f>PPCL_NG!Q63</f>
        <v>43.87</v>
      </c>
      <c r="H63">
        <f>PPCL_Spot!Q63</f>
        <v>0</v>
      </c>
      <c r="I63">
        <f>Bawana_NG!Q63</f>
        <v>44.999999999999993</v>
      </c>
      <c r="J63">
        <f>Bawana_RLNG!Q63</f>
        <v>0</v>
      </c>
      <c r="K63">
        <f>Bawana_Spot!Q63</f>
        <v>79.000368228467394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768.14567449575884</v>
      </c>
      <c r="P63" s="36">
        <v>68.457387920180082</v>
      </c>
      <c r="Q63" s="36">
        <v>22.117459807073953</v>
      </c>
      <c r="R63" s="38">
        <v>23.75</v>
      </c>
      <c r="S63" s="38">
        <v>0</v>
      </c>
      <c r="T63" s="37">
        <f>SUMPRODUCT(LTA!J63:AN63,LTA!J$101:AN$101,LTA!J$104:AN$104)</f>
        <v>267</v>
      </c>
      <c r="U63" s="37">
        <f>SUMPRODUCT(LTA!J63:AN63,LTA!J$102:AN$102,LTA!J$104:AN$104)</f>
        <v>34.159999999999997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66.790000000000006</v>
      </c>
      <c r="AB63" s="75">
        <f>-STOA!O63</f>
        <v>0</v>
      </c>
      <c r="AC63">
        <f t="shared" si="0"/>
        <v>12.235619634676009</v>
      </c>
      <c r="AD63">
        <f t="shared" si="1"/>
        <v>1444.3857654458016</v>
      </c>
      <c r="AE63">
        <f>'IDT-1'!C63</f>
        <v>0</v>
      </c>
      <c r="AF63" s="24"/>
      <c r="AG63">
        <f t="shared" si="2"/>
        <v>1444.3857654458016</v>
      </c>
      <c r="AI63" s="34">
        <f>PXIL!I63</f>
        <v>0</v>
      </c>
      <c r="AJ63" s="34">
        <f>PXIL!O63</f>
        <v>0</v>
      </c>
      <c r="AK63" s="34">
        <f>RTM_IEX!I63</f>
        <v>25.1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7">
        <f>GDAM_IEX!I63</f>
        <v>0</v>
      </c>
      <c r="AP63" s="147">
        <f>GDAM_IEX!O63</f>
        <v>0</v>
      </c>
      <c r="AQ63" s="147">
        <f>GDAM_PXI!I63</f>
        <v>0</v>
      </c>
      <c r="AR63" s="147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5.5991999999999997</v>
      </c>
      <c r="E64">
        <f>GT_NG!Q64</f>
        <v>7.6312946289972059</v>
      </c>
      <c r="F64">
        <f>GT_Spot!Q64</f>
        <v>0</v>
      </c>
      <c r="G64">
        <f>PPCL_NG!Q64</f>
        <v>43.87</v>
      </c>
      <c r="H64">
        <f>PPCL_Spot!Q64</f>
        <v>0</v>
      </c>
      <c r="I64">
        <f>Bawana_NG!Q64</f>
        <v>44.999999999999993</v>
      </c>
      <c r="J64">
        <f>Bawana_RLNG!Q64</f>
        <v>0</v>
      </c>
      <c r="K64">
        <f>Bawana_Spot!Q64</f>
        <v>79.000368228467394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768.14567449575884</v>
      </c>
      <c r="P64" s="36">
        <v>68.457387920180082</v>
      </c>
      <c r="Q64" s="36">
        <v>22.117459807073953</v>
      </c>
      <c r="R64" s="38">
        <v>23.75</v>
      </c>
      <c r="S64" s="38">
        <v>0</v>
      </c>
      <c r="T64" s="37">
        <f>SUMPRODUCT(LTA!J64:AN64,LTA!J$101:AN$101,LTA!J$104:AN$104)</f>
        <v>256.42</v>
      </c>
      <c r="U64" s="37">
        <f>SUMPRODUCT(LTA!J64:AN64,LTA!J$102:AN$102,LTA!J$104:AN$104)</f>
        <v>34.159999999999997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66.790000000000006</v>
      </c>
      <c r="AB64" s="75">
        <f>-STOA!O64</f>
        <v>0</v>
      </c>
      <c r="AC64">
        <f t="shared" si="0"/>
        <v>12.227807634676012</v>
      </c>
      <c r="AD64">
        <f t="shared" si="1"/>
        <v>1443.4635774458015</v>
      </c>
      <c r="AE64">
        <f>'IDT-1'!C64</f>
        <v>0</v>
      </c>
      <c r="AF64" s="24"/>
      <c r="AG64">
        <f t="shared" si="2"/>
        <v>1443.4635774458015</v>
      </c>
      <c r="AI64" s="34">
        <f>PXIL!I64</f>
        <v>0</v>
      </c>
      <c r="AJ64" s="34">
        <f>PXIL!O64</f>
        <v>0</v>
      </c>
      <c r="AK64" s="34">
        <f>RTM_IEX!I64</f>
        <v>34.75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7">
        <f>GDAM_IEX!I64</f>
        <v>0</v>
      </c>
      <c r="AP64" s="147">
        <f>GDAM_IEX!O64</f>
        <v>0</v>
      </c>
      <c r="AQ64" s="147">
        <f>GDAM_PXI!I64</f>
        <v>0</v>
      </c>
      <c r="AR64" s="147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5.5991999999999997</v>
      </c>
      <c r="E65">
        <f>GT_NG!Q65</f>
        <v>7.6312946289972059</v>
      </c>
      <c r="F65">
        <f>GT_Spot!Q65</f>
        <v>0</v>
      </c>
      <c r="G65">
        <f>PPCL_NG!Q65</f>
        <v>43.87</v>
      </c>
      <c r="H65">
        <f>PPCL_Spot!Q65</f>
        <v>0</v>
      </c>
      <c r="I65">
        <f>Bawana_NG!Q65</f>
        <v>44.999999999999993</v>
      </c>
      <c r="J65">
        <f>Bawana_RLNG!Q65</f>
        <v>0</v>
      </c>
      <c r="K65">
        <f>Bawana_Spot!Q65</f>
        <v>79.000368228467394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769.90150023105718</v>
      </c>
      <c r="P65" s="36">
        <v>68.457387920180082</v>
      </c>
      <c r="Q65" s="36">
        <v>22.117459807073953</v>
      </c>
      <c r="R65" s="38">
        <v>23.749999999999996</v>
      </c>
      <c r="S65" s="38">
        <v>0</v>
      </c>
      <c r="T65" s="37">
        <f>SUMPRODUCT(LTA!J65:AN65,LTA!J$101:AN$101,LTA!J$104:AN$104)</f>
        <v>239.44</v>
      </c>
      <c r="U65" s="37">
        <f>SUMPRODUCT(LTA!J65:AN65,LTA!J$102:AN$102,LTA!J$104:AN$104)</f>
        <v>34.159999999999997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66.790000000000006</v>
      </c>
      <c r="AB65" s="75">
        <f>-STOA!O65</f>
        <v>0</v>
      </c>
      <c r="AC65">
        <f t="shared" si="0"/>
        <v>12.383760570852516</v>
      </c>
      <c r="AD65">
        <f t="shared" si="1"/>
        <v>1461.8734502449233</v>
      </c>
      <c r="AE65">
        <f>'IDT-1'!C65</f>
        <v>0</v>
      </c>
      <c r="AF65" s="24"/>
      <c r="AG65">
        <f t="shared" si="2"/>
        <v>1461.8734502449233</v>
      </c>
      <c r="AI65" s="34">
        <f>PXIL!I65</f>
        <v>0</v>
      </c>
      <c r="AJ65" s="34">
        <f>PXIL!O65</f>
        <v>0</v>
      </c>
      <c r="AK65" s="34">
        <f>RTM_IEX!I65</f>
        <v>68.540000000000006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7">
        <f>GDAM_IEX!I65</f>
        <v>0</v>
      </c>
      <c r="AP65" s="147">
        <f>GDAM_IEX!O65</f>
        <v>0</v>
      </c>
      <c r="AQ65" s="147">
        <f>GDAM_PXI!I65</f>
        <v>0</v>
      </c>
      <c r="AR65" s="147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5.5991999999999997</v>
      </c>
      <c r="E66">
        <f>GT_NG!Q66</f>
        <v>7.6312946289972059</v>
      </c>
      <c r="F66">
        <f>GT_Spot!Q66</f>
        <v>0</v>
      </c>
      <c r="G66">
        <f>PPCL_NG!Q66</f>
        <v>43.87</v>
      </c>
      <c r="H66">
        <f>PPCL_Spot!Q66</f>
        <v>0</v>
      </c>
      <c r="I66">
        <f>Bawana_NG!Q66</f>
        <v>44.999999999999993</v>
      </c>
      <c r="J66">
        <f>Bawana_RLNG!Q66</f>
        <v>0</v>
      </c>
      <c r="K66">
        <f>Bawana_Spot!Q66</f>
        <v>79.000368228467394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769.90150023105718</v>
      </c>
      <c r="P66" s="36">
        <v>68.457387920180082</v>
      </c>
      <c r="Q66" s="36">
        <v>22.117459807073953</v>
      </c>
      <c r="R66" s="38">
        <v>23.75</v>
      </c>
      <c r="S66" s="38">
        <v>0</v>
      </c>
      <c r="T66" s="37">
        <f>SUMPRODUCT(LTA!J66:AN66,LTA!J$101:AN$101,LTA!J$104:AN$104)</f>
        <v>224.82</v>
      </c>
      <c r="U66" s="37">
        <f>SUMPRODUCT(LTA!J66:AN66,LTA!J$102:AN$102,LTA!J$104:AN$104)</f>
        <v>34.159999999999997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66.790000000000006</v>
      </c>
      <c r="AB66" s="75">
        <f>-STOA!O66</f>
        <v>0</v>
      </c>
      <c r="AC66">
        <f t="shared" si="0"/>
        <v>12.317652570852516</v>
      </c>
      <c r="AD66">
        <f t="shared" si="1"/>
        <v>1454.0695582449232</v>
      </c>
      <c r="AE66">
        <f>'IDT-1'!C66</f>
        <v>0</v>
      </c>
      <c r="AF66" s="24"/>
      <c r="AG66">
        <f t="shared" si="2"/>
        <v>1454.0695582449232</v>
      </c>
      <c r="AI66" s="34">
        <f>PXIL!I66</f>
        <v>0</v>
      </c>
      <c r="AJ66" s="34">
        <f>PXIL!O66</f>
        <v>0</v>
      </c>
      <c r="AK66" s="34">
        <f>RTM_IEX!I66</f>
        <v>75.290000000000006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7">
        <f>GDAM_IEX!I66</f>
        <v>0</v>
      </c>
      <c r="AP66" s="147">
        <f>GDAM_IEX!O66</f>
        <v>0</v>
      </c>
      <c r="AQ66" s="147">
        <f>GDAM_PXI!I66</f>
        <v>0</v>
      </c>
      <c r="AR66" s="147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6.1824500000000002</v>
      </c>
      <c r="E67">
        <f>GT_NG!Q67</f>
        <v>7.6312946289972059</v>
      </c>
      <c r="F67">
        <f>GT_Spot!Q67</f>
        <v>0</v>
      </c>
      <c r="G67">
        <f>PPCL_NG!Q67</f>
        <v>43.87</v>
      </c>
      <c r="H67">
        <f>PPCL_Spot!Q67</f>
        <v>0</v>
      </c>
      <c r="I67">
        <f>Bawana_NG!Q67</f>
        <v>44.999999999999993</v>
      </c>
      <c r="J67">
        <f>Bawana_RLNG!Q67</f>
        <v>0</v>
      </c>
      <c r="K67">
        <f>Bawana_Spot!Q67</f>
        <v>79.000368228467394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769.70060679111918</v>
      </c>
      <c r="P67" s="36">
        <v>68.457387920180082</v>
      </c>
      <c r="Q67" s="36">
        <v>22.117459807073953</v>
      </c>
      <c r="R67" s="38">
        <v>23.75</v>
      </c>
      <c r="S67" s="38">
        <v>0</v>
      </c>
      <c r="T67" s="37">
        <f>SUMPRODUCT(LTA!J67:AN67,LTA!J$101:AN$101,LTA!J$104:AN$104)</f>
        <v>215.69</v>
      </c>
      <c r="U67" s="37">
        <f>SUMPRODUCT(LTA!J67:AN67,LTA!J$102:AN$102,LTA!J$104:AN$104)</f>
        <v>34.159999999999997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66.790000000000006</v>
      </c>
      <c r="AB67" s="75">
        <f>-STOA!O67</f>
        <v>0</v>
      </c>
      <c r="AC67">
        <f t="shared" si="0"/>
        <v>12.244172365957038</v>
      </c>
      <c r="AD67">
        <f t="shared" si="1"/>
        <v>1445.395395009881</v>
      </c>
      <c r="AE67">
        <f>'IDT-1'!C67</f>
        <v>0</v>
      </c>
      <c r="AF67" s="24"/>
      <c r="AG67">
        <f t="shared" si="2"/>
        <v>1445.395395009881</v>
      </c>
      <c r="AI67" s="34">
        <f>PXIL!I67</f>
        <v>0</v>
      </c>
      <c r="AJ67" s="34">
        <f>PXIL!O67</f>
        <v>0</v>
      </c>
      <c r="AK67" s="34">
        <f>RTM_IEX!I67</f>
        <v>75.290000000000006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7">
        <f>GDAM_IEX!I67</f>
        <v>0</v>
      </c>
      <c r="AP67" s="147">
        <f>GDAM_IEX!O67</f>
        <v>0</v>
      </c>
      <c r="AQ67" s="147">
        <f>GDAM_PXI!I67</f>
        <v>0</v>
      </c>
      <c r="AR67" s="147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6.1824500000000002</v>
      </c>
      <c r="E68">
        <f>GT_NG!Q68</f>
        <v>7.6312946289972059</v>
      </c>
      <c r="F68">
        <f>GT_Spot!Q68</f>
        <v>0</v>
      </c>
      <c r="G68">
        <f>PPCL_NG!Q68</f>
        <v>43.87</v>
      </c>
      <c r="H68">
        <f>PPCL_Spot!Q68</f>
        <v>0</v>
      </c>
      <c r="I68">
        <f>Bawana_NG!Q68</f>
        <v>44.999999999999993</v>
      </c>
      <c r="J68">
        <f>Bawana_RLNG!Q68</f>
        <v>0</v>
      </c>
      <c r="K68">
        <f>Bawana_Spot!Q68</f>
        <v>79.000368228467394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769.70060679111918</v>
      </c>
      <c r="P68" s="36">
        <v>68.457387920180082</v>
      </c>
      <c r="Q68" s="36">
        <v>22.117459807073953</v>
      </c>
      <c r="R68" s="38">
        <v>23.75</v>
      </c>
      <c r="S68" s="38">
        <v>0</v>
      </c>
      <c r="T68" s="37">
        <f>SUMPRODUCT(LTA!J68:AN68,LTA!J$101:AN$101,LTA!J$104:AN$104)</f>
        <v>201.68</v>
      </c>
      <c r="U68" s="37">
        <f>SUMPRODUCT(LTA!J68:AN68,LTA!J$102:AN$102,LTA!J$104:AN$104)</f>
        <v>34.159999999999997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66.790000000000006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12.142700365957038</v>
      </c>
      <c r="AD68">
        <f t="shared" ref="AD68:AD98" si="4">SUM(B68:AB68,AI68:AV68)-AC68</f>
        <v>1433.4168670098809</v>
      </c>
      <c r="AE68">
        <f>'IDT-1'!C68</f>
        <v>0</v>
      </c>
      <c r="AF68" s="24"/>
      <c r="AG68">
        <f t="shared" ref="AG68:AG98" si="5">SUM(AD68:AF68)</f>
        <v>1433.4168670098809</v>
      </c>
      <c r="AI68" s="34">
        <f>PXIL!I68</f>
        <v>0</v>
      </c>
      <c r="AJ68" s="34">
        <f>PXIL!O68</f>
        <v>0</v>
      </c>
      <c r="AK68" s="34">
        <f>RTM_IEX!I68</f>
        <v>77.22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7">
        <f>GDAM_IEX!I68</f>
        <v>0</v>
      </c>
      <c r="AP68" s="147">
        <f>GDAM_IEX!O68</f>
        <v>0</v>
      </c>
      <c r="AQ68" s="147">
        <f>GDAM_PXI!I68</f>
        <v>0</v>
      </c>
      <c r="AR68" s="147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6.1824500000000002</v>
      </c>
      <c r="E69">
        <f>GT_NG!Q69</f>
        <v>7.6312946289972059</v>
      </c>
      <c r="F69">
        <f>GT_Spot!Q69</f>
        <v>0</v>
      </c>
      <c r="G69">
        <f>PPCL_NG!Q69</f>
        <v>43.87</v>
      </c>
      <c r="H69">
        <f>PPCL_Spot!Q69</f>
        <v>0</v>
      </c>
      <c r="I69">
        <f>Bawana_NG!Q69</f>
        <v>44.999999999999993</v>
      </c>
      <c r="J69">
        <f>Bawana_RLNG!Q69</f>
        <v>0</v>
      </c>
      <c r="K69">
        <f>Bawana_Spot!Q69</f>
        <v>79.000368228467394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769.70060679111918</v>
      </c>
      <c r="P69" s="36">
        <v>68.457387920180082</v>
      </c>
      <c r="Q69" s="36">
        <v>22.117459807073953</v>
      </c>
      <c r="R69" s="38">
        <v>23.75</v>
      </c>
      <c r="S69" s="38">
        <v>0</v>
      </c>
      <c r="T69" s="37">
        <f>SUMPRODUCT(LTA!J69:AN69,LTA!J$101:AN$101,LTA!J$104:AN$104)</f>
        <v>185.09</v>
      </c>
      <c r="U69" s="37">
        <f>SUMPRODUCT(LTA!J69:AN69,LTA!J$102:AN$102,LTA!J$104:AN$104)</f>
        <v>34.159999999999997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66.790000000000006</v>
      </c>
      <c r="AB69" s="75">
        <f>-STOA!O69</f>
        <v>0</v>
      </c>
      <c r="AC69">
        <f t="shared" si="3"/>
        <v>12.019556365957037</v>
      </c>
      <c r="AD69">
        <f t="shared" si="4"/>
        <v>1418.8800110098809</v>
      </c>
      <c r="AE69">
        <f>'IDT-1'!C69</f>
        <v>0</v>
      </c>
      <c r="AF69" s="24"/>
      <c r="AG69">
        <f t="shared" si="5"/>
        <v>1418.8800110098809</v>
      </c>
      <c r="AI69" s="34">
        <f>PXIL!I69</f>
        <v>0</v>
      </c>
      <c r="AJ69" s="34">
        <f>PXIL!O69</f>
        <v>0</v>
      </c>
      <c r="AK69" s="34">
        <f>RTM_IEX!I69</f>
        <v>79.150000000000006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7">
        <f>GDAM_IEX!I69</f>
        <v>0</v>
      </c>
      <c r="AP69" s="147">
        <f>GDAM_IEX!O69</f>
        <v>0</v>
      </c>
      <c r="AQ69" s="147">
        <f>GDAM_PXI!I69</f>
        <v>0</v>
      </c>
      <c r="AR69" s="147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6.1824500000000002</v>
      </c>
      <c r="E70">
        <f>GT_NG!Q70</f>
        <v>7.6312946289972059</v>
      </c>
      <c r="F70">
        <f>GT_Spot!Q70</f>
        <v>0</v>
      </c>
      <c r="G70">
        <f>PPCL_NG!Q70</f>
        <v>43.87</v>
      </c>
      <c r="H70">
        <f>PPCL_Spot!Q70</f>
        <v>0</v>
      </c>
      <c r="I70">
        <f>Bawana_NG!Q70</f>
        <v>44.999999999999993</v>
      </c>
      <c r="J70">
        <f>Bawana_RLNG!Q70</f>
        <v>0</v>
      </c>
      <c r="K70">
        <f>Bawana_Spot!Q70</f>
        <v>79.000368228467394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769.70051489952994</v>
      </c>
      <c r="P70" s="36">
        <v>68.457387920180082</v>
      </c>
      <c r="Q70" s="36">
        <v>22.117459807073953</v>
      </c>
      <c r="R70" s="38">
        <v>23.75</v>
      </c>
      <c r="S70" s="38">
        <v>0</v>
      </c>
      <c r="T70" s="37">
        <f>SUMPRODUCT(LTA!J70:AN70,LTA!J$101:AN$101,LTA!J$104:AN$104)</f>
        <v>171.05</v>
      </c>
      <c r="U70" s="37">
        <f>SUMPRODUCT(LTA!J70:AN70,LTA!J$102:AN$102,LTA!J$104:AN$104)</f>
        <v>34.159999999999997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66.790000000000006</v>
      </c>
      <c r="AB70" s="75">
        <f>-STOA!O70</f>
        <v>0</v>
      </c>
      <c r="AC70">
        <f t="shared" si="3"/>
        <v>11.893555594067687</v>
      </c>
      <c r="AD70">
        <f t="shared" si="4"/>
        <v>1404.0059198901808</v>
      </c>
      <c r="AE70">
        <f>'IDT-1'!C70</f>
        <v>0</v>
      </c>
      <c r="AF70" s="24"/>
      <c r="AG70">
        <f t="shared" si="5"/>
        <v>1404.0059198901808</v>
      </c>
      <c r="AI70" s="34">
        <f>PXIL!I70</f>
        <v>0</v>
      </c>
      <c r="AJ70" s="34">
        <f>PXIL!O70</f>
        <v>0</v>
      </c>
      <c r="AK70" s="34">
        <f>RTM_IEX!I70</f>
        <v>78.19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7">
        <f>GDAM_IEX!I70</f>
        <v>0</v>
      </c>
      <c r="AP70" s="147">
        <f>GDAM_IEX!O70</f>
        <v>0</v>
      </c>
      <c r="AQ70" s="147">
        <f>GDAM_PXI!I70</f>
        <v>0</v>
      </c>
      <c r="AR70" s="147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6.1824500000000002</v>
      </c>
      <c r="E71">
        <f>GT_NG!Q71</f>
        <v>7.6312946289972059</v>
      </c>
      <c r="F71">
        <f>GT_Spot!Q71</f>
        <v>0</v>
      </c>
      <c r="G71">
        <f>PPCL_NG!Q71</f>
        <v>43.87</v>
      </c>
      <c r="H71">
        <f>PPCL_Spot!Q71</f>
        <v>0</v>
      </c>
      <c r="I71">
        <f>Bawana_NG!Q71</f>
        <v>44.999999999999993</v>
      </c>
      <c r="J71">
        <f>Bawana_RLNG!Q71</f>
        <v>0</v>
      </c>
      <c r="K71">
        <f>Bawana_Spot!Q71</f>
        <v>79.000368228467394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773.36140481804648</v>
      </c>
      <c r="P71" s="36">
        <v>68.457387920180082</v>
      </c>
      <c r="Q71" s="36">
        <v>22.117459807073953</v>
      </c>
      <c r="R71" s="38">
        <v>22.82</v>
      </c>
      <c r="S71" s="38">
        <v>0</v>
      </c>
      <c r="T71" s="37">
        <f>SUMPRODUCT(LTA!J71:AN71,LTA!J$101:AN$101,LTA!J$104:AN$104)</f>
        <v>156.06</v>
      </c>
      <c r="U71" s="37">
        <f>SUMPRODUCT(LTA!J71:AN71,LTA!J$102:AN$102,LTA!J$104:AN$104)</f>
        <v>34.159999999999997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66.790000000000006</v>
      </c>
      <c r="AB71" s="75">
        <f>-STOA!O71</f>
        <v>0</v>
      </c>
      <c r="AC71">
        <f t="shared" si="3"/>
        <v>11.993271069383226</v>
      </c>
      <c r="AD71">
        <f t="shared" si="4"/>
        <v>1415.7770943333819</v>
      </c>
      <c r="AE71">
        <f>'IDT-1'!C71</f>
        <v>0</v>
      </c>
      <c r="AF71" s="24"/>
      <c r="AG71">
        <f t="shared" si="5"/>
        <v>1415.7770943333819</v>
      </c>
      <c r="AI71" s="34">
        <f>PXIL!I71</f>
        <v>0</v>
      </c>
      <c r="AJ71" s="34">
        <f>PXIL!O71</f>
        <v>0</v>
      </c>
      <c r="AK71" s="34">
        <f>RTM_IEX!I71</f>
        <v>102.32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7">
        <f>GDAM_IEX!I71</f>
        <v>0</v>
      </c>
      <c r="AP71" s="147">
        <f>GDAM_IEX!O71</f>
        <v>0</v>
      </c>
      <c r="AQ71" s="147">
        <f>GDAM_PXI!I71</f>
        <v>0</v>
      </c>
      <c r="AR71" s="147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6.1824500000000002</v>
      </c>
      <c r="E72">
        <f>GT_NG!Q72</f>
        <v>7.6312946289972059</v>
      </c>
      <c r="F72">
        <f>GT_Spot!Q72</f>
        <v>0</v>
      </c>
      <c r="G72">
        <f>PPCL_NG!Q72</f>
        <v>43.87</v>
      </c>
      <c r="H72">
        <f>PPCL_Spot!Q72</f>
        <v>0</v>
      </c>
      <c r="I72">
        <f>Bawana_NG!Q72</f>
        <v>44.999999999999993</v>
      </c>
      <c r="J72">
        <f>Bawana_RLNG!Q72</f>
        <v>0</v>
      </c>
      <c r="K72">
        <f>Bawana_Spot!Q72</f>
        <v>79.000368228467394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773.3619398342571</v>
      </c>
      <c r="P72" s="36">
        <v>68.457387920180082</v>
      </c>
      <c r="Q72" s="36">
        <v>22.117459807073953</v>
      </c>
      <c r="R72" s="38">
        <v>17.079999999999998</v>
      </c>
      <c r="S72" s="38">
        <v>0</v>
      </c>
      <c r="T72" s="37">
        <f>SUMPRODUCT(LTA!J72:AN72,LTA!J$101:AN$101,LTA!J$104:AN$104)</f>
        <v>138.21</v>
      </c>
      <c r="U72" s="37">
        <f>SUMPRODUCT(LTA!J72:AN72,LTA!J$102:AN$102,LTA!J$104:AN$104)</f>
        <v>34.159999999999997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66.790000000000006</v>
      </c>
      <c r="AB72" s="75">
        <f>-STOA!O72</f>
        <v>0</v>
      </c>
      <c r="AC72">
        <f t="shared" si="3"/>
        <v>11.827543563519395</v>
      </c>
      <c r="AD72">
        <f t="shared" si="4"/>
        <v>1396.2133568554564</v>
      </c>
      <c r="AE72">
        <f>'IDT-1'!C72</f>
        <v>0</v>
      </c>
      <c r="AF72" s="24"/>
      <c r="AG72">
        <f t="shared" si="5"/>
        <v>1396.2133568554564</v>
      </c>
      <c r="AI72" s="34">
        <f>PXIL!I72</f>
        <v>0</v>
      </c>
      <c r="AJ72" s="34">
        <f>PXIL!O72</f>
        <v>0</v>
      </c>
      <c r="AK72" s="34">
        <f>RTM_IEX!I72</f>
        <v>106.18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7">
        <f>GDAM_IEX!I72</f>
        <v>0</v>
      </c>
      <c r="AP72" s="147">
        <f>GDAM_IEX!O72</f>
        <v>0</v>
      </c>
      <c r="AQ72" s="147">
        <f>GDAM_PXI!I72</f>
        <v>0</v>
      </c>
      <c r="AR72" s="147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6.1824500000000002</v>
      </c>
      <c r="E73">
        <f>GT_NG!Q73</f>
        <v>7.6312946289972059</v>
      </c>
      <c r="F73">
        <f>GT_Spot!Q73</f>
        <v>0</v>
      </c>
      <c r="G73">
        <f>PPCL_NG!Q73</f>
        <v>43.87</v>
      </c>
      <c r="H73">
        <f>PPCL_Spot!Q73</f>
        <v>0</v>
      </c>
      <c r="I73">
        <f>Bawana_NG!Q73</f>
        <v>44.999999999999993</v>
      </c>
      <c r="J73">
        <f>Bawana_RLNG!Q73</f>
        <v>0</v>
      </c>
      <c r="K73">
        <f>Bawana_Spot!Q73</f>
        <v>79.000368228467394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769.62113586544717</v>
      </c>
      <c r="P73" s="36">
        <v>68.457387920180082</v>
      </c>
      <c r="Q73" s="36">
        <v>22.117459807073953</v>
      </c>
      <c r="R73" s="38">
        <v>11.21</v>
      </c>
      <c r="S73" s="38">
        <v>0</v>
      </c>
      <c r="T73" s="37">
        <f>SUMPRODUCT(LTA!J73:AN73,LTA!J$101:AN$101,LTA!J$104:AN$104)</f>
        <v>120.25</v>
      </c>
      <c r="U73" s="37">
        <f>SUMPRODUCT(LTA!J73:AN73,LTA!J$102:AN$102,LTA!J$104:AN$104)</f>
        <v>33.340000000000003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66.790000000000006</v>
      </c>
      <c r="AB73" s="75">
        <f>-STOA!O73</f>
        <v>0</v>
      </c>
      <c r="AC73">
        <f t="shared" si="3"/>
        <v>11.589060810181392</v>
      </c>
      <c r="AD73">
        <f t="shared" si="4"/>
        <v>1368.0610356399845</v>
      </c>
      <c r="AE73">
        <f>'IDT-1'!C73</f>
        <v>0</v>
      </c>
      <c r="AF73" s="24"/>
      <c r="AG73">
        <f t="shared" si="5"/>
        <v>1368.0610356399845</v>
      </c>
      <c r="AI73" s="34">
        <f>PXIL!I73</f>
        <v>0</v>
      </c>
      <c r="AJ73" s="34">
        <f>PXIL!O73</f>
        <v>0</v>
      </c>
      <c r="AK73" s="34">
        <f>RTM_IEX!I73</f>
        <v>106.18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7">
        <f>GDAM_IEX!I73</f>
        <v>0</v>
      </c>
      <c r="AP73" s="147">
        <f>GDAM_IEX!O73</f>
        <v>0</v>
      </c>
      <c r="AQ73" s="147">
        <f>GDAM_PXI!I73</f>
        <v>0</v>
      </c>
      <c r="AR73" s="147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6.1824500000000002</v>
      </c>
      <c r="E74">
        <f>GT_NG!Q74</f>
        <v>7.6312946289972059</v>
      </c>
      <c r="F74">
        <f>GT_Spot!Q74</f>
        <v>0</v>
      </c>
      <c r="G74">
        <f>PPCL_NG!Q74</f>
        <v>43.87</v>
      </c>
      <c r="H74">
        <f>PPCL_Spot!Q74</f>
        <v>0</v>
      </c>
      <c r="I74">
        <f>Bawana_NG!Q74</f>
        <v>44.999999999999993</v>
      </c>
      <c r="J74">
        <f>Bawana_RLNG!Q74</f>
        <v>0</v>
      </c>
      <c r="K74">
        <f>Bawana_Spot!Q74</f>
        <v>79.000368228467394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769.6111335634472</v>
      </c>
      <c r="P74" s="36">
        <v>68.457387920180082</v>
      </c>
      <c r="Q74" s="36">
        <v>22.117459807073953</v>
      </c>
      <c r="R74" s="38">
        <v>6.82</v>
      </c>
      <c r="S74" s="38">
        <v>0</v>
      </c>
      <c r="T74" s="37">
        <f>SUMPRODUCT(LTA!J74:AN74,LTA!J$101:AN$101,LTA!J$104:AN$104)</f>
        <v>105.03999999999999</v>
      </c>
      <c r="U74" s="37">
        <f>SUMPRODUCT(LTA!J74:AN74,LTA!J$102:AN$102,LTA!J$104:AN$104)</f>
        <v>32.159999999999997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66.790000000000006</v>
      </c>
      <c r="AB74" s="75">
        <f>-STOA!O74</f>
        <v>0</v>
      </c>
      <c r="AC74">
        <f t="shared" si="3"/>
        <v>11.390148790844592</v>
      </c>
      <c r="AD74">
        <f t="shared" si="4"/>
        <v>1344.5799453573213</v>
      </c>
      <c r="AE74">
        <f>'IDT-1'!C74</f>
        <v>0</v>
      </c>
      <c r="AF74" s="24"/>
      <c r="AG74">
        <f t="shared" si="5"/>
        <v>1344.5799453573213</v>
      </c>
      <c r="AI74" s="34">
        <f>PXIL!I74</f>
        <v>0</v>
      </c>
      <c r="AJ74" s="34">
        <f>PXIL!O74</f>
        <v>0</v>
      </c>
      <c r="AK74" s="34">
        <f>RTM_IEX!I74</f>
        <v>103.29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7">
        <f>GDAM_IEX!I74</f>
        <v>0</v>
      </c>
      <c r="AP74" s="147">
        <f>GDAM_IEX!O74</f>
        <v>0</v>
      </c>
      <c r="AQ74" s="147">
        <f>GDAM_PXI!I74</f>
        <v>0</v>
      </c>
      <c r="AR74" s="147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6.1824500000000002</v>
      </c>
      <c r="E75">
        <f>GT_NG!Q75</f>
        <v>7.6312946289972059</v>
      </c>
      <c r="F75">
        <f>GT_Spot!Q75</f>
        <v>0</v>
      </c>
      <c r="G75">
        <f>PPCL_NG!Q75</f>
        <v>43.87</v>
      </c>
      <c r="H75">
        <f>PPCL_Spot!Q75</f>
        <v>0</v>
      </c>
      <c r="I75">
        <f>Bawana_NG!Q75</f>
        <v>44.999999999999993</v>
      </c>
      <c r="J75">
        <f>Bawana_RLNG!Q75</f>
        <v>0</v>
      </c>
      <c r="K75">
        <f>Bawana_Spot!Q75</f>
        <v>78.999816296158485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769.61485024183753</v>
      </c>
      <c r="P75" s="36">
        <v>68.457387920180082</v>
      </c>
      <c r="Q75" s="36">
        <v>22.117459807073953</v>
      </c>
      <c r="R75" s="38">
        <v>0</v>
      </c>
      <c r="S75" s="38">
        <v>0</v>
      </c>
      <c r="T75" s="37">
        <f>SUMPRODUCT(LTA!J75:AN75,LTA!J$101:AN$101,LTA!J$104:AN$104)</f>
        <v>93.89</v>
      </c>
      <c r="U75" s="37">
        <f>SUMPRODUCT(LTA!J75:AN75,LTA!J$102:AN$102,LTA!J$104:AN$104)</f>
        <v>31.34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115.05000000000001</v>
      </c>
      <c r="AB75" s="75">
        <f>-STOA!O75</f>
        <v>0</v>
      </c>
      <c r="AC75">
        <f t="shared" si="3"/>
        <v>11.207979374711677</v>
      </c>
      <c r="AD75">
        <f t="shared" si="4"/>
        <v>1323.0752795195358</v>
      </c>
      <c r="AE75">
        <f>'IDT-1'!C75</f>
        <v>0</v>
      </c>
      <c r="AF75" s="24"/>
      <c r="AG75">
        <f t="shared" si="5"/>
        <v>1323.0752795195358</v>
      </c>
      <c r="AI75" s="34">
        <f>PXIL!I75</f>
        <v>0</v>
      </c>
      <c r="AJ75" s="34">
        <f>PXIL!O75</f>
        <v>0</v>
      </c>
      <c r="AK75" s="34">
        <f>RTM_IEX!I75</f>
        <v>52.13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7">
        <f>GDAM_IEX!I75</f>
        <v>0</v>
      </c>
      <c r="AP75" s="147">
        <f>GDAM_IEX!O75</f>
        <v>0</v>
      </c>
      <c r="AQ75" s="147">
        <f>GDAM_PXI!I75</f>
        <v>0</v>
      </c>
      <c r="AR75" s="147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6.1824500000000002</v>
      </c>
      <c r="E76">
        <f>GT_NG!Q76</f>
        <v>7.6312946289972059</v>
      </c>
      <c r="F76">
        <f>GT_Spot!Q76</f>
        <v>0</v>
      </c>
      <c r="G76">
        <f>PPCL_NG!Q76</f>
        <v>43.87</v>
      </c>
      <c r="H76">
        <f>PPCL_Spot!Q76</f>
        <v>0</v>
      </c>
      <c r="I76">
        <f>Bawana_NG!Q76</f>
        <v>44.999999999999993</v>
      </c>
      <c r="J76">
        <f>Bawana_RLNG!Q76</f>
        <v>0</v>
      </c>
      <c r="K76">
        <f>Bawana_Spot!Q76</f>
        <v>78.999816296158485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769.61479421444244</v>
      </c>
      <c r="P76" s="36">
        <v>68.457387920180082</v>
      </c>
      <c r="Q76" s="36">
        <v>22.117459807073953</v>
      </c>
      <c r="R76" s="38">
        <v>0</v>
      </c>
      <c r="S76" s="38">
        <v>0</v>
      </c>
      <c r="T76" s="37">
        <f>SUMPRODUCT(LTA!J76:AN76,LTA!J$101:AN$101,LTA!J$104:AN$104)</f>
        <v>87.44</v>
      </c>
      <c r="U76" s="37">
        <f>SUMPRODUCT(LTA!J76:AN76,LTA!J$102:AN$102,LTA!J$104:AN$104)</f>
        <v>31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115.05000000000001</v>
      </c>
      <c r="AB76" s="75">
        <f>-STOA!O76</f>
        <v>0</v>
      </c>
      <c r="AC76">
        <f t="shared" si="3"/>
        <v>11.061734904081558</v>
      </c>
      <c r="AD76">
        <f t="shared" si="4"/>
        <v>1305.8114679627706</v>
      </c>
      <c r="AE76">
        <f>'IDT-1'!C76</f>
        <v>0</v>
      </c>
      <c r="AF76" s="24"/>
      <c r="AG76">
        <f t="shared" si="5"/>
        <v>1305.8114679627706</v>
      </c>
      <c r="AI76" s="34">
        <f>PXIL!I76</f>
        <v>0</v>
      </c>
      <c r="AJ76" s="34">
        <f>PXIL!O76</f>
        <v>0</v>
      </c>
      <c r="AK76" s="34">
        <f>RTM_IEX!I76</f>
        <v>41.51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7">
        <f>GDAM_IEX!I76</f>
        <v>0</v>
      </c>
      <c r="AP76" s="147">
        <f>GDAM_IEX!O76</f>
        <v>0</v>
      </c>
      <c r="AQ76" s="147">
        <f>GDAM_PXI!I76</f>
        <v>0</v>
      </c>
      <c r="AR76" s="147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6.1824500000000002</v>
      </c>
      <c r="E77">
        <f>GT_NG!Q77</f>
        <v>7.6312946289972059</v>
      </c>
      <c r="F77">
        <f>GT_Spot!Q77</f>
        <v>0</v>
      </c>
      <c r="G77">
        <f>PPCL_NG!Q77</f>
        <v>43.87</v>
      </c>
      <c r="H77">
        <f>PPCL_Spot!Q77</f>
        <v>0</v>
      </c>
      <c r="I77">
        <f>Bawana_NG!Q77</f>
        <v>44.999999999999993</v>
      </c>
      <c r="J77">
        <f>Bawana_RLNG!Q77</f>
        <v>0</v>
      </c>
      <c r="K77">
        <f>Bawana_Spot!Q77</f>
        <v>78.999816296158485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768.46820921095457</v>
      </c>
      <c r="P77" s="36">
        <v>68.457387920180082</v>
      </c>
      <c r="Q77" s="36">
        <v>21.54</v>
      </c>
      <c r="R77" s="38">
        <v>0</v>
      </c>
      <c r="S77" s="38">
        <v>0</v>
      </c>
      <c r="T77" s="37">
        <f>SUMPRODUCT(LTA!J77:AN77,LTA!J$101:AN$101,LTA!J$104:AN$104)</f>
        <v>88.76</v>
      </c>
      <c r="U77" s="37">
        <f>SUMPRODUCT(LTA!J77:AN77,LTA!J$102:AN$102,LTA!J$104:AN$104)</f>
        <v>36.659999999999997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115.05000000000001</v>
      </c>
      <c r="AB77" s="75">
        <f>-STOA!O77</f>
        <v>0</v>
      </c>
      <c r="AC77">
        <f t="shared" si="3"/>
        <v>10.926624082170621</v>
      </c>
      <c r="AD77">
        <f t="shared" si="4"/>
        <v>1249.6925339741199</v>
      </c>
      <c r="AE77">
        <f>'IDT-1'!C77</f>
        <v>0</v>
      </c>
      <c r="AF77" s="24"/>
      <c r="AG77">
        <f t="shared" si="5"/>
        <v>1249.6925339741199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-20</v>
      </c>
      <c r="AM77" s="34">
        <f>RTM_PXI!I77</f>
        <v>0</v>
      </c>
      <c r="AN77" s="34">
        <f>RTM_PXI!O77</f>
        <v>0</v>
      </c>
      <c r="AO77" s="147">
        <f>GDAM_IEX!I77</f>
        <v>0</v>
      </c>
      <c r="AP77" s="147">
        <f>GDAM_IEX!O77</f>
        <v>0</v>
      </c>
      <c r="AQ77" s="147">
        <f>GDAM_PXI!I77</f>
        <v>0</v>
      </c>
      <c r="AR77" s="147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6.1824500000000002</v>
      </c>
      <c r="E78">
        <f>GT_NG!Q78</f>
        <v>7.6312946289972059</v>
      </c>
      <c r="F78">
        <f>GT_Spot!Q78</f>
        <v>0</v>
      </c>
      <c r="G78">
        <f>PPCL_NG!Q78</f>
        <v>43.87</v>
      </c>
      <c r="H78">
        <f>PPCL_Spot!Q78</f>
        <v>0</v>
      </c>
      <c r="I78">
        <f>Bawana_NG!Q78</f>
        <v>44.998381644249442</v>
      </c>
      <c r="J78">
        <f>Bawana_RLNG!Q78</f>
        <v>0</v>
      </c>
      <c r="K78">
        <f>Bawana_Spot!Q78</f>
        <v>78.999816296158485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772.57230816935021</v>
      </c>
      <c r="P78" s="36">
        <v>68.457387920180082</v>
      </c>
      <c r="Q78" s="36">
        <v>21.54</v>
      </c>
      <c r="R78" s="38">
        <v>0</v>
      </c>
      <c r="S78" s="38">
        <v>0</v>
      </c>
      <c r="T78" s="37">
        <f>SUMPRODUCT(LTA!J78:AN78,LTA!J$101:AN$101,LTA!J$104:AN$104)</f>
        <v>84.34</v>
      </c>
      <c r="U78" s="37">
        <f>SUMPRODUCT(LTA!J78:AN78,LTA!J$102:AN$102,LTA!J$104:AN$104)</f>
        <v>36.659999999999997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115.05000000000001</v>
      </c>
      <c r="AB78" s="75">
        <f>-STOA!O78</f>
        <v>0</v>
      </c>
      <c r="AC78">
        <f t="shared" si="3"/>
        <v>11.008668496481729</v>
      </c>
      <c r="AD78">
        <f t="shared" si="4"/>
        <v>1239.2929701624537</v>
      </c>
      <c r="AE78">
        <f>'IDT-1'!C78</f>
        <v>0</v>
      </c>
      <c r="AF78" s="24"/>
      <c r="AG78">
        <f t="shared" si="5"/>
        <v>1239.2929701624537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-30</v>
      </c>
      <c r="AM78" s="34">
        <f>RTM_PXI!I78</f>
        <v>0</v>
      </c>
      <c r="AN78" s="34">
        <f>RTM_PXI!O78</f>
        <v>0</v>
      </c>
      <c r="AO78" s="147">
        <f>GDAM_IEX!I78</f>
        <v>0</v>
      </c>
      <c r="AP78" s="147">
        <f>GDAM_IEX!O78</f>
        <v>0</v>
      </c>
      <c r="AQ78" s="147">
        <f>GDAM_PXI!I78</f>
        <v>0</v>
      </c>
      <c r="AR78" s="147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6.1824500000000002</v>
      </c>
      <c r="E79">
        <f>GT_NG!Q79</f>
        <v>7.6312946289972059</v>
      </c>
      <c r="F79">
        <f>GT_Spot!Q79</f>
        <v>0</v>
      </c>
      <c r="G79">
        <f>PPCL_NG!Q79</f>
        <v>43.87</v>
      </c>
      <c r="H79">
        <f>PPCL_Spot!Q79</f>
        <v>0</v>
      </c>
      <c r="I79">
        <f>Bawana_NG!Q79</f>
        <v>44.998242256161873</v>
      </c>
      <c r="J79">
        <f>Bawana_RLNG!Q79</f>
        <v>0</v>
      </c>
      <c r="K79">
        <f>Bawana_Spot!Q79</f>
        <v>78.999816296158485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701.16002772999491</v>
      </c>
      <c r="P79" s="36">
        <v>68.457387920180082</v>
      </c>
      <c r="Q79" s="36">
        <v>11.581531746031747</v>
      </c>
      <c r="R79" s="38">
        <v>0</v>
      </c>
      <c r="S79" s="38">
        <v>0</v>
      </c>
      <c r="T79" s="37">
        <f>SUMPRODUCT(LTA!J79:AN79,LTA!J$101:AN$101,LTA!J$104:AN$104)</f>
        <v>81.73</v>
      </c>
      <c r="U79" s="37">
        <f>SUMPRODUCT(LTA!J79:AN79,LTA!J$102:AN$102,LTA!J$104:AN$104)</f>
        <v>36.659999999999997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287.49</v>
      </c>
      <c r="AB79" s="75">
        <f>-STOA!O79</f>
        <v>0</v>
      </c>
      <c r="AC79">
        <f t="shared" si="3"/>
        <v>12.429417654589001</v>
      </c>
      <c r="AD79">
        <f t="shared" si="4"/>
        <v>1246.3313329229352</v>
      </c>
      <c r="AE79">
        <f>'IDT-1'!C79</f>
        <v>0</v>
      </c>
      <c r="AF79" s="24"/>
      <c r="AG79">
        <f t="shared" si="5"/>
        <v>1246.3313329229352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-110</v>
      </c>
      <c r="AM79" s="34">
        <f>RTM_PXI!I79</f>
        <v>0</v>
      </c>
      <c r="AN79" s="34">
        <f>RTM_PXI!O79</f>
        <v>0</v>
      </c>
      <c r="AO79" s="147">
        <f>GDAM_IEX!I79</f>
        <v>0</v>
      </c>
      <c r="AP79" s="147">
        <f>GDAM_IEX!O79</f>
        <v>0</v>
      </c>
      <c r="AQ79" s="147">
        <f>GDAM_PXI!I79</f>
        <v>0</v>
      </c>
      <c r="AR79" s="147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6.1824500000000002</v>
      </c>
      <c r="E80">
        <f>GT_NG!Q80</f>
        <v>7.6312946289972059</v>
      </c>
      <c r="F80">
        <f>GT_Spot!Q80</f>
        <v>0</v>
      </c>
      <c r="G80">
        <f>PPCL_NG!Q80</f>
        <v>43.87</v>
      </c>
      <c r="H80">
        <f>PPCL_Spot!Q80</f>
        <v>0</v>
      </c>
      <c r="I80">
        <f>Bawana_NG!Q80</f>
        <v>44.998242256161873</v>
      </c>
      <c r="J80">
        <f>Bawana_RLNG!Q80</f>
        <v>0</v>
      </c>
      <c r="K80">
        <f>Bawana_Spot!Q80</f>
        <v>78.999816296158485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693.82725664817337</v>
      </c>
      <c r="P80" s="36">
        <v>68.457387920180082</v>
      </c>
      <c r="Q80" s="36">
        <v>11.581531746031747</v>
      </c>
      <c r="R80" s="38">
        <v>0</v>
      </c>
      <c r="S80" s="38">
        <v>0</v>
      </c>
      <c r="T80" s="37">
        <f>SUMPRODUCT(LTA!J80:AN80,LTA!J$101:AN$101,LTA!J$104:AN$104)</f>
        <v>80.8</v>
      </c>
      <c r="U80" s="37">
        <f>SUMPRODUCT(LTA!J80:AN80,LTA!J$102:AN$102,LTA!J$104:AN$104)</f>
        <v>36.659999999999997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287.49</v>
      </c>
      <c r="AB80" s="75">
        <f>-STOA!O80</f>
        <v>0</v>
      </c>
      <c r="AC80">
        <f t="shared" si="3"/>
        <v>12.275298800252809</v>
      </c>
      <c r="AD80">
        <f t="shared" si="4"/>
        <v>1248.22268069545</v>
      </c>
      <c r="AE80">
        <f>'IDT-1'!C80</f>
        <v>0</v>
      </c>
      <c r="AF80" s="24"/>
      <c r="AG80">
        <f t="shared" si="5"/>
        <v>1248.22268069545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-100</v>
      </c>
      <c r="AM80" s="34">
        <f>RTM_PXI!I80</f>
        <v>0</v>
      </c>
      <c r="AN80" s="34">
        <f>RTM_PXI!O80</f>
        <v>0</v>
      </c>
      <c r="AO80" s="147">
        <f>GDAM_IEX!I80</f>
        <v>0</v>
      </c>
      <c r="AP80" s="147">
        <f>GDAM_IEX!O80</f>
        <v>0</v>
      </c>
      <c r="AQ80" s="147">
        <f>GDAM_PXI!I80</f>
        <v>0</v>
      </c>
      <c r="AR80" s="147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6.1824500000000002</v>
      </c>
      <c r="E81">
        <f>GT_NG!Q81</f>
        <v>7.863614457831325</v>
      </c>
      <c r="F81">
        <f>GT_Spot!Q81</f>
        <v>0</v>
      </c>
      <c r="G81">
        <f>PPCL_NG!Q81</f>
        <v>43.87</v>
      </c>
      <c r="H81">
        <f>PPCL_Spot!Q81</f>
        <v>0</v>
      </c>
      <c r="I81">
        <f>Bawana_NG!Q81</f>
        <v>44.998242256161873</v>
      </c>
      <c r="J81">
        <f>Bawana_RLNG!Q81</f>
        <v>0</v>
      </c>
      <c r="K81">
        <f>Bawana_Spot!Q81</f>
        <v>78.999816296158485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695.98925478776198</v>
      </c>
      <c r="P81" s="36">
        <v>68.457387920180082</v>
      </c>
      <c r="Q81" s="36">
        <v>11.600000000000001</v>
      </c>
      <c r="R81" s="38">
        <v>0</v>
      </c>
      <c r="S81" s="38">
        <v>0</v>
      </c>
      <c r="T81" s="37">
        <f>SUMPRODUCT(LTA!J81:AN81,LTA!J$101:AN$101,LTA!J$104:AN$104)</f>
        <v>80</v>
      </c>
      <c r="U81" s="37">
        <f>SUMPRODUCT(LTA!J81:AN81,LTA!J$102:AN$102,LTA!J$104:AN$104)</f>
        <v>36.659999999999997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287.49</v>
      </c>
      <c r="AB81" s="75">
        <f>-STOA!O81</f>
        <v>0</v>
      </c>
      <c r="AC81">
        <f t="shared" si="3"/>
        <v>12.246490415896448</v>
      </c>
      <c r="AD81">
        <f t="shared" si="4"/>
        <v>1254.8642753021973</v>
      </c>
      <c r="AE81">
        <f>'IDT-1'!C81</f>
        <v>0</v>
      </c>
      <c r="AF81" s="24"/>
      <c r="AG81">
        <f t="shared" si="5"/>
        <v>1254.8642753021973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-95</v>
      </c>
      <c r="AM81" s="34">
        <f>RTM_PXI!I81</f>
        <v>0</v>
      </c>
      <c r="AN81" s="34">
        <f>RTM_PXI!O81</f>
        <v>0</v>
      </c>
      <c r="AO81" s="147">
        <f>GDAM_IEX!I81</f>
        <v>0</v>
      </c>
      <c r="AP81" s="147">
        <f>GDAM_IEX!O81</f>
        <v>0</v>
      </c>
      <c r="AQ81" s="147">
        <f>GDAM_PXI!I81</f>
        <v>0</v>
      </c>
      <c r="AR81" s="147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6.1824500000000002</v>
      </c>
      <c r="E82">
        <f>GT_NG!Q82</f>
        <v>7.863614457831325</v>
      </c>
      <c r="F82">
        <f>GT_Spot!Q82</f>
        <v>0</v>
      </c>
      <c r="G82">
        <f>PPCL_NG!Q82</f>
        <v>43.87</v>
      </c>
      <c r="H82">
        <f>PPCL_Spot!Q82</f>
        <v>0</v>
      </c>
      <c r="I82">
        <f>Bawana_NG!Q82</f>
        <v>44.998242256161873</v>
      </c>
      <c r="J82">
        <f>Bawana_RLNG!Q82</f>
        <v>0</v>
      </c>
      <c r="K82">
        <f>Bawana_Spot!Q82</f>
        <v>78.999816296158485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695.98925478776198</v>
      </c>
      <c r="P82" s="36">
        <v>68.457387920180082</v>
      </c>
      <c r="Q82" s="36">
        <v>11.600000000000001</v>
      </c>
      <c r="R82" s="38">
        <v>0</v>
      </c>
      <c r="S82" s="38">
        <v>0</v>
      </c>
      <c r="T82" s="37">
        <f>SUMPRODUCT(LTA!J82:AN82,LTA!J$101:AN$101,LTA!J$104:AN$104)</f>
        <v>78.67</v>
      </c>
      <c r="U82" s="37">
        <f>SUMPRODUCT(LTA!J82:AN82,LTA!J$102:AN$102,LTA!J$104:AN$104)</f>
        <v>36.659999999999997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287.49</v>
      </c>
      <c r="AB82" s="75">
        <f>-STOA!O82</f>
        <v>0</v>
      </c>
      <c r="AC82">
        <f t="shared" si="3"/>
        <v>12.150606838647557</v>
      </c>
      <c r="AD82">
        <f t="shared" si="4"/>
        <v>1263.6301588794463</v>
      </c>
      <c r="AE82">
        <f>'IDT-1'!C82</f>
        <v>0</v>
      </c>
      <c r="AF82" s="24"/>
      <c r="AG82">
        <f t="shared" si="5"/>
        <v>1263.6301588794463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-85</v>
      </c>
      <c r="AM82" s="34">
        <f>RTM_PXI!I82</f>
        <v>0</v>
      </c>
      <c r="AN82" s="34">
        <f>RTM_PXI!O82</f>
        <v>0</v>
      </c>
      <c r="AO82" s="147">
        <f>GDAM_IEX!I82</f>
        <v>0</v>
      </c>
      <c r="AP82" s="147">
        <f>GDAM_IEX!O82</f>
        <v>0</v>
      </c>
      <c r="AQ82" s="147">
        <f>GDAM_PXI!I82</f>
        <v>0</v>
      </c>
      <c r="AR82" s="147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6.1824500000000002</v>
      </c>
      <c r="E83">
        <f>GT_NG!Q83</f>
        <v>7.863614457831325</v>
      </c>
      <c r="F83">
        <f>GT_Spot!Q83</f>
        <v>0</v>
      </c>
      <c r="G83">
        <f>PPCL_NG!Q83</f>
        <v>43.87</v>
      </c>
      <c r="H83">
        <f>PPCL_Spot!Q83</f>
        <v>0</v>
      </c>
      <c r="I83">
        <f>Bawana_NG!Q83</f>
        <v>44.998242256161873</v>
      </c>
      <c r="J83">
        <f>Bawana_RLNG!Q83</f>
        <v>0</v>
      </c>
      <c r="K83">
        <f>Bawana_Spot!Q83</f>
        <v>78.999816296158485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695.98652704478616</v>
      </c>
      <c r="P83" s="36">
        <v>68.457387920180082</v>
      </c>
      <c r="Q83" s="36">
        <v>11.600000000000001</v>
      </c>
      <c r="R83" s="38">
        <v>0</v>
      </c>
      <c r="S83" s="38">
        <v>0</v>
      </c>
      <c r="T83" s="37">
        <f>SUMPRODUCT(LTA!J83:AN83,LTA!J$101:AN$101,LTA!J$104:AN$104)</f>
        <v>76.67</v>
      </c>
      <c r="U83" s="37">
        <f>SUMPRODUCT(LTA!J83:AN83,LTA!J$102:AN$102,LTA!J$104:AN$104)</f>
        <v>32.659999999999997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239.22000000000003</v>
      </c>
      <c r="AB83" s="75">
        <f>-STOA!O83</f>
        <v>0</v>
      </c>
      <c r="AC83">
        <f t="shared" si="3"/>
        <v>11.101734884864326</v>
      </c>
      <c r="AD83">
        <f t="shared" si="4"/>
        <v>1280.4063030902537</v>
      </c>
      <c r="AE83">
        <f>'IDT-1'!C83</f>
        <v>0</v>
      </c>
      <c r="AF83" s="24"/>
      <c r="AG83">
        <f t="shared" si="5"/>
        <v>1280.4063030902537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-15</v>
      </c>
      <c r="AM83" s="34">
        <f>RTM_PXI!I83</f>
        <v>0</v>
      </c>
      <c r="AN83" s="34">
        <f>RTM_PXI!O83</f>
        <v>0</v>
      </c>
      <c r="AO83" s="147">
        <f>GDAM_IEX!I83</f>
        <v>0</v>
      </c>
      <c r="AP83" s="147">
        <f>GDAM_IEX!O83</f>
        <v>0</v>
      </c>
      <c r="AQ83" s="147">
        <f>GDAM_PXI!I83</f>
        <v>0</v>
      </c>
      <c r="AR83" s="147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6.1824500000000002</v>
      </c>
      <c r="E84">
        <f>GT_NG!Q84</f>
        <v>7.863614457831325</v>
      </c>
      <c r="F84">
        <f>GT_Spot!Q84</f>
        <v>0</v>
      </c>
      <c r="G84">
        <f>PPCL_NG!Q84</f>
        <v>43.87</v>
      </c>
      <c r="H84">
        <f>PPCL_Spot!Q84</f>
        <v>0</v>
      </c>
      <c r="I84">
        <f>Bawana_NG!Q84</f>
        <v>44.998242256161873</v>
      </c>
      <c r="J84">
        <f>Bawana_RLNG!Q84</f>
        <v>0</v>
      </c>
      <c r="K84">
        <f>Bawana_Spot!Q84</f>
        <v>78.999816296158485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695.98825063151264</v>
      </c>
      <c r="P84" s="36">
        <v>68.457387920180082</v>
      </c>
      <c r="Q84" s="36">
        <v>11.600000000000001</v>
      </c>
      <c r="R84" s="38">
        <v>0</v>
      </c>
      <c r="S84" s="38">
        <v>0</v>
      </c>
      <c r="T84" s="37">
        <f>SUMPRODUCT(LTA!J84:AN84,LTA!J$101:AN$101,LTA!J$104:AN$104)</f>
        <v>75.33</v>
      </c>
      <c r="U84" s="37">
        <f>SUMPRODUCT(LTA!J84:AN84,LTA!J$102:AN$102,LTA!J$104:AN$104)</f>
        <v>33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239.22000000000003</v>
      </c>
      <c r="AB84" s="75">
        <f>-STOA!O84</f>
        <v>0</v>
      </c>
      <c r="AC84">
        <f t="shared" si="3"/>
        <v>10.966281997119493</v>
      </c>
      <c r="AD84">
        <f t="shared" si="4"/>
        <v>1294.543479564725</v>
      </c>
      <c r="AE84">
        <f>'IDT-1'!C84</f>
        <v>0</v>
      </c>
      <c r="AF84" s="24"/>
      <c r="AG84">
        <f t="shared" si="5"/>
        <v>1294.543479564725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47">
        <f>GDAM_IEX!I84</f>
        <v>0</v>
      </c>
      <c r="AP84" s="147">
        <f>GDAM_IEX!O84</f>
        <v>0</v>
      </c>
      <c r="AQ84" s="147">
        <f>GDAM_PXI!I84</f>
        <v>0</v>
      </c>
      <c r="AR84" s="147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6.1824500000000002</v>
      </c>
      <c r="E85">
        <f>GT_NG!Q85</f>
        <v>7.863614457831325</v>
      </c>
      <c r="F85">
        <f>GT_Spot!Q85</f>
        <v>0</v>
      </c>
      <c r="G85">
        <f>PPCL_NG!Q85</f>
        <v>43.871099999999998</v>
      </c>
      <c r="H85">
        <f>PPCL_Spot!Q85</f>
        <v>0</v>
      </c>
      <c r="I85">
        <f>Bawana_NG!Q85</f>
        <v>44.998242256161873</v>
      </c>
      <c r="J85">
        <f>Bawana_RLNG!Q85</f>
        <v>0</v>
      </c>
      <c r="K85">
        <f>Bawana_Spot!Q85</f>
        <v>79.002239419451769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700.52227401913376</v>
      </c>
      <c r="P85" s="36">
        <v>68.457387920180082</v>
      </c>
      <c r="Q85" s="36">
        <v>22.117459807073953</v>
      </c>
      <c r="R85" s="38">
        <v>0</v>
      </c>
      <c r="S85" s="38">
        <v>0</v>
      </c>
      <c r="T85" s="37">
        <f>SUMPRODUCT(LTA!J85:AN85,LTA!J$101:AN$101,LTA!J$104:AN$104)</f>
        <v>75.67</v>
      </c>
      <c r="U85" s="37">
        <f>SUMPRODUCT(LTA!J85:AN85,LTA!J$102:AN$102,LTA!J$104:AN$104)</f>
        <v>33.840000000000003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239.22000000000003</v>
      </c>
      <c r="AB85" s="75">
        <f>-STOA!O85</f>
        <v>0</v>
      </c>
      <c r="AC85">
        <f t="shared" si="3"/>
        <v>11.102656050190593</v>
      </c>
      <c r="AD85">
        <f t="shared" si="4"/>
        <v>1310.6421118296421</v>
      </c>
      <c r="AE85">
        <f>'IDT-1'!C85</f>
        <v>0</v>
      </c>
      <c r="AF85" s="24"/>
      <c r="AG85">
        <f t="shared" si="5"/>
        <v>1310.6421118296421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7">
        <f>GDAM_IEX!I85</f>
        <v>0</v>
      </c>
      <c r="AP85" s="147">
        <f>GDAM_IEX!O85</f>
        <v>0</v>
      </c>
      <c r="AQ85" s="147">
        <f>GDAM_PXI!I85</f>
        <v>0</v>
      </c>
      <c r="AR85" s="147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6.1824500000000002</v>
      </c>
      <c r="E86">
        <f>GT_NG!Q86</f>
        <v>7.863614457831325</v>
      </c>
      <c r="F86">
        <f>GT_Spot!Q86</f>
        <v>0</v>
      </c>
      <c r="G86">
        <f>PPCL_NG!Q86</f>
        <v>43.871099999999998</v>
      </c>
      <c r="H86">
        <f>PPCL_Spot!Q86</f>
        <v>0</v>
      </c>
      <c r="I86">
        <f>Bawana_NG!Q86</f>
        <v>44.998242256161873</v>
      </c>
      <c r="J86">
        <f>Bawana_RLNG!Q86</f>
        <v>0</v>
      </c>
      <c r="K86">
        <f>Bawana_Spot!Q86</f>
        <v>79.002239419451769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697.76591373195185</v>
      </c>
      <c r="P86" s="36">
        <v>68.457387920180082</v>
      </c>
      <c r="Q86" s="36">
        <v>22.117459807073953</v>
      </c>
      <c r="R86" s="38">
        <v>0</v>
      </c>
      <c r="S86" s="38">
        <v>0</v>
      </c>
      <c r="T86" s="37">
        <f>SUMPRODUCT(LTA!J86:AN86,LTA!J$101:AN$101,LTA!J$104:AN$104)</f>
        <v>76.67</v>
      </c>
      <c r="U86" s="37">
        <f>SUMPRODUCT(LTA!J86:AN86,LTA!J$102:AN$102,LTA!J$104:AN$104)</f>
        <v>34.159999999999997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239.22000000000003</v>
      </c>
      <c r="AB86" s="75">
        <f>-STOA!O86</f>
        <v>0</v>
      </c>
      <c r="AC86">
        <f t="shared" si="3"/>
        <v>11.293282623778268</v>
      </c>
      <c r="AD86">
        <f t="shared" si="4"/>
        <v>1333.1451249688728</v>
      </c>
      <c r="AE86">
        <f>'IDT-1'!C86</f>
        <v>0</v>
      </c>
      <c r="AF86" s="24"/>
      <c r="AG86">
        <f t="shared" si="5"/>
        <v>1333.1451249688728</v>
      </c>
      <c r="AI86" s="34">
        <f>PXIL!I86</f>
        <v>0</v>
      </c>
      <c r="AJ86" s="34">
        <f>PXIL!O86</f>
        <v>0</v>
      </c>
      <c r="AK86" s="34">
        <f>RTM_IEX!I86</f>
        <v>24.13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7">
        <f>GDAM_IEX!I86</f>
        <v>0</v>
      </c>
      <c r="AP86" s="147">
        <f>GDAM_IEX!O86</f>
        <v>0</v>
      </c>
      <c r="AQ86" s="147">
        <f>GDAM_PXI!I86</f>
        <v>0</v>
      </c>
      <c r="AR86" s="147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6.1824500000000002</v>
      </c>
      <c r="E87">
        <f>GT_NG!Q87</f>
        <v>7.863614457831325</v>
      </c>
      <c r="F87">
        <f>GT_Spot!Q87</f>
        <v>0</v>
      </c>
      <c r="G87">
        <f>PPCL_NG!Q87</f>
        <v>43.871099999999998</v>
      </c>
      <c r="H87">
        <f>PPCL_Spot!Q87</f>
        <v>0</v>
      </c>
      <c r="I87">
        <f>Bawana_NG!Q87</f>
        <v>44.998242256161873</v>
      </c>
      <c r="J87">
        <f>Bawana_RLNG!Q87</f>
        <v>0</v>
      </c>
      <c r="K87">
        <f>Bawana_Spot!Q87</f>
        <v>79.000000000000014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697.48046978150376</v>
      </c>
      <c r="P87" s="36">
        <v>68.457387920180082</v>
      </c>
      <c r="Q87" s="36">
        <v>22.113248126928159</v>
      </c>
      <c r="R87" s="38">
        <v>0</v>
      </c>
      <c r="S87" s="38">
        <v>0</v>
      </c>
      <c r="T87" s="37">
        <f>SUMPRODUCT(LTA!J87:AN87,LTA!J$101:AN$101,LTA!J$104:AN$104)</f>
        <v>79.33</v>
      </c>
      <c r="U87" s="37">
        <f>SUMPRODUCT(LTA!J87:AN87,LTA!J$102:AN$102,LTA!J$104:AN$104)</f>
        <v>34.159999999999997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335.75000000000006</v>
      </c>
      <c r="AB87" s="75">
        <f>-STOA!O87</f>
        <v>0</v>
      </c>
      <c r="AC87">
        <f t="shared" si="3"/>
        <v>11.921334705357882</v>
      </c>
      <c r="AD87">
        <f t="shared" si="4"/>
        <v>1407.2851778372474</v>
      </c>
      <c r="AE87">
        <f>'IDT-1'!C87</f>
        <v>0</v>
      </c>
      <c r="AF87" s="24"/>
      <c r="AG87">
        <f t="shared" si="5"/>
        <v>1407.2851778372474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7">
        <f>GDAM_IEX!I87</f>
        <v>0</v>
      </c>
      <c r="AP87" s="147">
        <f>GDAM_IEX!O87</f>
        <v>0</v>
      </c>
      <c r="AQ87" s="147">
        <f>GDAM_PXI!I87</f>
        <v>0</v>
      </c>
      <c r="AR87" s="147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6.1824500000000002</v>
      </c>
      <c r="E88">
        <f>GT_NG!Q88</f>
        <v>7.863614457831325</v>
      </c>
      <c r="F88">
        <f>GT_Spot!Q88</f>
        <v>0</v>
      </c>
      <c r="G88">
        <f>PPCL_NG!Q88</f>
        <v>43.871099999999998</v>
      </c>
      <c r="H88">
        <f>PPCL_Spot!Q88</f>
        <v>0</v>
      </c>
      <c r="I88">
        <f>Bawana_NG!Q88</f>
        <v>44.998242256161873</v>
      </c>
      <c r="J88">
        <f>Bawana_RLNG!Q88</f>
        <v>0</v>
      </c>
      <c r="K88">
        <f>Bawana_Spot!Q88</f>
        <v>78.997867573622713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699.0794651639826</v>
      </c>
      <c r="P88" s="36">
        <v>68.457387920180082</v>
      </c>
      <c r="Q88" s="36">
        <v>22.113248126928159</v>
      </c>
      <c r="R88" s="38">
        <v>0</v>
      </c>
      <c r="S88" s="38">
        <v>0</v>
      </c>
      <c r="T88" s="37">
        <f>SUMPRODUCT(LTA!J88:AN88,LTA!J$101:AN$101,LTA!J$104:AN$104)</f>
        <v>80</v>
      </c>
      <c r="U88" s="37">
        <f>SUMPRODUCT(LTA!J88:AN88,LTA!J$102:AN$102,LTA!J$104:AN$104)</f>
        <v>34.159999999999997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335.75000000000006</v>
      </c>
      <c r="AB88" s="75">
        <f>-STOA!O88</f>
        <v>0</v>
      </c>
      <c r="AC88">
        <f t="shared" si="3"/>
        <v>12.183640354189135</v>
      </c>
      <c r="AD88">
        <f t="shared" si="4"/>
        <v>1438.2497351445177</v>
      </c>
      <c r="AE88">
        <f>'IDT-1'!C88</f>
        <v>0</v>
      </c>
      <c r="AF88" s="24"/>
      <c r="AG88">
        <f t="shared" si="5"/>
        <v>1438.2497351445177</v>
      </c>
      <c r="AI88" s="34">
        <f>PXIL!I88</f>
        <v>0</v>
      </c>
      <c r="AJ88" s="34">
        <f>PXIL!O88</f>
        <v>0</v>
      </c>
      <c r="AK88" s="34">
        <f>RTM_IEX!I88</f>
        <v>28.96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7">
        <f>GDAM_IEX!I88</f>
        <v>0</v>
      </c>
      <c r="AP88" s="147">
        <f>GDAM_IEX!O88</f>
        <v>0</v>
      </c>
      <c r="AQ88" s="147">
        <f>GDAM_PXI!I88</f>
        <v>0</v>
      </c>
      <c r="AR88" s="147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6.1824500000000002</v>
      </c>
      <c r="E89">
        <f>GT_NG!Q89</f>
        <v>7.863614457831325</v>
      </c>
      <c r="F89">
        <f>GT_Spot!Q89</f>
        <v>0</v>
      </c>
      <c r="G89">
        <f>PPCL_NG!Q89</f>
        <v>43.871099999999998</v>
      </c>
      <c r="H89">
        <f>PPCL_Spot!Q89</f>
        <v>0</v>
      </c>
      <c r="I89">
        <f>Bawana_NG!Q89</f>
        <v>44.998242256161873</v>
      </c>
      <c r="J89">
        <f>Bawana_RLNG!Q89</f>
        <v>0</v>
      </c>
      <c r="K89">
        <f>Bawana_Spot!Q89</f>
        <v>79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797.15043166856083</v>
      </c>
      <c r="P89" s="36">
        <v>68.457387920180082</v>
      </c>
      <c r="Q89" s="36">
        <v>22.117459807073953</v>
      </c>
      <c r="R89" s="38">
        <v>0</v>
      </c>
      <c r="S89" s="38">
        <v>0</v>
      </c>
      <c r="T89" s="37">
        <f>SUMPRODUCT(LTA!J89:AN89,LTA!J$101:AN$101,LTA!J$104:AN$104)</f>
        <v>80</v>
      </c>
      <c r="U89" s="37">
        <f>SUMPRODUCT(LTA!J89:AN89,LTA!J$102:AN$102,LTA!J$104:AN$104)</f>
        <v>35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335.75000000000006</v>
      </c>
      <c r="AB89" s="75">
        <f>-STOA!O89</f>
        <v>0</v>
      </c>
      <c r="AC89">
        <f t="shared" si="3"/>
        <v>12.983060706444615</v>
      </c>
      <c r="AD89">
        <f t="shared" si="4"/>
        <v>1482.4076254033637</v>
      </c>
      <c r="AE89">
        <f>'IDT-1'!C89</f>
        <v>0</v>
      </c>
      <c r="AF89" s="24"/>
      <c r="AG89">
        <f t="shared" si="5"/>
        <v>1482.4076254033637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-25</v>
      </c>
      <c r="AM89" s="34">
        <f>RTM_PXI!I89</f>
        <v>0</v>
      </c>
      <c r="AN89" s="34">
        <f>RTM_PXI!O89</f>
        <v>0</v>
      </c>
      <c r="AO89" s="147">
        <f>GDAM_IEX!I89</f>
        <v>0</v>
      </c>
      <c r="AP89" s="147">
        <f>GDAM_IEX!O89</f>
        <v>0</v>
      </c>
      <c r="AQ89" s="147">
        <f>GDAM_PXI!I89</f>
        <v>0</v>
      </c>
      <c r="AR89" s="147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6.1824500000000002</v>
      </c>
      <c r="E90">
        <f>GT_NG!Q90</f>
        <v>7.863614457831325</v>
      </c>
      <c r="F90">
        <f>GT_Spot!Q90</f>
        <v>0</v>
      </c>
      <c r="G90">
        <f>PPCL_NG!Q90</f>
        <v>43.871099999999998</v>
      </c>
      <c r="H90">
        <f>PPCL_Spot!Q90</f>
        <v>0</v>
      </c>
      <c r="I90">
        <f>Bawana_NG!Q90</f>
        <v>44.998242256161873</v>
      </c>
      <c r="J90">
        <f>Bawana_RLNG!Q90</f>
        <v>0</v>
      </c>
      <c r="K90">
        <f>Bawana_Spot!Q90</f>
        <v>78.999999999999986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800.12774696575036</v>
      </c>
      <c r="P90" s="36">
        <v>68.457387920180082</v>
      </c>
      <c r="Q90" s="36">
        <v>22.117459807073953</v>
      </c>
      <c r="R90" s="38">
        <v>0</v>
      </c>
      <c r="S90" s="38">
        <v>0</v>
      </c>
      <c r="T90" s="37">
        <f>SUMPRODUCT(LTA!J90:AN90,LTA!J$101:AN$101,LTA!J$104:AN$104)</f>
        <v>80</v>
      </c>
      <c r="U90" s="37">
        <f>SUMPRODUCT(LTA!J90:AN90,LTA!J$102:AN$102,LTA!J$104:AN$104)</f>
        <v>35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335.75000000000006</v>
      </c>
      <c r="AB90" s="75">
        <f>-STOA!O90</f>
        <v>0</v>
      </c>
      <c r="AC90">
        <f t="shared" si="3"/>
        <v>12.796291211818781</v>
      </c>
      <c r="AD90">
        <f t="shared" si="4"/>
        <v>1510.5717101951791</v>
      </c>
      <c r="AE90">
        <f>'IDT-1'!C90</f>
        <v>0</v>
      </c>
      <c r="AF90" s="24"/>
      <c r="AG90">
        <f t="shared" si="5"/>
        <v>1510.5717101951791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7">
        <f>GDAM_IEX!I90</f>
        <v>0</v>
      </c>
      <c r="AP90" s="147">
        <f>GDAM_IEX!O90</f>
        <v>0</v>
      </c>
      <c r="AQ90" s="147">
        <f>GDAM_PXI!I90</f>
        <v>0</v>
      </c>
      <c r="AR90" s="147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6.1824500000000002</v>
      </c>
      <c r="E91">
        <f>GT_NG!Q91</f>
        <v>7.863614457831325</v>
      </c>
      <c r="F91">
        <f>GT_Spot!Q91</f>
        <v>0</v>
      </c>
      <c r="G91">
        <f>PPCL_NG!Q91</f>
        <v>43.871099999999998</v>
      </c>
      <c r="H91">
        <f>PPCL_Spot!Q91</f>
        <v>0</v>
      </c>
      <c r="I91">
        <f>Bawana_NG!Q91</f>
        <v>44.998242256161873</v>
      </c>
      <c r="J91">
        <f>Bawana_RLNG!Q91</f>
        <v>0</v>
      </c>
      <c r="K91">
        <f>Bawana_Spot!Q91</f>
        <v>78.999999999999986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800.59879358156081</v>
      </c>
      <c r="P91" s="36">
        <v>68.457387920180082</v>
      </c>
      <c r="Q91" s="36">
        <v>22.117459807073953</v>
      </c>
      <c r="R91" s="38">
        <v>0</v>
      </c>
      <c r="S91" s="38">
        <v>0</v>
      </c>
      <c r="T91" s="37">
        <f>SUMPRODUCT(LTA!J91:AN91,LTA!J$101:AN$101,LTA!J$104:AN$104)</f>
        <v>80</v>
      </c>
      <c r="U91" s="37">
        <f>SUMPRODUCT(LTA!J91:AN91,LTA!J$102:AN$102,LTA!J$104:AN$104)</f>
        <v>35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393.67</v>
      </c>
      <c r="AB91" s="75">
        <f>-STOA!O91</f>
        <v>0</v>
      </c>
      <c r="AC91">
        <f t="shared" si="3"/>
        <v>13.718805047360931</v>
      </c>
      <c r="AD91">
        <f t="shared" si="4"/>
        <v>1517.0402429754472</v>
      </c>
      <c r="AE91">
        <f>'IDT-1'!C91</f>
        <v>0</v>
      </c>
      <c r="AF91" s="24"/>
      <c r="AG91">
        <f t="shared" si="5"/>
        <v>1517.0402429754472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-51</v>
      </c>
      <c r="AM91" s="34">
        <f>RTM_PXI!I91</f>
        <v>0</v>
      </c>
      <c r="AN91" s="34">
        <f>RTM_PXI!O91</f>
        <v>0</v>
      </c>
      <c r="AO91" s="147">
        <f>GDAM_IEX!I91</f>
        <v>0</v>
      </c>
      <c r="AP91" s="147">
        <f>GDAM_IEX!O91</f>
        <v>0</v>
      </c>
      <c r="AQ91" s="147">
        <f>GDAM_PXI!I91</f>
        <v>0</v>
      </c>
      <c r="AR91" s="147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6.1824500000000002</v>
      </c>
      <c r="E92">
        <f>GT_NG!Q92</f>
        <v>7.863614457831325</v>
      </c>
      <c r="F92">
        <f>GT_Spot!Q92</f>
        <v>0</v>
      </c>
      <c r="G92">
        <f>PPCL_NG!Q92</f>
        <v>43.871099999999998</v>
      </c>
      <c r="H92">
        <f>PPCL_Spot!Q92</f>
        <v>0</v>
      </c>
      <c r="I92">
        <f>Bawana_NG!Q92</f>
        <v>44.998242256161873</v>
      </c>
      <c r="J92">
        <f>Bawana_RLNG!Q92</f>
        <v>0</v>
      </c>
      <c r="K92">
        <f>Bawana_Spot!Q92</f>
        <v>78.999814571401743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800.59879358156081</v>
      </c>
      <c r="P92" s="36">
        <v>68.457387920180082</v>
      </c>
      <c r="Q92" s="36">
        <v>22.117459807073953</v>
      </c>
      <c r="R92" s="38">
        <v>0</v>
      </c>
      <c r="S92" s="38">
        <v>0</v>
      </c>
      <c r="T92" s="37">
        <f>SUMPRODUCT(LTA!J92:AN92,LTA!J$101:AN$101,LTA!J$104:AN$104)</f>
        <v>80</v>
      </c>
      <c r="U92" s="37">
        <f>SUMPRODUCT(LTA!J92:AN92,LTA!J$102:AN$102,LTA!J$104:AN$104)</f>
        <v>35.340000000000003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393.67</v>
      </c>
      <c r="AB92" s="75">
        <f>-STOA!O92</f>
        <v>0</v>
      </c>
      <c r="AC92">
        <f t="shared" si="3"/>
        <v>13.467524758014033</v>
      </c>
      <c r="AD92">
        <f t="shared" si="4"/>
        <v>1547.6313378361958</v>
      </c>
      <c r="AE92">
        <f>'IDT-1'!C92</f>
        <v>0</v>
      </c>
      <c r="AF92" s="24"/>
      <c r="AG92">
        <f t="shared" si="5"/>
        <v>1547.6313378361958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-21</v>
      </c>
      <c r="AM92" s="34">
        <f>RTM_PXI!I92</f>
        <v>0</v>
      </c>
      <c r="AN92" s="34">
        <f>RTM_PXI!O92</f>
        <v>0</v>
      </c>
      <c r="AO92" s="147">
        <f>GDAM_IEX!I92</f>
        <v>0</v>
      </c>
      <c r="AP92" s="147">
        <f>GDAM_IEX!O92</f>
        <v>0</v>
      </c>
      <c r="AQ92" s="147">
        <f>GDAM_PXI!I92</f>
        <v>0</v>
      </c>
      <c r="AR92" s="147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6.1824500000000002</v>
      </c>
      <c r="E93">
        <f>GT_NG!Q93</f>
        <v>7.863614457831325</v>
      </c>
      <c r="F93">
        <f>GT_Spot!Q93</f>
        <v>0</v>
      </c>
      <c r="G93">
        <f>PPCL_NG!Q93</f>
        <v>43.871099999999998</v>
      </c>
      <c r="H93">
        <f>PPCL_Spot!Q93</f>
        <v>0</v>
      </c>
      <c r="I93">
        <f>Bawana_NG!Q93</f>
        <v>54.998090344085277</v>
      </c>
      <c r="J93">
        <f>Bawana_RLNG!Q93</f>
        <v>0</v>
      </c>
      <c r="K93">
        <f>Bawana_Spot!Q93</f>
        <v>78.999814571401743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800.59879358156081</v>
      </c>
      <c r="P93" s="36">
        <v>68.457387920180082</v>
      </c>
      <c r="Q93" s="36">
        <v>22.117459807073953</v>
      </c>
      <c r="R93" s="38">
        <v>0</v>
      </c>
      <c r="S93" s="38">
        <v>0</v>
      </c>
      <c r="T93" s="37">
        <f>SUMPRODUCT(LTA!J93:AN93,LTA!J$101:AN$101,LTA!J$104:AN$104)</f>
        <v>80</v>
      </c>
      <c r="U93" s="37">
        <f>SUMPRODUCT(LTA!J93:AN93,LTA!J$102:AN$102,LTA!J$104:AN$104)</f>
        <v>35.840000000000003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393.67</v>
      </c>
      <c r="AB93" s="75">
        <f>-STOA!O93</f>
        <v>0</v>
      </c>
      <c r="AC93">
        <f t="shared" si="3"/>
        <v>13.418401169729918</v>
      </c>
      <c r="AD93">
        <f t="shared" si="4"/>
        <v>1584.0103095124032</v>
      </c>
      <c r="AE93">
        <f>'IDT-1'!C93</f>
        <v>0</v>
      </c>
      <c r="AF93" s="24"/>
      <c r="AG93">
        <f t="shared" si="5"/>
        <v>1584.0103095124032</v>
      </c>
      <c r="AI93" s="34">
        <f>PXIL!I93</f>
        <v>0</v>
      </c>
      <c r="AJ93" s="34">
        <f>PXIL!O93</f>
        <v>0</v>
      </c>
      <c r="AK93" s="34">
        <f>RTM_IEX!I93</f>
        <v>4.83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7">
        <f>GDAM_IEX!I93</f>
        <v>0</v>
      </c>
      <c r="AP93" s="147">
        <f>GDAM_IEX!O93</f>
        <v>0</v>
      </c>
      <c r="AQ93" s="147">
        <f>GDAM_PXI!I93</f>
        <v>0</v>
      </c>
      <c r="AR93" s="147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6.1824500000000002</v>
      </c>
      <c r="E94">
        <f>GT_NG!Q94</f>
        <v>7.863614457831325</v>
      </c>
      <c r="F94">
        <f>GT_Spot!Q94</f>
        <v>0</v>
      </c>
      <c r="G94">
        <f>PPCL_NG!Q94</f>
        <v>43.871099999999998</v>
      </c>
      <c r="H94">
        <f>PPCL_Spot!Q94</f>
        <v>0</v>
      </c>
      <c r="I94">
        <f>Bawana_NG!Q94</f>
        <v>54.998090344085277</v>
      </c>
      <c r="J94">
        <f>Bawana_RLNG!Q94</f>
        <v>0</v>
      </c>
      <c r="K94">
        <f>Bawana_Spot!Q94</f>
        <v>78.999814571401743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799.57340872421457</v>
      </c>
      <c r="P94" s="36">
        <v>68.457387920180082</v>
      </c>
      <c r="Q94" s="36">
        <v>22.117459807073953</v>
      </c>
      <c r="R94" s="38">
        <v>0</v>
      </c>
      <c r="S94" s="38">
        <v>0</v>
      </c>
      <c r="T94" s="37">
        <f>SUMPRODUCT(LTA!J94:AN94,LTA!J$101:AN$101,LTA!J$104:AN$104)</f>
        <v>80</v>
      </c>
      <c r="U94" s="37">
        <f>SUMPRODUCT(LTA!J94:AN94,LTA!J$102:AN$102,LTA!J$104:AN$104)</f>
        <v>36.159999999999997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393.67</v>
      </c>
      <c r="AB94" s="75">
        <f>-STOA!O94</f>
        <v>0</v>
      </c>
      <c r="AC94">
        <f t="shared" si="3"/>
        <v>13.696227936928214</v>
      </c>
      <c r="AD94">
        <f t="shared" si="4"/>
        <v>1616.8070978878591</v>
      </c>
      <c r="AE94">
        <f>'IDT-1'!C94</f>
        <v>0</v>
      </c>
      <c r="AF94" s="24"/>
      <c r="AG94">
        <f t="shared" si="5"/>
        <v>1616.8070978878591</v>
      </c>
      <c r="AI94" s="34">
        <f>PXIL!I94</f>
        <v>0</v>
      </c>
      <c r="AJ94" s="34">
        <f>PXIL!O94</f>
        <v>0</v>
      </c>
      <c r="AK94" s="34">
        <f>RTM_IEX!I94</f>
        <v>38.61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7">
        <f>GDAM_IEX!I94</f>
        <v>0</v>
      </c>
      <c r="AP94" s="147">
        <f>GDAM_IEX!O94</f>
        <v>0</v>
      </c>
      <c r="AQ94" s="147">
        <f>GDAM_PXI!I94</f>
        <v>0</v>
      </c>
      <c r="AR94" s="147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6.1824500000000002</v>
      </c>
      <c r="E95">
        <f>GT_NG!Q95</f>
        <v>7.863614457831325</v>
      </c>
      <c r="F95">
        <f>GT_Spot!Q95</f>
        <v>0</v>
      </c>
      <c r="G95">
        <f>PPCL_NG!Q95</f>
        <v>43.871099999999998</v>
      </c>
      <c r="H95">
        <f>PPCL_Spot!Q95</f>
        <v>0</v>
      </c>
      <c r="I95">
        <f>Bawana_NG!Q95</f>
        <v>54.998090344085277</v>
      </c>
      <c r="J95">
        <f>Bawana_RLNG!Q95</f>
        <v>0</v>
      </c>
      <c r="K95">
        <f>Bawana_Spot!Q95</f>
        <v>78.999814571401743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800.35848658653697</v>
      </c>
      <c r="P95" s="36">
        <v>68.457387920180082</v>
      </c>
      <c r="Q95" s="36">
        <v>22.117459807073953</v>
      </c>
      <c r="R95" s="38">
        <v>0</v>
      </c>
      <c r="S95" s="38">
        <v>0</v>
      </c>
      <c r="T95" s="37">
        <f>SUMPRODUCT(LTA!J95:AN95,LTA!J$101:AN$101,LTA!J$104:AN$104)</f>
        <v>80</v>
      </c>
      <c r="U95" s="37">
        <f>SUMPRODUCT(LTA!J95:AN95,LTA!J$102:AN$102,LTA!J$104:AN$104)</f>
        <v>36.340000000000003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441.94</v>
      </c>
      <c r="AB95" s="75">
        <f>-STOA!O95</f>
        <v>0</v>
      </c>
      <c r="AC95">
        <f t="shared" si="3"/>
        <v>13.86653859097172</v>
      </c>
      <c r="AD95">
        <f t="shared" si="4"/>
        <v>1636.9118650961379</v>
      </c>
      <c r="AE95">
        <f>'IDT-1'!C95</f>
        <v>0</v>
      </c>
      <c r="AF95" s="24"/>
      <c r="AG95">
        <f t="shared" si="5"/>
        <v>1636.9118650961379</v>
      </c>
      <c r="AI95" s="34">
        <f>PXIL!I95</f>
        <v>0</v>
      </c>
      <c r="AJ95" s="34">
        <f>PXIL!O95</f>
        <v>0</v>
      </c>
      <c r="AK95" s="34">
        <f>RTM_IEX!I95</f>
        <v>9.65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7">
        <f>GDAM_IEX!I95</f>
        <v>0</v>
      </c>
      <c r="AP95" s="147">
        <f>GDAM_IEX!O95</f>
        <v>0</v>
      </c>
      <c r="AQ95" s="147">
        <f>GDAM_PXI!I95</f>
        <v>0</v>
      </c>
      <c r="AR95" s="147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6.1824500000000002</v>
      </c>
      <c r="E96">
        <f>GT_NG!Q96</f>
        <v>7.863614457831325</v>
      </c>
      <c r="F96">
        <f>GT_Spot!Q96</f>
        <v>0</v>
      </c>
      <c r="G96">
        <f>PPCL_NG!Q96</f>
        <v>43.871099999999998</v>
      </c>
      <c r="H96">
        <f>PPCL_Spot!Q96</f>
        <v>0</v>
      </c>
      <c r="I96">
        <f>Bawana_NG!Q96</f>
        <v>54.998090344085277</v>
      </c>
      <c r="J96">
        <f>Bawana_RLNG!Q96</f>
        <v>0</v>
      </c>
      <c r="K96">
        <f>Bawana_Spot!Q96</f>
        <v>78.999814571401743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800.35848658653697</v>
      </c>
      <c r="P96" s="36">
        <v>68.457387920180082</v>
      </c>
      <c r="Q96" s="36">
        <v>22.117459807073953</v>
      </c>
      <c r="R96" s="38">
        <v>0</v>
      </c>
      <c r="S96" s="38">
        <v>0</v>
      </c>
      <c r="T96" s="37">
        <f>SUMPRODUCT(LTA!J96:AN96,LTA!J$101:AN$101,LTA!J$104:AN$104)</f>
        <v>80</v>
      </c>
      <c r="U96" s="37">
        <f>SUMPRODUCT(LTA!J96:AN96,LTA!J$102:AN$102,LTA!J$104:AN$104)</f>
        <v>36.659999999999997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441.94</v>
      </c>
      <c r="AB96" s="75">
        <f>-STOA!O96</f>
        <v>0</v>
      </c>
      <c r="AC96">
        <f t="shared" si="3"/>
        <v>14.072002590971721</v>
      </c>
      <c r="AD96">
        <f t="shared" si="4"/>
        <v>1661.1664010961379</v>
      </c>
      <c r="AE96">
        <f>'IDT-1'!C96</f>
        <v>0</v>
      </c>
      <c r="AF96" s="24"/>
      <c r="AG96">
        <f t="shared" si="5"/>
        <v>1661.1664010961379</v>
      </c>
      <c r="AI96" s="34">
        <f>PXIL!I96</f>
        <v>0</v>
      </c>
      <c r="AJ96" s="34">
        <f>PXIL!O96</f>
        <v>0</v>
      </c>
      <c r="AK96" s="34">
        <f>RTM_IEX!I96</f>
        <v>33.79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7">
        <f>GDAM_IEX!I96</f>
        <v>0</v>
      </c>
      <c r="AP96" s="147">
        <f>GDAM_IEX!O96</f>
        <v>0</v>
      </c>
      <c r="AQ96" s="147">
        <f>GDAM_PXI!I96</f>
        <v>0</v>
      </c>
      <c r="AR96" s="147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6.1824500000000002</v>
      </c>
      <c r="E97">
        <f>GT_NG!Q97</f>
        <v>7.863614457831325</v>
      </c>
      <c r="F97">
        <f>GT_Spot!Q97</f>
        <v>0</v>
      </c>
      <c r="G97">
        <f>PPCL_NG!Q97</f>
        <v>43.871099999999998</v>
      </c>
      <c r="H97">
        <f>PPCL_Spot!Q97</f>
        <v>0</v>
      </c>
      <c r="I97">
        <f>Bawana_NG!Q97</f>
        <v>54.998090344085277</v>
      </c>
      <c r="J97">
        <f>Bawana_RLNG!Q97</f>
        <v>0</v>
      </c>
      <c r="K97">
        <f>Bawana_Spot!Q97</f>
        <v>55.63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800.35848658653697</v>
      </c>
      <c r="P97" s="36">
        <v>68.457387920180082</v>
      </c>
      <c r="Q97" s="36">
        <v>22.117459807073953</v>
      </c>
      <c r="R97" s="38">
        <v>0</v>
      </c>
      <c r="S97" s="38">
        <v>0</v>
      </c>
      <c r="T97" s="37">
        <f>SUMPRODUCT(LTA!J97:AN97,LTA!J$101:AN$101,LTA!J$104:AN$104)</f>
        <v>80</v>
      </c>
      <c r="U97" s="37">
        <f>SUMPRODUCT(LTA!J97:AN97,LTA!J$102:AN$102,LTA!J$104:AN$104)</f>
        <v>36.659999999999997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441.94</v>
      </c>
      <c r="AB97" s="75">
        <f>-STOA!O97</f>
        <v>0</v>
      </c>
      <c r="AC97">
        <f t="shared" si="3"/>
        <v>14.078388148571946</v>
      </c>
      <c r="AD97">
        <f t="shared" si="4"/>
        <v>1661.920200967136</v>
      </c>
      <c r="AE97">
        <f>'IDT-1'!C97</f>
        <v>0</v>
      </c>
      <c r="AF97" s="24"/>
      <c r="AG97">
        <f t="shared" si="5"/>
        <v>1661.920200967136</v>
      </c>
      <c r="AI97" s="34">
        <f>PXIL!I97</f>
        <v>0</v>
      </c>
      <c r="AJ97" s="34">
        <f>PXIL!O97</f>
        <v>0</v>
      </c>
      <c r="AK97" s="34">
        <f>RTM_IEX!I97</f>
        <v>57.92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7">
        <f>GDAM_IEX!I97</f>
        <v>0</v>
      </c>
      <c r="AP97" s="147">
        <f>GDAM_IEX!O97</f>
        <v>0</v>
      </c>
      <c r="AQ97" s="147">
        <f>GDAM_PXI!I97</f>
        <v>0</v>
      </c>
      <c r="AR97" s="147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6.1824500000000002</v>
      </c>
      <c r="E98">
        <f>GT_NG!Q98</f>
        <v>7.863614457831325</v>
      </c>
      <c r="F98">
        <f>GT_Spot!Q98</f>
        <v>0</v>
      </c>
      <c r="G98">
        <f>PPCL_NG!Q98</f>
        <v>43.871099999999998</v>
      </c>
      <c r="H98">
        <f>PPCL_Spot!Q98</f>
        <v>0</v>
      </c>
      <c r="I98">
        <f>Bawana_NG!Q98</f>
        <v>54.998090344085277</v>
      </c>
      <c r="J98">
        <f>Bawana_RLNG!Q98</f>
        <v>0</v>
      </c>
      <c r="K98">
        <f>Bawana_Spot!Q98</f>
        <v>51.92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800.35848658653697</v>
      </c>
      <c r="P98" s="36">
        <v>68.457387920180082</v>
      </c>
      <c r="Q98" s="36">
        <v>22.117459807073953</v>
      </c>
      <c r="R98" s="38">
        <v>0</v>
      </c>
      <c r="S98" s="38">
        <v>0</v>
      </c>
      <c r="T98" s="37">
        <f>SUMPRODUCT(LTA!J98:AN98,LTA!J$101:AN$101,LTA!J$104:AN$104)</f>
        <v>80</v>
      </c>
      <c r="U98" s="37">
        <f>SUMPRODUCT(LTA!J98:AN98,LTA!J$102:AN$102,LTA!J$104:AN$104)</f>
        <v>36.659999999999997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441.94</v>
      </c>
      <c r="AB98" s="75">
        <f>-STOA!O98</f>
        <v>0</v>
      </c>
      <c r="AC98">
        <f t="shared" si="3"/>
        <v>14.006652148571947</v>
      </c>
      <c r="AD98">
        <f t="shared" si="4"/>
        <v>1653.4519369671359</v>
      </c>
      <c r="AE98">
        <f>'IDT-1'!C98</f>
        <v>0</v>
      </c>
      <c r="AF98" s="24"/>
      <c r="AG98">
        <f t="shared" si="5"/>
        <v>1653.4519369671359</v>
      </c>
      <c r="AI98" s="34">
        <f>PXIL!I98</f>
        <v>0</v>
      </c>
      <c r="AJ98" s="34">
        <f>PXIL!O98</f>
        <v>0</v>
      </c>
      <c r="AK98" s="34">
        <f>RTM_IEX!I98</f>
        <v>53.09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7">
        <f>GDAM_IEX!I98</f>
        <v>0</v>
      </c>
      <c r="AP98" s="147">
        <f>GDAM_IEX!O98</f>
        <v>0</v>
      </c>
      <c r="AQ98" s="147">
        <f>GDAM_PXI!I98</f>
        <v>0</v>
      </c>
      <c r="AR98" s="147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0.13023914175000015</v>
      </c>
      <c r="E99">
        <f t="shared" si="6"/>
        <v>0.18905226929867852</v>
      </c>
      <c r="F99">
        <f t="shared" si="6"/>
        <v>0</v>
      </c>
      <c r="G99">
        <f t="shared" si="6"/>
        <v>1.0671827007499723</v>
      </c>
      <c r="H99">
        <f t="shared" si="6"/>
        <v>0</v>
      </c>
      <c r="I99">
        <f t="shared" si="6"/>
        <v>1.1149823555760543</v>
      </c>
      <c r="J99">
        <f t="shared" si="6"/>
        <v>0</v>
      </c>
      <c r="K99">
        <f t="shared" si="6"/>
        <v>1.9461338178769418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17.665744067441711</v>
      </c>
      <c r="P99" s="36">
        <f t="shared" si="6"/>
        <v>1.4271088913954935</v>
      </c>
      <c r="Q99" s="36">
        <f t="shared" si="6"/>
        <v>0.45281686742844174</v>
      </c>
      <c r="R99" s="38">
        <f t="shared" si="6"/>
        <v>0.24314175253991296</v>
      </c>
      <c r="S99" s="38">
        <f t="shared" si="6"/>
        <v>0</v>
      </c>
      <c r="T99" s="37">
        <f t="shared" si="6"/>
        <v>3.6152950000000001</v>
      </c>
      <c r="U99" s="37">
        <f t="shared" si="6"/>
        <v>0.79228499999999946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-0.38224999999999998</v>
      </c>
      <c r="AA99" s="75">
        <f t="shared" si="6"/>
        <v>3.6334849999999999</v>
      </c>
      <c r="AB99" s="75">
        <f t="shared" si="6"/>
        <v>0</v>
      </c>
      <c r="AC99">
        <f t="shared" si="6"/>
        <v>0.28428537863912123</v>
      </c>
      <c r="AD99">
        <f t="shared" si="6"/>
        <v>31.467891485418075</v>
      </c>
      <c r="AE99">
        <f t="shared" si="6"/>
        <v>-1.25E-3</v>
      </c>
      <c r="AG99">
        <f t="shared" si="6"/>
        <v>31.466641485418076</v>
      </c>
      <c r="AI99">
        <f t="shared" si="6"/>
        <v>0</v>
      </c>
      <c r="AJ99">
        <f t="shared" si="6"/>
        <v>0</v>
      </c>
      <c r="AK99">
        <f t="shared" si="6"/>
        <v>0.5159600000000002</v>
      </c>
      <c r="AL99">
        <f t="shared" si="6"/>
        <v>-0.65900000000000003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9">
        <f>Allocation_SG!A1</f>
        <v>45438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TWEPL!R3</f>
        <v>8.1814710000000002</v>
      </c>
      <c r="E3">
        <f>GT_NG!T3</f>
        <v>10.874893375035542</v>
      </c>
      <c r="F3">
        <f>GT_Spot!T3</f>
        <v>0</v>
      </c>
      <c r="G3">
        <f>PPCL_NG!T3</f>
        <v>53.596893727172791</v>
      </c>
      <c r="H3">
        <f>PPCL_Spot!T3</f>
        <v>0</v>
      </c>
      <c r="I3">
        <f>Bawana_NG!T3</f>
        <v>69.607280965587279</v>
      </c>
      <c r="J3">
        <f>Bawana_RLNG!T3</f>
        <v>0</v>
      </c>
      <c r="K3">
        <f>Bawana_Spot!T3</f>
        <v>65.61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787.03130613629037</v>
      </c>
      <c r="P3" s="36">
        <v>75.247128848868712</v>
      </c>
      <c r="Q3" s="36">
        <v>26.706932705558103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432.56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0</v>
      </c>
      <c r="AA3" s="75">
        <f>STOA!J3</f>
        <v>642.35</v>
      </c>
      <c r="AB3" s="75">
        <f>-STOA!P3</f>
        <v>0</v>
      </c>
      <c r="AC3">
        <f>SUMIF(B3:AB3,"&gt;0")*$AC$2-SUMIF(B3:AB3,"&lt;0")*($AC$2/(1-$AC$2))+SUMIF(AI3:AR3,"&gt;0")*$AC$2-SUMIF(AI3:AR3,"&lt;0")*($AC$2/(1-$AC$2))</f>
        <v>20.352151890268885</v>
      </c>
      <c r="AD3">
        <f>SUM(B3:AB3,AI3:AV3)-AC3</f>
        <v>1902.4137548682438</v>
      </c>
      <c r="AE3">
        <f>'IDT-1'!F3</f>
        <v>0</v>
      </c>
      <c r="AF3" s="24"/>
      <c r="AG3">
        <f>SUM(AD3:AF3)</f>
        <v>1902.4137548682438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-249</v>
      </c>
      <c r="AM3" s="34">
        <f>RTM_PXI!J3</f>
        <v>0</v>
      </c>
      <c r="AN3" s="34">
        <f>RTM_PXI!P3</f>
        <v>0</v>
      </c>
      <c r="AO3" s="147">
        <f>GDAM_IEX!J3</f>
        <v>0</v>
      </c>
      <c r="AP3" s="147">
        <f>GDAM_IEX!P3</f>
        <v>0</v>
      </c>
      <c r="AQ3" s="147">
        <f>GDAM_PXI!J3</f>
        <v>0</v>
      </c>
      <c r="AR3" s="147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8.1814710000000002</v>
      </c>
      <c r="E4">
        <f>GT_NG!T4</f>
        <v>11.134489621836792</v>
      </c>
      <c r="F4">
        <f>GT_Spot!T4</f>
        <v>0</v>
      </c>
      <c r="G4">
        <f>PPCL_NG!T4</f>
        <v>53.599999999999987</v>
      </c>
      <c r="H4">
        <f>PPCL_Spot!T4</f>
        <v>0</v>
      </c>
      <c r="I4">
        <f>Bawana_NG!T4</f>
        <v>69.607280965587279</v>
      </c>
      <c r="J4">
        <f>Bawana_RLNG!T4</f>
        <v>0</v>
      </c>
      <c r="K4">
        <f>Bawana_Spot!T4</f>
        <v>40.000989102596932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788.38988105649071</v>
      </c>
      <c r="P4" s="36">
        <v>75.247128848868712</v>
      </c>
      <c r="Q4" s="36">
        <v>26.706932705558103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433.40000000000003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0</v>
      </c>
      <c r="AA4" s="75">
        <f>STOA!J4</f>
        <v>642.35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20.115355140600812</v>
      </c>
      <c r="AD4">
        <f t="shared" ref="AD4:AD67" si="1">SUM(B4:AB4,AI4:AV4)-AC4</f>
        <v>1884.5028181603377</v>
      </c>
      <c r="AE4">
        <f>'IDT-1'!F4</f>
        <v>0</v>
      </c>
      <c r="AF4" s="24"/>
      <c r="AG4">
        <f t="shared" ref="AG4:AG67" si="2">SUM(AD4:AF4)</f>
        <v>1884.5028181603377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-244</v>
      </c>
      <c r="AM4" s="34">
        <f>RTM_PXI!J4</f>
        <v>0</v>
      </c>
      <c r="AN4" s="34">
        <f>RTM_PXI!P4</f>
        <v>0</v>
      </c>
      <c r="AO4" s="147">
        <f>GDAM_IEX!J4</f>
        <v>0</v>
      </c>
      <c r="AP4" s="147">
        <f>GDAM_IEX!P4</f>
        <v>0</v>
      </c>
      <c r="AQ4" s="147">
        <f>GDAM_PXI!J4</f>
        <v>0</v>
      </c>
      <c r="AR4" s="147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8.1814710000000002</v>
      </c>
      <c r="E5">
        <f>GT_NG!T5</f>
        <v>11.134489621836792</v>
      </c>
      <c r="F5">
        <f>GT_Spot!T5</f>
        <v>0</v>
      </c>
      <c r="G5">
        <f>PPCL_NG!T5</f>
        <v>53.599999999999987</v>
      </c>
      <c r="H5">
        <f>PPCL_Spot!T5</f>
        <v>0</v>
      </c>
      <c r="I5">
        <f>Bawana_NG!T5</f>
        <v>69.607280965587279</v>
      </c>
      <c r="J5">
        <f>Bawana_RLNG!T5</f>
        <v>0</v>
      </c>
      <c r="K5">
        <f>Bawana_Spot!T5</f>
        <v>40.000916529875937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790.31423271628591</v>
      </c>
      <c r="P5" s="36">
        <v>75.247128848868712</v>
      </c>
      <c r="Q5" s="36">
        <v>26.706932705558103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433.56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0</v>
      </c>
      <c r="AA5" s="75">
        <f>STOA!J5</f>
        <v>642.35</v>
      </c>
      <c r="AB5" s="75">
        <f>-STOA!P5</f>
        <v>0</v>
      </c>
      <c r="AC5">
        <f t="shared" si="0"/>
        <v>20.310757397154909</v>
      </c>
      <c r="AD5">
        <f t="shared" si="1"/>
        <v>1865.3916949908578</v>
      </c>
      <c r="AE5">
        <f>'IDT-1'!F5</f>
        <v>0</v>
      </c>
      <c r="AF5" s="24"/>
      <c r="AG5">
        <f t="shared" si="2"/>
        <v>1865.3916949908578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-265</v>
      </c>
      <c r="AM5" s="34">
        <f>RTM_PXI!J5</f>
        <v>0</v>
      </c>
      <c r="AN5" s="34">
        <f>RTM_PXI!P5</f>
        <v>0</v>
      </c>
      <c r="AO5" s="147">
        <f>GDAM_IEX!J5</f>
        <v>0</v>
      </c>
      <c r="AP5" s="147">
        <f>GDAM_IEX!P5</f>
        <v>0</v>
      </c>
      <c r="AQ5" s="147">
        <f>GDAM_PXI!J5</f>
        <v>0</v>
      </c>
      <c r="AR5" s="147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8.1814710000000002</v>
      </c>
      <c r="E6">
        <f>GT_NG!T6</f>
        <v>11.134489621836792</v>
      </c>
      <c r="F6">
        <f>GT_Spot!T6</f>
        <v>0</v>
      </c>
      <c r="G6">
        <f>PPCL_NG!T6</f>
        <v>53.599999999999987</v>
      </c>
      <c r="H6">
        <f>PPCL_Spot!T6</f>
        <v>0</v>
      </c>
      <c r="I6">
        <f>Bawana_NG!T6</f>
        <v>69.607280965587279</v>
      </c>
      <c r="J6">
        <f>Bawana_RLNG!T6</f>
        <v>0</v>
      </c>
      <c r="K6">
        <f>Bawana_Spot!T6</f>
        <v>40.00088787806375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789.63636601110181</v>
      </c>
      <c r="P6" s="36">
        <v>75.247128848868712</v>
      </c>
      <c r="Q6" s="36">
        <v>26.706932705558103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434.40000000000003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0</v>
      </c>
      <c r="AA6" s="75">
        <f>STOA!J6</f>
        <v>642.35</v>
      </c>
      <c r="AB6" s="75">
        <f>-STOA!P6</f>
        <v>0</v>
      </c>
      <c r="AC6">
        <f t="shared" si="0"/>
        <v>20.58319612335259</v>
      </c>
      <c r="AD6">
        <f t="shared" si="1"/>
        <v>1833.2813609076638</v>
      </c>
      <c r="AE6">
        <f>'IDT-1'!F6</f>
        <v>0</v>
      </c>
      <c r="AF6" s="24"/>
      <c r="AG6">
        <f t="shared" si="2"/>
        <v>1833.2813609076638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-297</v>
      </c>
      <c r="AM6" s="34">
        <f>RTM_PXI!J6</f>
        <v>0</v>
      </c>
      <c r="AN6" s="34">
        <f>RTM_PXI!P6</f>
        <v>0</v>
      </c>
      <c r="AO6" s="147">
        <f>GDAM_IEX!J6</f>
        <v>0</v>
      </c>
      <c r="AP6" s="147">
        <f>GDAM_IEX!P6</f>
        <v>0</v>
      </c>
      <c r="AQ6" s="147">
        <f>GDAM_PXI!J6</f>
        <v>0</v>
      </c>
      <c r="AR6" s="147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8.1814710000000002</v>
      </c>
      <c r="E7">
        <f>GT_NG!T7</f>
        <v>11.134489621836792</v>
      </c>
      <c r="F7">
        <f>GT_Spot!T7</f>
        <v>0</v>
      </c>
      <c r="G7">
        <f>PPCL_NG!T7</f>
        <v>53.599999999999987</v>
      </c>
      <c r="H7">
        <f>PPCL_Spot!T7</f>
        <v>0</v>
      </c>
      <c r="I7">
        <f>Bawana_NG!T7</f>
        <v>69.607280965587279</v>
      </c>
      <c r="J7">
        <f>Bawana_RLNG!T7</f>
        <v>0</v>
      </c>
      <c r="K7">
        <f>Bawana_Spot!T7</f>
        <v>40.000894839754984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790.74831701175435</v>
      </c>
      <c r="P7" s="36">
        <v>75.247128848868712</v>
      </c>
      <c r="Q7" s="36">
        <v>26.706932705558103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434.73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0</v>
      </c>
      <c r="AA7" s="75">
        <f>STOA!J7</f>
        <v>642.35</v>
      </c>
      <c r="AB7" s="75">
        <f>-STOA!P7</f>
        <v>0</v>
      </c>
      <c r="AC7">
        <f t="shared" si="0"/>
        <v>20.620722043410943</v>
      </c>
      <c r="AD7">
        <f t="shared" si="1"/>
        <v>1831.685792949949</v>
      </c>
      <c r="AE7">
        <f>'IDT-1'!F7</f>
        <v>0</v>
      </c>
      <c r="AF7" s="24"/>
      <c r="AG7">
        <f t="shared" si="2"/>
        <v>1831.685792949949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-300</v>
      </c>
      <c r="AM7" s="34">
        <f>RTM_PXI!J7</f>
        <v>0</v>
      </c>
      <c r="AN7" s="34">
        <f>RTM_PXI!P7</f>
        <v>0</v>
      </c>
      <c r="AO7" s="147">
        <f>GDAM_IEX!J7</f>
        <v>0</v>
      </c>
      <c r="AP7" s="147">
        <f>GDAM_IEX!P7</f>
        <v>0</v>
      </c>
      <c r="AQ7" s="147">
        <f>GDAM_PXI!J7</f>
        <v>0</v>
      </c>
      <c r="AR7" s="147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8.1814710000000002</v>
      </c>
      <c r="E8">
        <f>GT_NG!T8</f>
        <v>11.134489621836792</v>
      </c>
      <c r="F8">
        <f>GT_Spot!T8</f>
        <v>0</v>
      </c>
      <c r="G8">
        <f>PPCL_NG!T8</f>
        <v>53.599999999999987</v>
      </c>
      <c r="H8">
        <f>PPCL_Spot!T8</f>
        <v>0</v>
      </c>
      <c r="I8">
        <f>Bawana_NG!T8</f>
        <v>69.607280965587279</v>
      </c>
      <c r="J8">
        <f>Bawana_RLNG!T8</f>
        <v>0</v>
      </c>
      <c r="K8">
        <f>Bawana_Spot!T8</f>
        <v>40.000890647728937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791.24300203731593</v>
      </c>
      <c r="P8" s="36">
        <v>75.247128848868712</v>
      </c>
      <c r="Q8" s="36">
        <v>26.706932705558103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440.90000000000003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0</v>
      </c>
      <c r="AA8" s="75">
        <f>STOA!J8</f>
        <v>642.35</v>
      </c>
      <c r="AB8" s="75">
        <f>-STOA!P8</f>
        <v>0</v>
      </c>
      <c r="AC8">
        <f t="shared" si="0"/>
        <v>20.930840094159315</v>
      </c>
      <c r="AD8">
        <f t="shared" si="1"/>
        <v>1808.0403557327365</v>
      </c>
      <c r="AE8">
        <f>'IDT-1'!F8</f>
        <v>0</v>
      </c>
      <c r="AF8" s="24"/>
      <c r="AG8">
        <f t="shared" si="2"/>
        <v>1808.0403557327365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-330</v>
      </c>
      <c r="AM8" s="34">
        <f>RTM_PXI!J8</f>
        <v>0</v>
      </c>
      <c r="AN8" s="34">
        <f>RTM_PXI!P8</f>
        <v>0</v>
      </c>
      <c r="AO8" s="147">
        <f>GDAM_IEX!J8</f>
        <v>0</v>
      </c>
      <c r="AP8" s="147">
        <f>GDAM_IEX!P8</f>
        <v>0</v>
      </c>
      <c r="AQ8" s="147">
        <f>GDAM_PXI!J8</f>
        <v>0</v>
      </c>
      <c r="AR8" s="147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8.1814710000000002</v>
      </c>
      <c r="E9">
        <f>GT_NG!T9</f>
        <v>11.134489621836792</v>
      </c>
      <c r="F9">
        <f>GT_Spot!T9</f>
        <v>0</v>
      </c>
      <c r="G9">
        <f>PPCL_NG!T9</f>
        <v>53.599999999999987</v>
      </c>
      <c r="H9">
        <f>PPCL_Spot!T9</f>
        <v>0</v>
      </c>
      <c r="I9">
        <f>Bawana_NG!T9</f>
        <v>69.607583070032291</v>
      </c>
      <c r="J9">
        <f>Bawana_RLNG!T9</f>
        <v>0</v>
      </c>
      <c r="K9">
        <f>Bawana_Spot!T9</f>
        <v>40.000886410287187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793.00888056828501</v>
      </c>
      <c r="P9" s="36">
        <v>75.247128848868712</v>
      </c>
      <c r="Q9" s="36">
        <v>26.706932705558103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441.73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0</v>
      </c>
      <c r="AA9" s="75">
        <f>STOA!J9</f>
        <v>642.35</v>
      </c>
      <c r="AB9" s="75">
        <f>-STOA!P9</f>
        <v>0</v>
      </c>
      <c r="AC9">
        <f t="shared" si="0"/>
        <v>20.825580610028947</v>
      </c>
      <c r="AD9">
        <f t="shared" si="1"/>
        <v>1825.741791614839</v>
      </c>
      <c r="AE9">
        <f>'IDT-1'!F9</f>
        <v>0</v>
      </c>
      <c r="AF9" s="24"/>
      <c r="AG9">
        <f t="shared" si="2"/>
        <v>1825.741791614839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-315</v>
      </c>
      <c r="AM9" s="34">
        <f>RTM_PXI!J9</f>
        <v>0</v>
      </c>
      <c r="AN9" s="34">
        <f>RTM_PXI!P9</f>
        <v>0</v>
      </c>
      <c r="AO9" s="147">
        <f>GDAM_IEX!J9</f>
        <v>0</v>
      </c>
      <c r="AP9" s="147">
        <f>GDAM_IEX!P9</f>
        <v>0</v>
      </c>
      <c r="AQ9" s="147">
        <f>GDAM_PXI!J9</f>
        <v>0</v>
      </c>
      <c r="AR9" s="147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8.1814710000000002</v>
      </c>
      <c r="E10">
        <f>GT_NG!T10</f>
        <v>11.134489621836792</v>
      </c>
      <c r="F10">
        <f>GT_Spot!T10</f>
        <v>0</v>
      </c>
      <c r="G10">
        <f>PPCL_NG!T10</f>
        <v>53.599999999999987</v>
      </c>
      <c r="H10">
        <f>PPCL_Spot!T10</f>
        <v>0</v>
      </c>
      <c r="I10">
        <f>Bawana_NG!T10</f>
        <v>69.607583070032291</v>
      </c>
      <c r="J10">
        <f>Bawana_RLNG!T10</f>
        <v>0</v>
      </c>
      <c r="K10">
        <f>Bawana_Spot!T10</f>
        <v>40.000886410287187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793.97055046546257</v>
      </c>
      <c r="P10" s="36">
        <v>75.247128848868712</v>
      </c>
      <c r="Q10" s="36">
        <v>26.706932705558103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441.73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0</v>
      </c>
      <c r="AA10" s="75">
        <f>STOA!J10</f>
        <v>642.35</v>
      </c>
      <c r="AB10" s="75">
        <f>-STOA!P10</f>
        <v>0</v>
      </c>
      <c r="AC10">
        <f t="shared" si="0"/>
        <v>21.0200241071128</v>
      </c>
      <c r="AD10">
        <f t="shared" si="1"/>
        <v>1804.509018014933</v>
      </c>
      <c r="AE10">
        <f>'IDT-1'!F10</f>
        <v>0</v>
      </c>
      <c r="AF10" s="24"/>
      <c r="AG10">
        <f t="shared" si="2"/>
        <v>1804.509018014933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-337</v>
      </c>
      <c r="AM10" s="34">
        <f>RTM_PXI!J10</f>
        <v>0</v>
      </c>
      <c r="AN10" s="34">
        <f>RTM_PXI!P10</f>
        <v>0</v>
      </c>
      <c r="AO10" s="147">
        <f>GDAM_IEX!J10</f>
        <v>0</v>
      </c>
      <c r="AP10" s="147">
        <f>GDAM_IEX!P10</f>
        <v>0</v>
      </c>
      <c r="AQ10" s="147">
        <f>GDAM_PXI!J10</f>
        <v>0</v>
      </c>
      <c r="AR10" s="147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8.1814710000000002</v>
      </c>
      <c r="E11">
        <f>GT_NG!T11</f>
        <v>11.134489621836792</v>
      </c>
      <c r="F11">
        <f>GT_Spot!T11</f>
        <v>0</v>
      </c>
      <c r="G11">
        <f>PPCL_NG!T11</f>
        <v>53.599999999999987</v>
      </c>
      <c r="H11">
        <f>PPCL_Spot!T11</f>
        <v>0</v>
      </c>
      <c r="I11">
        <f>Bawana_NG!T11</f>
        <v>69.607496583471189</v>
      </c>
      <c r="J11">
        <f>Bawana_RLNG!T11</f>
        <v>0</v>
      </c>
      <c r="K11">
        <f>Bawana_Spot!T11</f>
        <v>40.000886410287187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774.40405217455339</v>
      </c>
      <c r="P11" s="36">
        <v>75.247128848868712</v>
      </c>
      <c r="Q11" s="36">
        <v>26.706932705558103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438.40000000000003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158.31</v>
      </c>
      <c r="Z11" s="34">
        <f>IEX!P11</f>
        <v>0</v>
      </c>
      <c r="AA11" s="75">
        <f>STOA!J11</f>
        <v>312.64000000000004</v>
      </c>
      <c r="AB11" s="75">
        <f>-STOA!P11</f>
        <v>0</v>
      </c>
      <c r="AC11">
        <f t="shared" si="0"/>
        <v>17.863124404502017</v>
      </c>
      <c r="AD11">
        <f t="shared" si="1"/>
        <v>1793.3693329400735</v>
      </c>
      <c r="AE11">
        <f>'IDT-1'!F11</f>
        <v>0</v>
      </c>
      <c r="AF11" s="24"/>
      <c r="AG11">
        <f t="shared" si="2"/>
        <v>1793.3693329400735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-157</v>
      </c>
      <c r="AM11" s="34">
        <f>RTM_PXI!J11</f>
        <v>0</v>
      </c>
      <c r="AN11" s="34">
        <f>RTM_PXI!P11</f>
        <v>0</v>
      </c>
      <c r="AO11" s="147">
        <f>GDAM_IEX!J11</f>
        <v>0</v>
      </c>
      <c r="AP11" s="147">
        <f>GDAM_IEX!P11</f>
        <v>0</v>
      </c>
      <c r="AQ11" s="147">
        <f>GDAM_PXI!J11</f>
        <v>0</v>
      </c>
      <c r="AR11" s="147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8.1814710000000002</v>
      </c>
      <c r="E12">
        <f>GT_NG!T12</f>
        <v>11.134489621836792</v>
      </c>
      <c r="F12">
        <f>GT_Spot!T12</f>
        <v>0</v>
      </c>
      <c r="G12">
        <f>PPCL_NG!T12</f>
        <v>53.599999999999987</v>
      </c>
      <c r="H12">
        <f>PPCL_Spot!T12</f>
        <v>0</v>
      </c>
      <c r="I12">
        <f>Bawana_NG!T12</f>
        <v>69.607496583471189</v>
      </c>
      <c r="J12">
        <f>Bawana_RLNG!T12</f>
        <v>0</v>
      </c>
      <c r="K12">
        <f>Bawana_Spot!T12</f>
        <v>40.000886410287187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774.58227013371288</v>
      </c>
      <c r="P12" s="36">
        <v>75.247128848868712</v>
      </c>
      <c r="Q12" s="36">
        <v>26.706932705558103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438.90000000000003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133.21</v>
      </c>
      <c r="Z12" s="34">
        <f>IEX!P12</f>
        <v>0</v>
      </c>
      <c r="AA12" s="75">
        <f>STOA!J12</f>
        <v>312.64000000000004</v>
      </c>
      <c r="AB12" s="75">
        <f>-STOA!P12</f>
        <v>0</v>
      </c>
      <c r="AC12">
        <f t="shared" si="0"/>
        <v>17.657981435358959</v>
      </c>
      <c r="AD12">
        <f t="shared" si="1"/>
        <v>1769.152693868376</v>
      </c>
      <c r="AE12">
        <f>'IDT-1'!F12</f>
        <v>0</v>
      </c>
      <c r="AF12" s="24"/>
      <c r="AG12">
        <f t="shared" si="2"/>
        <v>1769.152693868376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-157</v>
      </c>
      <c r="AM12" s="34">
        <f>RTM_PXI!J12</f>
        <v>0</v>
      </c>
      <c r="AN12" s="34">
        <f>RTM_PXI!P12</f>
        <v>0</v>
      </c>
      <c r="AO12" s="147">
        <f>GDAM_IEX!J12</f>
        <v>0</v>
      </c>
      <c r="AP12" s="147">
        <f>GDAM_IEX!P12</f>
        <v>0</v>
      </c>
      <c r="AQ12" s="147">
        <f>GDAM_PXI!J12</f>
        <v>0</v>
      </c>
      <c r="AR12" s="147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8.1814710000000002</v>
      </c>
      <c r="E13">
        <f>GT_NG!T13</f>
        <v>11.134489621836792</v>
      </c>
      <c r="F13">
        <f>GT_Spot!T13</f>
        <v>0</v>
      </c>
      <c r="G13">
        <f>PPCL_NG!T13</f>
        <v>53.599999999999987</v>
      </c>
      <c r="H13">
        <f>PPCL_Spot!T13</f>
        <v>0</v>
      </c>
      <c r="I13">
        <f>Bawana_NG!T13</f>
        <v>69.609999999999985</v>
      </c>
      <c r="J13">
        <f>Bawana_RLNG!T13</f>
        <v>0</v>
      </c>
      <c r="K13">
        <f>Bawana_Spot!T13</f>
        <v>40.000886410287187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782.14862032635449</v>
      </c>
      <c r="P13" s="36">
        <v>75.247128848868712</v>
      </c>
      <c r="Q13" s="36">
        <v>26.706932705558103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439.23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91.7</v>
      </c>
      <c r="Z13" s="34">
        <f>IEX!P13</f>
        <v>0</v>
      </c>
      <c r="AA13" s="75">
        <f>STOA!J13</f>
        <v>312.64000000000004</v>
      </c>
      <c r="AB13" s="75">
        <f>-STOA!P13</f>
        <v>0</v>
      </c>
      <c r="AC13">
        <f t="shared" si="0"/>
        <v>17.146926547103984</v>
      </c>
      <c r="AD13">
        <f t="shared" si="1"/>
        <v>1763.0526023658015</v>
      </c>
      <c r="AE13">
        <f>'IDT-1'!F13</f>
        <v>0</v>
      </c>
      <c r="AF13" s="24"/>
      <c r="AG13">
        <f t="shared" si="2"/>
        <v>1763.0526023658015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-130</v>
      </c>
      <c r="AM13" s="34">
        <f>RTM_PXI!J13</f>
        <v>0</v>
      </c>
      <c r="AN13" s="34">
        <f>RTM_PXI!P13</f>
        <v>0</v>
      </c>
      <c r="AO13" s="147">
        <f>GDAM_IEX!J13</f>
        <v>0</v>
      </c>
      <c r="AP13" s="147">
        <f>GDAM_IEX!P13</f>
        <v>0</v>
      </c>
      <c r="AQ13" s="147">
        <f>GDAM_PXI!J13</f>
        <v>0</v>
      </c>
      <c r="AR13" s="147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8.1814710000000002</v>
      </c>
      <c r="E14">
        <f>GT_NG!T14</f>
        <v>11.134489621836792</v>
      </c>
      <c r="F14">
        <f>GT_Spot!T14</f>
        <v>0</v>
      </c>
      <c r="G14">
        <f>PPCL_NG!T14</f>
        <v>53.599999999999987</v>
      </c>
      <c r="H14">
        <f>PPCL_Spot!T14</f>
        <v>0</v>
      </c>
      <c r="I14">
        <f>Bawana_NG!T14</f>
        <v>69.609999999999985</v>
      </c>
      <c r="J14">
        <f>Bawana_RLNG!T14</f>
        <v>0</v>
      </c>
      <c r="K14">
        <f>Bawana_Spot!T14</f>
        <v>40.000886410287187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797.58691462299839</v>
      </c>
      <c r="P14" s="36">
        <v>75.247128848868712</v>
      </c>
      <c r="Q14" s="36">
        <v>26.706932705558103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439.56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41.51</v>
      </c>
      <c r="Z14" s="34">
        <f>IEX!P14</f>
        <v>0</v>
      </c>
      <c r="AA14" s="75">
        <f>STOA!J14</f>
        <v>312.64000000000004</v>
      </c>
      <c r="AB14" s="75">
        <f>-STOA!P14</f>
        <v>0</v>
      </c>
      <c r="AC14">
        <f t="shared" si="0"/>
        <v>16.756130326497122</v>
      </c>
      <c r="AD14">
        <f t="shared" si="1"/>
        <v>1741.0216928830519</v>
      </c>
      <c r="AE14">
        <f>'IDT-1'!F14</f>
        <v>0</v>
      </c>
      <c r="AF14" s="24"/>
      <c r="AG14">
        <f t="shared" si="2"/>
        <v>1741.0216928830519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-118</v>
      </c>
      <c r="AM14" s="34">
        <f>RTM_PXI!J14</f>
        <v>0</v>
      </c>
      <c r="AN14" s="34">
        <f>RTM_PXI!P14</f>
        <v>0</v>
      </c>
      <c r="AO14" s="147">
        <f>GDAM_IEX!J14</f>
        <v>0</v>
      </c>
      <c r="AP14" s="147">
        <f>GDAM_IEX!P14</f>
        <v>0</v>
      </c>
      <c r="AQ14" s="147">
        <f>GDAM_PXI!J14</f>
        <v>0</v>
      </c>
      <c r="AR14" s="147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8.1814710000000002</v>
      </c>
      <c r="E15">
        <f>GT_NG!T15</f>
        <v>11.134489621836792</v>
      </c>
      <c r="F15">
        <f>GT_Spot!T15</f>
        <v>0</v>
      </c>
      <c r="G15">
        <f>PPCL_NG!T15</f>
        <v>53.599999999999987</v>
      </c>
      <c r="H15">
        <f>PPCL_Spot!T15</f>
        <v>0</v>
      </c>
      <c r="I15">
        <f>Bawana_NG!T15</f>
        <v>69.609999999999985</v>
      </c>
      <c r="J15">
        <f>Bawana_RLNG!T15</f>
        <v>0</v>
      </c>
      <c r="K15">
        <f>Bawana_Spot!T15</f>
        <v>40.000886410287187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713.80589281018683</v>
      </c>
      <c r="P15" s="36">
        <v>75.247128848868712</v>
      </c>
      <c r="Q15" s="36">
        <v>26.706932705558103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442.17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14.48</v>
      </c>
      <c r="Z15" s="34">
        <f>IEX!P15</f>
        <v>0</v>
      </c>
      <c r="AA15" s="75">
        <f>STOA!J15</f>
        <v>312.36</v>
      </c>
      <c r="AB15" s="75">
        <f>-STOA!P15</f>
        <v>0</v>
      </c>
      <c r="AC15">
        <f t="shared" si="0"/>
        <v>14.966925131732594</v>
      </c>
      <c r="AD15">
        <f t="shared" si="1"/>
        <v>1766.809876265005</v>
      </c>
      <c r="AE15">
        <f>'IDT-1'!F15</f>
        <v>0</v>
      </c>
      <c r="AF15" s="24"/>
      <c r="AG15">
        <f t="shared" si="2"/>
        <v>1766.809876265005</v>
      </c>
      <c r="AI15" s="34">
        <f>PXIL!J15</f>
        <v>0</v>
      </c>
      <c r="AJ15" s="34">
        <f>PXIL!P15</f>
        <v>0</v>
      </c>
      <c r="AK15" s="34">
        <f>RTM_IEX!J15</f>
        <v>14.48</v>
      </c>
      <c r="AL15" s="34">
        <f>RTM_IEX!P15</f>
        <v>0</v>
      </c>
      <c r="AM15" s="34">
        <f>RTM_PXI!J15</f>
        <v>0</v>
      </c>
      <c r="AN15" s="34">
        <f>RTM_PXI!P15</f>
        <v>0</v>
      </c>
      <c r="AO15" s="147">
        <f>GDAM_IEX!J15</f>
        <v>0</v>
      </c>
      <c r="AP15" s="147">
        <f>GDAM_IEX!P15</f>
        <v>0</v>
      </c>
      <c r="AQ15" s="147">
        <f>GDAM_PXI!J15</f>
        <v>0</v>
      </c>
      <c r="AR15" s="147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8.1814710000000002</v>
      </c>
      <c r="E16">
        <f>GT_NG!T16</f>
        <v>11.134489621836792</v>
      </c>
      <c r="F16">
        <f>GT_Spot!T16</f>
        <v>0</v>
      </c>
      <c r="G16">
        <f>PPCL_NG!T16</f>
        <v>54.368072054182477</v>
      </c>
      <c r="H16">
        <f>PPCL_Spot!T16</f>
        <v>0</v>
      </c>
      <c r="I16">
        <f>Bawana_NG!T16</f>
        <v>69.609999999999985</v>
      </c>
      <c r="J16">
        <f>Bawana_RLNG!T16</f>
        <v>0</v>
      </c>
      <c r="K16">
        <f>Bawana_Spot!T16</f>
        <v>40.000886410287187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702.22243452556393</v>
      </c>
      <c r="P16" s="36">
        <v>75.247128848868712</v>
      </c>
      <c r="Q16" s="36">
        <v>26.706932705558103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442.48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0</v>
      </c>
      <c r="AA16" s="75">
        <f>STOA!J16</f>
        <v>312.36</v>
      </c>
      <c r="AB16" s="75">
        <f>-STOA!P16</f>
        <v>0</v>
      </c>
      <c r="AC16">
        <f t="shared" si="0"/>
        <v>14.757047887396896</v>
      </c>
      <c r="AD16">
        <f t="shared" si="1"/>
        <v>1742.0343672789002</v>
      </c>
      <c r="AE16">
        <f>'IDT-1'!F16</f>
        <v>0</v>
      </c>
      <c r="AF16" s="24"/>
      <c r="AG16">
        <f t="shared" si="2"/>
        <v>1742.0343672789002</v>
      </c>
      <c r="AI16" s="34">
        <f>PXIL!J16</f>
        <v>0</v>
      </c>
      <c r="AJ16" s="34">
        <f>PXIL!P16</f>
        <v>0</v>
      </c>
      <c r="AK16" s="34">
        <f>RTM_IEX!J16</f>
        <v>14.48</v>
      </c>
      <c r="AL16" s="34">
        <f>RTM_IEX!P16</f>
        <v>0</v>
      </c>
      <c r="AM16" s="34">
        <f>RTM_PXI!J16</f>
        <v>0</v>
      </c>
      <c r="AN16" s="34">
        <f>RTM_PXI!P16</f>
        <v>0</v>
      </c>
      <c r="AO16" s="147">
        <f>GDAM_IEX!J16</f>
        <v>0</v>
      </c>
      <c r="AP16" s="147">
        <f>GDAM_IEX!P16</f>
        <v>0</v>
      </c>
      <c r="AQ16" s="147">
        <f>GDAM_PXI!J16</f>
        <v>0</v>
      </c>
      <c r="AR16" s="147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8.1814710000000002</v>
      </c>
      <c r="E17">
        <f>GT_NG!T17</f>
        <v>11.134489621836792</v>
      </c>
      <c r="F17">
        <f>GT_Spot!T17</f>
        <v>0</v>
      </c>
      <c r="G17">
        <f>PPCL_NG!T17</f>
        <v>54.368072054182477</v>
      </c>
      <c r="H17">
        <f>PPCL_Spot!T17</f>
        <v>0</v>
      </c>
      <c r="I17">
        <f>Bawana_NG!T17</f>
        <v>69.609999999999985</v>
      </c>
      <c r="J17">
        <f>Bawana_RLNG!T17</f>
        <v>0</v>
      </c>
      <c r="K17">
        <f>Bawana_Spot!T17</f>
        <v>40.000886410287187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665.6317738357593</v>
      </c>
      <c r="P17" s="36">
        <v>75.247128848868712</v>
      </c>
      <c r="Q17" s="36">
        <v>26.706932705558103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442.48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0</v>
      </c>
      <c r="AA17" s="75">
        <f>STOA!J17</f>
        <v>312.36</v>
      </c>
      <c r="AB17" s="75">
        <f>-STOA!P17</f>
        <v>0</v>
      </c>
      <c r="AC17">
        <f t="shared" si="0"/>
        <v>14.497477492100318</v>
      </c>
      <c r="AD17">
        <f t="shared" si="1"/>
        <v>1671.223276984392</v>
      </c>
      <c r="AE17">
        <f>'IDT-1'!F17</f>
        <v>0</v>
      </c>
      <c r="AF17" s="24"/>
      <c r="AG17">
        <f t="shared" si="2"/>
        <v>1671.223276984392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-20</v>
      </c>
      <c r="AM17" s="34">
        <f>RTM_PXI!J17</f>
        <v>0</v>
      </c>
      <c r="AN17" s="34">
        <f>RTM_PXI!P17</f>
        <v>0</v>
      </c>
      <c r="AO17" s="147">
        <f>GDAM_IEX!J17</f>
        <v>0</v>
      </c>
      <c r="AP17" s="147">
        <f>GDAM_IEX!P17</f>
        <v>0</v>
      </c>
      <c r="AQ17" s="147">
        <f>GDAM_PXI!J17</f>
        <v>0</v>
      </c>
      <c r="AR17" s="147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8.1814710000000002</v>
      </c>
      <c r="E18">
        <f>GT_NG!T18</f>
        <v>11.134489621836792</v>
      </c>
      <c r="F18">
        <f>GT_Spot!T18</f>
        <v>0</v>
      </c>
      <c r="G18">
        <f>PPCL_NG!T18</f>
        <v>54.368072054182477</v>
      </c>
      <c r="H18">
        <f>PPCL_Spot!T18</f>
        <v>0</v>
      </c>
      <c r="I18">
        <f>Bawana_NG!T18</f>
        <v>69.609999999999985</v>
      </c>
      <c r="J18">
        <f>Bawana_RLNG!T18</f>
        <v>0</v>
      </c>
      <c r="K18">
        <f>Bawana_Spot!T18</f>
        <v>40.000886410287187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642.93481885320136</v>
      </c>
      <c r="P18" s="36">
        <v>75.247128848868712</v>
      </c>
      <c r="Q18" s="36">
        <v>26.706932705558103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442.48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0</v>
      </c>
      <c r="AA18" s="75">
        <f>STOA!J18</f>
        <v>312.36</v>
      </c>
      <c r="AB18" s="75">
        <f>-STOA!P18</f>
        <v>0</v>
      </c>
      <c r="AC18">
        <f t="shared" si="0"/>
        <v>14.306823070246834</v>
      </c>
      <c r="AD18">
        <f t="shared" si="1"/>
        <v>1648.716976423688</v>
      </c>
      <c r="AE18">
        <f>'IDT-1'!F18</f>
        <v>0</v>
      </c>
      <c r="AF18" s="24"/>
      <c r="AG18">
        <f t="shared" si="2"/>
        <v>1648.716976423688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-20</v>
      </c>
      <c r="AM18" s="34">
        <f>RTM_PXI!J18</f>
        <v>0</v>
      </c>
      <c r="AN18" s="34">
        <f>RTM_PXI!P18</f>
        <v>0</v>
      </c>
      <c r="AO18" s="147">
        <f>GDAM_IEX!J18</f>
        <v>0</v>
      </c>
      <c r="AP18" s="147">
        <f>GDAM_IEX!P18</f>
        <v>0</v>
      </c>
      <c r="AQ18" s="147">
        <f>GDAM_PXI!J18</f>
        <v>0</v>
      </c>
      <c r="AR18" s="147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8.1814710000000002</v>
      </c>
      <c r="E19">
        <f>GT_NG!T19</f>
        <v>11.134489621836792</v>
      </c>
      <c r="F19">
        <f>GT_Spot!T19</f>
        <v>0</v>
      </c>
      <c r="G19">
        <f>PPCL_NG!T19</f>
        <v>54.368072054182477</v>
      </c>
      <c r="H19">
        <f>PPCL_Spot!T19</f>
        <v>0</v>
      </c>
      <c r="I19">
        <f>Bawana_NG!T19</f>
        <v>69.609999999999985</v>
      </c>
      <c r="J19">
        <f>Bawana_RLNG!T19</f>
        <v>0</v>
      </c>
      <c r="K19">
        <f>Bawana_Spot!T19</f>
        <v>40.000886410287187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618.77723067979662</v>
      </c>
      <c r="P19" s="36">
        <v>75.247128848868712</v>
      </c>
      <c r="Q19" s="36">
        <v>26.706932705558103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442.48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0</v>
      </c>
      <c r="AA19" s="75">
        <f>STOA!J19</f>
        <v>312.08000000000004</v>
      </c>
      <c r="AB19" s="75">
        <f>-STOA!P19</f>
        <v>0</v>
      </c>
      <c r="AC19">
        <f t="shared" si="0"/>
        <v>14.177787749114234</v>
      </c>
      <c r="AD19">
        <f t="shared" si="1"/>
        <v>1615.4084235714156</v>
      </c>
      <c r="AE19">
        <f>'IDT-1'!F19</f>
        <v>0</v>
      </c>
      <c r="AF19" s="24"/>
      <c r="AG19">
        <f t="shared" si="2"/>
        <v>1615.4084235714156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-29</v>
      </c>
      <c r="AM19" s="34">
        <f>RTM_PXI!J19</f>
        <v>0</v>
      </c>
      <c r="AN19" s="34">
        <f>RTM_PXI!P19</f>
        <v>0</v>
      </c>
      <c r="AO19" s="147">
        <f>GDAM_IEX!J19</f>
        <v>0</v>
      </c>
      <c r="AP19" s="147">
        <f>GDAM_IEX!P19</f>
        <v>0</v>
      </c>
      <c r="AQ19" s="147">
        <f>GDAM_PXI!J19</f>
        <v>0</v>
      </c>
      <c r="AR19" s="147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8.1814710000000002</v>
      </c>
      <c r="E20">
        <f>GT_NG!T20</f>
        <v>11.134489621836792</v>
      </c>
      <c r="F20">
        <f>GT_Spot!T20</f>
        <v>0</v>
      </c>
      <c r="G20">
        <f>PPCL_NG!T20</f>
        <v>54.368072054182477</v>
      </c>
      <c r="H20">
        <f>PPCL_Spot!T20</f>
        <v>0</v>
      </c>
      <c r="I20">
        <f>Bawana_NG!T20</f>
        <v>69.609999999999985</v>
      </c>
      <c r="J20">
        <f>Bawana_RLNG!T20</f>
        <v>0</v>
      </c>
      <c r="K20">
        <f>Bawana_Spot!T20</f>
        <v>40.000886410287187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593.30989623047856</v>
      </c>
      <c r="P20" s="36">
        <v>75.247128848868712</v>
      </c>
      <c r="Q20" s="36">
        <v>26.706932705558103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442.48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0</v>
      </c>
      <c r="AA20" s="75">
        <f>STOA!J20</f>
        <v>312.08000000000004</v>
      </c>
      <c r="AB20" s="75">
        <f>-STOA!P20</f>
        <v>0</v>
      </c>
      <c r="AC20">
        <f t="shared" si="0"/>
        <v>13.963862139739962</v>
      </c>
      <c r="AD20">
        <f t="shared" si="1"/>
        <v>1590.1550147314717</v>
      </c>
      <c r="AE20">
        <f>'IDT-1'!F20</f>
        <v>0</v>
      </c>
      <c r="AF20" s="24"/>
      <c r="AG20">
        <f t="shared" si="2"/>
        <v>1590.1550147314717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-29</v>
      </c>
      <c r="AM20" s="34">
        <f>RTM_PXI!J20</f>
        <v>0</v>
      </c>
      <c r="AN20" s="34">
        <f>RTM_PXI!P20</f>
        <v>0</v>
      </c>
      <c r="AO20" s="147">
        <f>GDAM_IEX!J20</f>
        <v>0</v>
      </c>
      <c r="AP20" s="147">
        <f>GDAM_IEX!P20</f>
        <v>0</v>
      </c>
      <c r="AQ20" s="147">
        <f>GDAM_PXI!J20</f>
        <v>0</v>
      </c>
      <c r="AR20" s="147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8.1814710000000002</v>
      </c>
      <c r="E21">
        <f>GT_NG!T21</f>
        <v>11.134489621836792</v>
      </c>
      <c r="F21">
        <f>GT_Spot!T21</f>
        <v>0</v>
      </c>
      <c r="G21">
        <f>PPCL_NG!T21</f>
        <v>54.368072054182477</v>
      </c>
      <c r="H21">
        <f>PPCL_Spot!T21</f>
        <v>0</v>
      </c>
      <c r="I21">
        <f>Bawana_NG!T21</f>
        <v>69.609999999999985</v>
      </c>
      <c r="J21">
        <f>Bawana_RLNG!T21</f>
        <v>0</v>
      </c>
      <c r="K21">
        <f>Bawana_Spot!T21</f>
        <v>40.000886410287187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567.24691309479886</v>
      </c>
      <c r="P21" s="36">
        <v>75.247128848868712</v>
      </c>
      <c r="Q21" s="36">
        <v>26.706932705558103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445.82000000000005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0</v>
      </c>
      <c r="AA21" s="75">
        <f>STOA!J21</f>
        <v>312.08000000000004</v>
      </c>
      <c r="AB21" s="75">
        <f>-STOA!P21</f>
        <v>0</v>
      </c>
      <c r="AC21">
        <f t="shared" si="0"/>
        <v>13.806873712299806</v>
      </c>
      <c r="AD21">
        <f t="shared" si="1"/>
        <v>1563.589020023232</v>
      </c>
      <c r="AE21">
        <f>'IDT-1'!F21</f>
        <v>0</v>
      </c>
      <c r="AF21" s="24"/>
      <c r="AG21">
        <f t="shared" si="2"/>
        <v>1563.589020023232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-33</v>
      </c>
      <c r="AM21" s="34">
        <f>RTM_PXI!J21</f>
        <v>0</v>
      </c>
      <c r="AN21" s="34">
        <f>RTM_PXI!P21</f>
        <v>0</v>
      </c>
      <c r="AO21" s="147">
        <f>GDAM_IEX!J21</f>
        <v>0</v>
      </c>
      <c r="AP21" s="147">
        <f>GDAM_IEX!P21</f>
        <v>0</v>
      </c>
      <c r="AQ21" s="147">
        <f>GDAM_PXI!J21</f>
        <v>0</v>
      </c>
      <c r="AR21" s="147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8.1814710000000002</v>
      </c>
      <c r="E22">
        <f>GT_NG!T22</f>
        <v>11.134489621836792</v>
      </c>
      <c r="F22">
        <f>GT_Spot!T22</f>
        <v>0</v>
      </c>
      <c r="G22">
        <f>PPCL_NG!T22</f>
        <v>54.368072054182477</v>
      </c>
      <c r="H22">
        <f>PPCL_Spot!T22</f>
        <v>0</v>
      </c>
      <c r="I22">
        <f>Bawana_NG!T22</f>
        <v>69.609999999999985</v>
      </c>
      <c r="J22">
        <f>Bawana_RLNG!T22</f>
        <v>0</v>
      </c>
      <c r="K22">
        <f>Bawana_Spot!T22</f>
        <v>40.000886410287187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538.65722050438046</v>
      </c>
      <c r="P22" s="36">
        <v>75.247128848868712</v>
      </c>
      <c r="Q22" s="36">
        <v>26.706932705558103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445.82000000000005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0</v>
      </c>
      <c r="AA22" s="75">
        <f>STOA!J22</f>
        <v>312.08000000000004</v>
      </c>
      <c r="AB22" s="75">
        <f>-STOA!P22</f>
        <v>0</v>
      </c>
      <c r="AC22">
        <f t="shared" si="0"/>
        <v>13.549777979090518</v>
      </c>
      <c r="AD22">
        <f t="shared" si="1"/>
        <v>1537.2564231660233</v>
      </c>
      <c r="AE22">
        <f>'IDT-1'!F22</f>
        <v>0</v>
      </c>
      <c r="AF22" s="24"/>
      <c r="AG22">
        <f t="shared" si="2"/>
        <v>1537.2564231660233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-31</v>
      </c>
      <c r="AM22" s="34">
        <f>RTM_PXI!J22</f>
        <v>0</v>
      </c>
      <c r="AN22" s="34">
        <f>RTM_PXI!P22</f>
        <v>0</v>
      </c>
      <c r="AO22" s="147">
        <f>GDAM_IEX!J22</f>
        <v>0</v>
      </c>
      <c r="AP22" s="147">
        <f>GDAM_IEX!P22</f>
        <v>0</v>
      </c>
      <c r="AQ22" s="147">
        <f>GDAM_PXI!J22</f>
        <v>0</v>
      </c>
      <c r="AR22" s="147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8.1814710000000002</v>
      </c>
      <c r="E23">
        <f>GT_NG!T23</f>
        <v>11.134489621836792</v>
      </c>
      <c r="F23">
        <f>GT_Spot!T23</f>
        <v>0</v>
      </c>
      <c r="G23">
        <f>PPCL_NG!T23</f>
        <v>54.368072054182477</v>
      </c>
      <c r="H23">
        <f>PPCL_Spot!T23</f>
        <v>0</v>
      </c>
      <c r="I23">
        <f>Bawana_NG!T23</f>
        <v>69.609999999999985</v>
      </c>
      <c r="J23">
        <f>Bawana_RLNG!T23</f>
        <v>0</v>
      </c>
      <c r="K23">
        <f>Bawana_Spot!T23</f>
        <v>40.000886410287187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531.08610515572389</v>
      </c>
      <c r="P23" s="36">
        <v>75.247128848868712</v>
      </c>
      <c r="Q23" s="36">
        <v>26.706932705558103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396.48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0</v>
      </c>
      <c r="AA23" s="75">
        <f>STOA!J23</f>
        <v>311.81000000000006</v>
      </c>
      <c r="AB23" s="75">
        <f>-STOA!P23</f>
        <v>0</v>
      </c>
      <c r="AC23">
        <f t="shared" si="0"/>
        <v>13.123110720690237</v>
      </c>
      <c r="AD23">
        <f t="shared" si="1"/>
        <v>1549.1519750757668</v>
      </c>
      <c r="AE23">
        <f>'IDT-1'!F23</f>
        <v>0</v>
      </c>
      <c r="AF23" s="24"/>
      <c r="AG23">
        <f t="shared" si="2"/>
        <v>1549.1519750757668</v>
      </c>
      <c r="AI23" s="34">
        <f>PXIL!J23</f>
        <v>0</v>
      </c>
      <c r="AJ23" s="34">
        <f>PXIL!P23</f>
        <v>0</v>
      </c>
      <c r="AK23" s="34">
        <f>RTM_IEX!J23</f>
        <v>37.65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47">
        <f>GDAM_IEX!J23</f>
        <v>0</v>
      </c>
      <c r="AP23" s="147">
        <f>GDAM_IEX!P23</f>
        <v>0</v>
      </c>
      <c r="AQ23" s="147">
        <f>GDAM_PXI!J23</f>
        <v>0</v>
      </c>
      <c r="AR23" s="147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6.9207000000000001</v>
      </c>
      <c r="E24">
        <f>GT_NG!T24</f>
        <v>11.134489621836792</v>
      </c>
      <c r="F24">
        <f>GT_Spot!T24</f>
        <v>0</v>
      </c>
      <c r="G24">
        <f>PPCL_NG!T24</f>
        <v>54.368072054182477</v>
      </c>
      <c r="H24">
        <f>PPCL_Spot!T24</f>
        <v>0</v>
      </c>
      <c r="I24">
        <f>Bawana_NG!T24</f>
        <v>69.609999999999985</v>
      </c>
      <c r="J24">
        <f>Bawana_RLNG!T24</f>
        <v>0</v>
      </c>
      <c r="K24">
        <f>Bawana_Spot!T24</f>
        <v>40.000886410287187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531.08383323883254</v>
      </c>
      <c r="P24" s="36">
        <v>75.247128848868712</v>
      </c>
      <c r="Q24" s="36">
        <v>26.706932705558103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396.63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0</v>
      </c>
      <c r="AA24" s="75">
        <f>STOA!J24</f>
        <v>311.81000000000006</v>
      </c>
      <c r="AB24" s="75">
        <f>-STOA!P24</f>
        <v>0</v>
      </c>
      <c r="AC24">
        <f t="shared" si="0"/>
        <v>12.878561160188353</v>
      </c>
      <c r="AD24">
        <f t="shared" si="1"/>
        <v>1520.2834817193775</v>
      </c>
      <c r="AE24">
        <f>'IDT-1'!F24</f>
        <v>0</v>
      </c>
      <c r="AF24" s="24"/>
      <c r="AG24">
        <f t="shared" si="2"/>
        <v>1520.2834817193775</v>
      </c>
      <c r="AI24" s="34">
        <f>PXIL!J24</f>
        <v>0</v>
      </c>
      <c r="AJ24" s="34">
        <f>PXIL!P24</f>
        <v>0</v>
      </c>
      <c r="AK24" s="34">
        <f>RTM_IEX!J24</f>
        <v>9.65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7">
        <f>GDAM_IEX!J24</f>
        <v>0</v>
      </c>
      <c r="AP24" s="147">
        <f>GDAM_IEX!P24</f>
        <v>0</v>
      </c>
      <c r="AQ24" s="147">
        <f>GDAM_PXI!J24</f>
        <v>0</v>
      </c>
      <c r="AR24" s="147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6.3189000000000002</v>
      </c>
      <c r="E25">
        <f>GT_NG!T25</f>
        <v>11.134489621836792</v>
      </c>
      <c r="F25">
        <f>GT_Spot!T25</f>
        <v>0</v>
      </c>
      <c r="G25">
        <f>PPCL_NG!T25</f>
        <v>54.368072054182477</v>
      </c>
      <c r="H25">
        <f>PPCL_Spot!T25</f>
        <v>0</v>
      </c>
      <c r="I25">
        <f>Bawana_NG!T25</f>
        <v>69.609999999999985</v>
      </c>
      <c r="J25">
        <f>Bawana_RLNG!T25</f>
        <v>0</v>
      </c>
      <c r="K25">
        <f>Bawana_Spot!T25</f>
        <v>40.000886410287187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529.18706575243152</v>
      </c>
      <c r="P25" s="36">
        <v>75.247128848868712</v>
      </c>
      <c r="Q25" s="36">
        <v>26.706932705558103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396.09088399999996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0</v>
      </c>
      <c r="AA25" s="75">
        <f>STOA!J25</f>
        <v>311.81000000000006</v>
      </c>
      <c r="AB25" s="75">
        <f>-STOA!P25</f>
        <v>0</v>
      </c>
      <c r="AC25">
        <f t="shared" si="0"/>
        <v>13.017648192924367</v>
      </c>
      <c r="AD25">
        <f t="shared" si="1"/>
        <v>1478.4567112002405</v>
      </c>
      <c r="AE25">
        <f>'IDT-1'!F25</f>
        <v>0</v>
      </c>
      <c r="AF25" s="24"/>
      <c r="AG25">
        <f t="shared" si="2"/>
        <v>1478.4567112002405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-29</v>
      </c>
      <c r="AM25" s="34">
        <f>RTM_PXI!J25</f>
        <v>0</v>
      </c>
      <c r="AN25" s="34">
        <f>RTM_PXI!P25</f>
        <v>0</v>
      </c>
      <c r="AO25" s="147">
        <f>GDAM_IEX!J25</f>
        <v>0</v>
      </c>
      <c r="AP25" s="147">
        <f>GDAM_IEX!P25</f>
        <v>0</v>
      </c>
      <c r="AQ25" s="147">
        <f>GDAM_PXI!J25</f>
        <v>0</v>
      </c>
      <c r="AR25" s="147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6.3189000000000002</v>
      </c>
      <c r="E26">
        <f>GT_NG!T26</f>
        <v>11.134489621836792</v>
      </c>
      <c r="F26">
        <f>GT_Spot!T26</f>
        <v>0</v>
      </c>
      <c r="G26">
        <f>PPCL_NG!T26</f>
        <v>54.368072054182477</v>
      </c>
      <c r="H26">
        <f>PPCL_Spot!T26</f>
        <v>0</v>
      </c>
      <c r="I26">
        <f>Bawana_NG!T26</f>
        <v>69.609999999999985</v>
      </c>
      <c r="J26">
        <f>Bawana_RLNG!T26</f>
        <v>0</v>
      </c>
      <c r="K26">
        <f>Bawana_Spot!T26</f>
        <v>40.000886410287187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528.3670386103305</v>
      </c>
      <c r="P26" s="36">
        <v>75.247128848868712</v>
      </c>
      <c r="Q26" s="36">
        <v>26.706932705558103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399.106246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0</v>
      </c>
      <c r="AA26" s="75">
        <f>STOA!J26</f>
        <v>311.81000000000006</v>
      </c>
      <c r="AB26" s="75">
        <f>-STOA!P26</f>
        <v>0</v>
      </c>
      <c r="AC26">
        <f t="shared" si="0"/>
        <v>13.307166052927169</v>
      </c>
      <c r="AD26">
        <f t="shared" si="1"/>
        <v>1448.3625281981367</v>
      </c>
      <c r="AE26">
        <f>'IDT-1'!F26</f>
        <v>0</v>
      </c>
      <c r="AF26" s="24"/>
      <c r="AG26">
        <f t="shared" si="2"/>
        <v>1448.3625281981367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-61</v>
      </c>
      <c r="AM26" s="34">
        <f>RTM_PXI!J26</f>
        <v>0</v>
      </c>
      <c r="AN26" s="34">
        <f>RTM_PXI!P26</f>
        <v>0</v>
      </c>
      <c r="AO26" s="147">
        <f>GDAM_IEX!J26</f>
        <v>0</v>
      </c>
      <c r="AP26" s="147">
        <f>GDAM_IEX!P26</f>
        <v>0</v>
      </c>
      <c r="AQ26" s="147">
        <f>GDAM_PXI!J26</f>
        <v>0</v>
      </c>
      <c r="AR26" s="147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6.3189000000000002</v>
      </c>
      <c r="E27">
        <f>GT_NG!T27</f>
        <v>11.134489621836792</v>
      </c>
      <c r="F27">
        <f>GT_Spot!T27</f>
        <v>0</v>
      </c>
      <c r="G27">
        <f>PPCL_NG!T27</f>
        <v>54.368072054182477</v>
      </c>
      <c r="H27">
        <f>PPCL_Spot!T27</f>
        <v>0</v>
      </c>
      <c r="I27">
        <f>Bawana_NG!T27</f>
        <v>69.607496583471189</v>
      </c>
      <c r="J27">
        <f>Bawana_RLNG!T27</f>
        <v>0</v>
      </c>
      <c r="K27">
        <f>Bawana_Spot!T27</f>
        <v>40.000886410287187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527.78039156418731</v>
      </c>
      <c r="P27" s="36">
        <v>75.247128848868712</v>
      </c>
      <c r="Q27" s="36">
        <v>16.459999999999997</v>
      </c>
      <c r="R27" s="38">
        <v>6.3277031930333818</v>
      </c>
      <c r="S27" s="38">
        <v>0</v>
      </c>
      <c r="T27" s="37">
        <f>SUMPRODUCT(LTA!J27:AN27,LTA!J$101:AN$101,LTA!J$105:AN$105)</f>
        <v>1</v>
      </c>
      <c r="U27" s="37">
        <f>SUMPRODUCT(LTA!J27:AN27,LTA!J$102:AN$102,LTA!J$105:AN$105)</f>
        <v>401.69270299999999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0</v>
      </c>
      <c r="AA27" s="75">
        <f>STOA!J27</f>
        <v>311.44000000000005</v>
      </c>
      <c r="AB27" s="75">
        <f>-STOA!P27</f>
        <v>0</v>
      </c>
      <c r="AC27">
        <f t="shared" si="0"/>
        <v>13.330198530835071</v>
      </c>
      <c r="AD27">
        <f t="shared" si="1"/>
        <v>1443.0475727450319</v>
      </c>
      <c r="AE27">
        <f>'IDT-1'!F27</f>
        <v>0</v>
      </c>
      <c r="AF27" s="24"/>
      <c r="AG27">
        <f t="shared" si="2"/>
        <v>1443.0475727450319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-65</v>
      </c>
      <c r="AM27" s="34">
        <f>RTM_PXI!J27</f>
        <v>0</v>
      </c>
      <c r="AN27" s="34">
        <f>RTM_PXI!P27</f>
        <v>0</v>
      </c>
      <c r="AO27" s="147">
        <f>GDAM_IEX!J27</f>
        <v>0</v>
      </c>
      <c r="AP27" s="147">
        <f>GDAM_IEX!P27</f>
        <v>0</v>
      </c>
      <c r="AQ27" s="147">
        <f>GDAM_PXI!J27</f>
        <v>0</v>
      </c>
      <c r="AR27" s="147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6.3189000000000002</v>
      </c>
      <c r="E28">
        <f>GT_NG!T28</f>
        <v>11.134489621836792</v>
      </c>
      <c r="F28">
        <f>GT_Spot!T28</f>
        <v>0</v>
      </c>
      <c r="G28">
        <f>PPCL_NG!T28</f>
        <v>54.368072054182477</v>
      </c>
      <c r="H28">
        <f>PPCL_Spot!T28</f>
        <v>0</v>
      </c>
      <c r="I28">
        <f>Bawana_NG!T28</f>
        <v>69.607496583471189</v>
      </c>
      <c r="J28">
        <f>Bawana_RLNG!T28</f>
        <v>0</v>
      </c>
      <c r="K28">
        <f>Bawana_Spot!T28</f>
        <v>40.000886410287187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521.56886209932884</v>
      </c>
      <c r="P28" s="36">
        <v>75.236736924277906</v>
      </c>
      <c r="Q28" s="36">
        <v>14.28</v>
      </c>
      <c r="R28" s="38">
        <v>10.359999999999998</v>
      </c>
      <c r="S28" s="38">
        <v>0</v>
      </c>
      <c r="T28" s="37">
        <f>SUMPRODUCT(LTA!J28:AN28,LTA!J$101:AN$101,LTA!J$105:AN$105)</f>
        <v>2.3199999999999998</v>
      </c>
      <c r="U28" s="37">
        <f>SUMPRODUCT(LTA!J28:AN28,LTA!J$102:AN$102,LTA!J$105:AN$105)</f>
        <v>406.645195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0</v>
      </c>
      <c r="AA28" s="75">
        <f>STOA!J28</f>
        <v>311.44000000000005</v>
      </c>
      <c r="AB28" s="75">
        <f>-STOA!P28</f>
        <v>0</v>
      </c>
      <c r="AC28">
        <f t="shared" si="0"/>
        <v>13.557961560264447</v>
      </c>
      <c r="AD28">
        <f t="shared" si="1"/>
        <v>1419.7226771331202</v>
      </c>
      <c r="AE28">
        <f>'IDT-1'!F28</f>
        <v>0</v>
      </c>
      <c r="AF28" s="24"/>
      <c r="AG28">
        <f t="shared" si="2"/>
        <v>1419.7226771331202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-90</v>
      </c>
      <c r="AM28" s="34">
        <f>RTM_PXI!J28</f>
        <v>0</v>
      </c>
      <c r="AN28" s="34">
        <f>RTM_PXI!P28</f>
        <v>0</v>
      </c>
      <c r="AO28" s="147">
        <f>GDAM_IEX!J28</f>
        <v>0</v>
      </c>
      <c r="AP28" s="147">
        <f>GDAM_IEX!P28</f>
        <v>0</v>
      </c>
      <c r="AQ28" s="147">
        <f>GDAM_PXI!J28</f>
        <v>0</v>
      </c>
      <c r="AR28" s="147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4.8144</v>
      </c>
      <c r="E29">
        <f>GT_NG!T29</f>
        <v>11.134489621836792</v>
      </c>
      <c r="F29">
        <f>GT_Spot!T29</f>
        <v>0</v>
      </c>
      <c r="G29">
        <f>PPCL_NG!T29</f>
        <v>54.368072054182477</v>
      </c>
      <c r="H29">
        <f>PPCL_Spot!T29</f>
        <v>0</v>
      </c>
      <c r="I29">
        <f>Bawana_NG!T29</f>
        <v>69.607496583471189</v>
      </c>
      <c r="J29">
        <f>Bawana_RLNG!T29</f>
        <v>0</v>
      </c>
      <c r="K29">
        <f>Bawana_Spot!T29</f>
        <v>40.000886410287187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526.680012126512</v>
      </c>
      <c r="P29" s="36">
        <v>43.287625603334796</v>
      </c>
      <c r="Q29" s="36">
        <v>14.28</v>
      </c>
      <c r="R29" s="38">
        <v>15.2</v>
      </c>
      <c r="S29" s="38">
        <v>0</v>
      </c>
      <c r="T29" s="37">
        <f>SUMPRODUCT(LTA!J29:AN29,LTA!J$101:AN$101,LTA!J$105:AN$105)</f>
        <v>5.79</v>
      </c>
      <c r="U29" s="37">
        <f>SUMPRODUCT(LTA!J29:AN29,LTA!J$102:AN$102,LTA!J$105:AN$105)</f>
        <v>411.27036800000002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-4</v>
      </c>
      <c r="AA29" s="75">
        <f>STOA!J29</f>
        <v>311.44000000000005</v>
      </c>
      <c r="AB29" s="75">
        <f>-STOA!P29</f>
        <v>0</v>
      </c>
      <c r="AC29">
        <f t="shared" si="0"/>
        <v>13.352299919072861</v>
      </c>
      <c r="AD29">
        <f t="shared" si="1"/>
        <v>1413.5210504805516</v>
      </c>
      <c r="AE29">
        <f>'IDT-1'!F29</f>
        <v>0</v>
      </c>
      <c r="AF29" s="24"/>
      <c r="AG29">
        <f t="shared" si="2"/>
        <v>1413.5210504805516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-77</v>
      </c>
      <c r="AM29" s="34">
        <f>RTM_PXI!J29</f>
        <v>0</v>
      </c>
      <c r="AN29" s="34">
        <f>RTM_PXI!P29</f>
        <v>0</v>
      </c>
      <c r="AO29" s="147">
        <f>GDAM_IEX!J29</f>
        <v>0</v>
      </c>
      <c r="AP29" s="147">
        <f>GDAM_IEX!P29</f>
        <v>0</v>
      </c>
      <c r="AQ29" s="147">
        <f>GDAM_PXI!J29</f>
        <v>0</v>
      </c>
      <c r="AR29" s="147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4.8144</v>
      </c>
      <c r="E30">
        <f>GT_NG!T30</f>
        <v>11.134489621836792</v>
      </c>
      <c r="F30">
        <f>GT_Spot!T30</f>
        <v>0</v>
      </c>
      <c r="G30">
        <f>PPCL_NG!T30</f>
        <v>54.368072054182477</v>
      </c>
      <c r="H30">
        <f>PPCL_Spot!T30</f>
        <v>0</v>
      </c>
      <c r="I30">
        <f>Bawana_NG!T30</f>
        <v>69.607496583471189</v>
      </c>
      <c r="J30">
        <f>Bawana_RLNG!T30</f>
        <v>0</v>
      </c>
      <c r="K30">
        <f>Bawana_Spot!T30</f>
        <v>40.000886410287187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521.61160741925903</v>
      </c>
      <c r="P30" s="36">
        <v>19.308674583018739</v>
      </c>
      <c r="Q30" s="36">
        <v>17.68</v>
      </c>
      <c r="R30" s="38">
        <v>15.7</v>
      </c>
      <c r="S30" s="38">
        <v>0</v>
      </c>
      <c r="T30" s="37">
        <f>SUMPRODUCT(LTA!J30:AN30,LTA!J$101:AN$101,LTA!J$105:AN$105)</f>
        <v>9.5</v>
      </c>
      <c r="U30" s="37">
        <f>SUMPRODUCT(LTA!J30:AN30,LTA!J$102:AN$102,LTA!J$105:AN$105)</f>
        <v>395.78918600000003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0</v>
      </c>
      <c r="AA30" s="75">
        <f>STOA!J30</f>
        <v>311.44000000000005</v>
      </c>
      <c r="AB30" s="75">
        <f>-STOA!P30</f>
        <v>0</v>
      </c>
      <c r="AC30">
        <f t="shared" si="0"/>
        <v>12.864289889938609</v>
      </c>
      <c r="AD30">
        <f t="shared" si="1"/>
        <v>1398.090522782117</v>
      </c>
      <c r="AE30">
        <f>'IDT-1'!F30</f>
        <v>0</v>
      </c>
      <c r="AF30" s="24"/>
      <c r="AG30">
        <f t="shared" si="2"/>
        <v>1398.090522782117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-60</v>
      </c>
      <c r="AM30" s="34">
        <f>RTM_PXI!J30</f>
        <v>0</v>
      </c>
      <c r="AN30" s="34">
        <f>RTM_PXI!P30</f>
        <v>0</v>
      </c>
      <c r="AO30" s="147">
        <f>GDAM_IEX!J30</f>
        <v>0</v>
      </c>
      <c r="AP30" s="147">
        <f>GDAM_IEX!P30</f>
        <v>0</v>
      </c>
      <c r="AQ30" s="147">
        <f>GDAM_PXI!J30</f>
        <v>0</v>
      </c>
      <c r="AR30" s="147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4.8144</v>
      </c>
      <c r="E31">
        <f>GT_NG!T31</f>
        <v>11.134489621836792</v>
      </c>
      <c r="F31">
        <f>GT_Spot!T31</f>
        <v>0</v>
      </c>
      <c r="G31">
        <f>PPCL_NG!T31</f>
        <v>54.368072054182477</v>
      </c>
      <c r="H31">
        <f>PPCL_Spot!T31</f>
        <v>0</v>
      </c>
      <c r="I31">
        <f>Bawana_NG!T31</f>
        <v>69.607496583471189</v>
      </c>
      <c r="J31">
        <f>Bawana_RLNG!T31</f>
        <v>0</v>
      </c>
      <c r="K31">
        <f>Bawana_Spot!T31</f>
        <v>40.000886410287187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520.10040404023323</v>
      </c>
      <c r="P31" s="36">
        <v>19.308674583018739</v>
      </c>
      <c r="Q31" s="36">
        <v>17.68</v>
      </c>
      <c r="R31" s="38">
        <v>15.700000000000001</v>
      </c>
      <c r="S31" s="38">
        <v>0</v>
      </c>
      <c r="T31" s="37">
        <f>SUMPRODUCT(LTA!J31:AN31,LTA!J$101:AN$101,LTA!J$105:AN$105)</f>
        <v>13.21</v>
      </c>
      <c r="U31" s="37">
        <f>SUMPRODUCT(LTA!J31:AN31,LTA!J$102:AN$102,LTA!J$105:AN$105)</f>
        <v>387.86466100000001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0</v>
      </c>
      <c r="AA31" s="75">
        <f>STOA!J31</f>
        <v>311.17</v>
      </c>
      <c r="AB31" s="75">
        <f>-STOA!P31</f>
        <v>0</v>
      </c>
      <c r="AC31">
        <f t="shared" si="0"/>
        <v>13.533974178170364</v>
      </c>
      <c r="AD31">
        <f t="shared" si="1"/>
        <v>1306.4251101148593</v>
      </c>
      <c r="AE31">
        <f>'IDT-1'!F31</f>
        <v>0</v>
      </c>
      <c r="AF31" s="24"/>
      <c r="AG31">
        <f t="shared" si="2"/>
        <v>1306.4251101148593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-145</v>
      </c>
      <c r="AM31" s="34">
        <f>RTM_PXI!J31</f>
        <v>0</v>
      </c>
      <c r="AN31" s="34">
        <f>RTM_PXI!P31</f>
        <v>0</v>
      </c>
      <c r="AO31" s="147">
        <f>GDAM_IEX!J31</f>
        <v>0</v>
      </c>
      <c r="AP31" s="147">
        <f>GDAM_IEX!P31</f>
        <v>0</v>
      </c>
      <c r="AQ31" s="147">
        <f>GDAM_PXI!J31</f>
        <v>0</v>
      </c>
      <c r="AR31" s="147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4.8144</v>
      </c>
      <c r="E32">
        <f>GT_NG!T32</f>
        <v>11.134489621836792</v>
      </c>
      <c r="F32">
        <f>GT_Spot!T32</f>
        <v>0</v>
      </c>
      <c r="G32">
        <f>PPCL_NG!T32</f>
        <v>54.368072054182477</v>
      </c>
      <c r="H32">
        <f>PPCL_Spot!T32</f>
        <v>0</v>
      </c>
      <c r="I32">
        <f>Bawana_NG!T32</f>
        <v>69.607496583471189</v>
      </c>
      <c r="J32">
        <f>Bawana_RLNG!T32</f>
        <v>0</v>
      </c>
      <c r="K32">
        <f>Bawana_Spot!T32</f>
        <v>40.000886410287187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519.21561692705393</v>
      </c>
      <c r="P32" s="36">
        <v>19.309999999999999</v>
      </c>
      <c r="Q32" s="36">
        <v>17.68</v>
      </c>
      <c r="R32" s="38">
        <v>15.7</v>
      </c>
      <c r="S32" s="38">
        <v>0</v>
      </c>
      <c r="T32" s="37">
        <f>SUMPRODUCT(LTA!J32:AN32,LTA!J$101:AN$101,LTA!J$105:AN$105)</f>
        <v>19.04</v>
      </c>
      <c r="U32" s="37">
        <f>SUMPRODUCT(LTA!J32:AN32,LTA!J$102:AN$102,LTA!J$105:AN$105)</f>
        <v>356.91457400000007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0</v>
      </c>
      <c r="AA32" s="75">
        <f>STOA!J32</f>
        <v>311.17</v>
      </c>
      <c r="AB32" s="75">
        <f>-STOA!P32</f>
        <v>0</v>
      </c>
      <c r="AC32">
        <f t="shared" si="0"/>
        <v>13.196948160973852</v>
      </c>
      <c r="AD32">
        <f t="shared" si="1"/>
        <v>1294.7585874358579</v>
      </c>
      <c r="AE32">
        <f>'IDT-1'!F32</f>
        <v>0</v>
      </c>
      <c r="AF32" s="24"/>
      <c r="AG32">
        <f t="shared" si="2"/>
        <v>1294.7585874358579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-131</v>
      </c>
      <c r="AM32" s="34">
        <f>RTM_PXI!J32</f>
        <v>0</v>
      </c>
      <c r="AN32" s="34">
        <f>RTM_PXI!P32</f>
        <v>0</v>
      </c>
      <c r="AO32" s="147">
        <f>GDAM_IEX!J32</f>
        <v>0</v>
      </c>
      <c r="AP32" s="147">
        <f>GDAM_IEX!P32</f>
        <v>0</v>
      </c>
      <c r="AQ32" s="147">
        <f>GDAM_PXI!J32</f>
        <v>0</v>
      </c>
      <c r="AR32" s="147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4.8144</v>
      </c>
      <c r="E33">
        <f>GT_NG!T33</f>
        <v>11.134489621836792</v>
      </c>
      <c r="F33">
        <f>GT_Spot!T33</f>
        <v>0</v>
      </c>
      <c r="G33">
        <f>PPCL_NG!T33</f>
        <v>54.368072054182477</v>
      </c>
      <c r="H33">
        <f>PPCL_Spot!T33</f>
        <v>0</v>
      </c>
      <c r="I33">
        <f>Bawana_NG!T33</f>
        <v>69.607496583471189</v>
      </c>
      <c r="J33">
        <f>Bawana_RLNG!T33</f>
        <v>0</v>
      </c>
      <c r="K33">
        <f>Bawana_Spot!T33</f>
        <v>40.000886410287187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515.70448612771293</v>
      </c>
      <c r="P33" s="36">
        <v>19.309999999999999</v>
      </c>
      <c r="Q33" s="36">
        <v>17.68</v>
      </c>
      <c r="R33" s="38">
        <v>15.7</v>
      </c>
      <c r="S33" s="38">
        <v>0</v>
      </c>
      <c r="T33" s="37">
        <f>SUMPRODUCT(LTA!J33:AN33,LTA!J$101:AN$101,LTA!J$105:AN$105)</f>
        <v>24.98</v>
      </c>
      <c r="U33" s="37">
        <f>SUMPRODUCT(LTA!J33:AN33,LTA!J$102:AN$102,LTA!J$105:AN$105)</f>
        <v>345.19624400000004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0</v>
      </c>
      <c r="AA33" s="75">
        <f>STOA!J33</f>
        <v>311.17</v>
      </c>
      <c r="AB33" s="75">
        <f>-STOA!P33</f>
        <v>0</v>
      </c>
      <c r="AC33">
        <f t="shared" si="0"/>
        <v>13.034205113010497</v>
      </c>
      <c r="AD33">
        <f t="shared" si="1"/>
        <v>1295.6318696844801</v>
      </c>
      <c r="AE33">
        <f>'IDT-1'!F33</f>
        <v>0</v>
      </c>
      <c r="AF33" s="24"/>
      <c r="AG33">
        <f t="shared" si="2"/>
        <v>1295.6318696844801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-121</v>
      </c>
      <c r="AM33" s="34">
        <f>RTM_PXI!J33</f>
        <v>0</v>
      </c>
      <c r="AN33" s="34">
        <f>RTM_PXI!P33</f>
        <v>0</v>
      </c>
      <c r="AO33" s="147">
        <f>GDAM_IEX!J33</f>
        <v>0</v>
      </c>
      <c r="AP33" s="147">
        <f>GDAM_IEX!P33</f>
        <v>0</v>
      </c>
      <c r="AQ33" s="147">
        <f>GDAM_PXI!J33</f>
        <v>0</v>
      </c>
      <c r="AR33" s="147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4.8144</v>
      </c>
      <c r="E34">
        <f>GT_NG!T34</f>
        <v>11.134489621836792</v>
      </c>
      <c r="F34">
        <f>GT_Spot!T34</f>
        <v>0</v>
      </c>
      <c r="G34">
        <f>PPCL_NG!T34</f>
        <v>54.368072054182477</v>
      </c>
      <c r="H34">
        <f>PPCL_Spot!T34</f>
        <v>0</v>
      </c>
      <c r="I34">
        <f>Bawana_NG!T34</f>
        <v>69.607496583471189</v>
      </c>
      <c r="J34">
        <f>Bawana_RLNG!T34</f>
        <v>0</v>
      </c>
      <c r="K34">
        <f>Bawana_Spot!T34</f>
        <v>40.000886410287187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512.65554404406271</v>
      </c>
      <c r="P34" s="36">
        <v>19.308260673752475</v>
      </c>
      <c r="Q34" s="36">
        <v>17.68</v>
      </c>
      <c r="R34" s="38">
        <v>16.700000000000003</v>
      </c>
      <c r="S34" s="38">
        <v>0</v>
      </c>
      <c r="T34" s="37">
        <f>SUMPRODUCT(LTA!J34:AN34,LTA!J$101:AN$101,LTA!J$105:AN$105)</f>
        <v>32.96</v>
      </c>
      <c r="U34" s="37">
        <f>SUMPRODUCT(LTA!J34:AN34,LTA!J$102:AN$102,LTA!J$105:AN$105)</f>
        <v>329.44439999999997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0</v>
      </c>
      <c r="AA34" s="75">
        <f>STOA!J34</f>
        <v>311.17</v>
      </c>
      <c r="AB34" s="75">
        <f>-STOA!P34</f>
        <v>0</v>
      </c>
      <c r="AC34">
        <f t="shared" si="0"/>
        <v>12.926282426392689</v>
      </c>
      <c r="AD34">
        <f t="shared" si="1"/>
        <v>1288.9172669612001</v>
      </c>
      <c r="AE34">
        <f>'IDT-1'!F34</f>
        <v>0</v>
      </c>
      <c r="AF34" s="24"/>
      <c r="AG34">
        <f t="shared" si="2"/>
        <v>1288.9172669612001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-118</v>
      </c>
      <c r="AM34" s="34">
        <f>RTM_PXI!J34</f>
        <v>0</v>
      </c>
      <c r="AN34" s="34">
        <f>RTM_PXI!P34</f>
        <v>0</v>
      </c>
      <c r="AO34" s="147">
        <f>GDAM_IEX!J34</f>
        <v>0</v>
      </c>
      <c r="AP34" s="147">
        <f>GDAM_IEX!P34</f>
        <v>0</v>
      </c>
      <c r="AQ34" s="147">
        <f>GDAM_PXI!J34</f>
        <v>0</v>
      </c>
      <c r="AR34" s="147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4.8144</v>
      </c>
      <c r="E35">
        <f>GT_NG!T35</f>
        <v>11.134489621836792</v>
      </c>
      <c r="F35">
        <f>GT_Spot!T35</f>
        <v>0</v>
      </c>
      <c r="G35">
        <f>PPCL_NG!T35</f>
        <v>54.368072054182477</v>
      </c>
      <c r="H35">
        <f>PPCL_Spot!T35</f>
        <v>0</v>
      </c>
      <c r="I35">
        <f>Bawana_NG!T35</f>
        <v>69.609999999999985</v>
      </c>
      <c r="J35">
        <f>Bawana_RLNG!T35</f>
        <v>0</v>
      </c>
      <c r="K35">
        <f>Bawana_Spot!T35</f>
        <v>40.000886410287187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504.17282496658169</v>
      </c>
      <c r="P35" s="36">
        <v>19.308260673752475</v>
      </c>
      <c r="Q35" s="36">
        <v>17.68</v>
      </c>
      <c r="R35" s="38">
        <v>16.7</v>
      </c>
      <c r="S35" s="38">
        <v>0</v>
      </c>
      <c r="T35" s="37">
        <f>SUMPRODUCT(LTA!J35:AN35,LTA!J$101:AN$101,LTA!J$105:AN$105)</f>
        <v>40.94</v>
      </c>
      <c r="U35" s="37">
        <f>SUMPRODUCT(LTA!J35:AN35,LTA!J$102:AN$102,LTA!J$105:AN$105)</f>
        <v>336.85828900000001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0</v>
      </c>
      <c r="AA35" s="75">
        <f>STOA!J35</f>
        <v>310.8</v>
      </c>
      <c r="AB35" s="75">
        <f>-STOA!P35</f>
        <v>0</v>
      </c>
      <c r="AC35">
        <f t="shared" si="0"/>
        <v>12.744056866143797</v>
      </c>
      <c r="AD35">
        <f t="shared" si="1"/>
        <v>1323.6431658604968</v>
      </c>
      <c r="AE35">
        <f>'IDT-1'!F35</f>
        <v>0</v>
      </c>
      <c r="AF35" s="24"/>
      <c r="AG35">
        <f t="shared" si="2"/>
        <v>1323.6431658604968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-90</v>
      </c>
      <c r="AM35" s="34">
        <f>RTM_PXI!J35</f>
        <v>0</v>
      </c>
      <c r="AN35" s="34">
        <f>RTM_PXI!P35</f>
        <v>0</v>
      </c>
      <c r="AO35" s="147">
        <f>GDAM_IEX!J35</f>
        <v>0</v>
      </c>
      <c r="AP35" s="147">
        <f>GDAM_IEX!P35</f>
        <v>0</v>
      </c>
      <c r="AQ35" s="147">
        <f>GDAM_PXI!J35</f>
        <v>0</v>
      </c>
      <c r="AR35" s="147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4.8144</v>
      </c>
      <c r="E36">
        <f>GT_NG!T36</f>
        <v>11.134489621836792</v>
      </c>
      <c r="F36">
        <f>GT_Spot!T36</f>
        <v>0</v>
      </c>
      <c r="G36">
        <f>PPCL_NG!T36</f>
        <v>54.368072054182477</v>
      </c>
      <c r="H36">
        <f>PPCL_Spot!T36</f>
        <v>0</v>
      </c>
      <c r="I36">
        <f>Bawana_NG!T36</f>
        <v>69.609999999999985</v>
      </c>
      <c r="J36">
        <f>Bawana_RLNG!T36</f>
        <v>0</v>
      </c>
      <c r="K36">
        <f>Bawana_Spot!T36</f>
        <v>40.000886410287187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499.59879321493753</v>
      </c>
      <c r="P36" s="36">
        <v>19.308260673752475</v>
      </c>
      <c r="Q36" s="36">
        <v>17.68</v>
      </c>
      <c r="R36" s="38">
        <v>17.200000000000003</v>
      </c>
      <c r="S36" s="38">
        <v>0</v>
      </c>
      <c r="T36" s="37">
        <f>SUMPRODUCT(LTA!J36:AN36,LTA!J$101:AN$101,LTA!J$105:AN$105)</f>
        <v>48.89</v>
      </c>
      <c r="U36" s="37">
        <f>SUMPRODUCT(LTA!J36:AN36,LTA!J$102:AN$102,LTA!J$105:AN$105)</f>
        <v>344.48067200000003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0</v>
      </c>
      <c r="AA36" s="75">
        <f>STOA!J36</f>
        <v>310.8</v>
      </c>
      <c r="AB36" s="75">
        <f>-STOA!P36</f>
        <v>0</v>
      </c>
      <c r="AC36">
        <f t="shared" si="0"/>
        <v>12.984652697953099</v>
      </c>
      <c r="AD36">
        <f t="shared" si="1"/>
        <v>1317.9009212770432</v>
      </c>
      <c r="AE36">
        <f>'IDT-1'!F36</f>
        <v>0</v>
      </c>
      <c r="AF36" s="24"/>
      <c r="AG36">
        <f t="shared" si="2"/>
        <v>1317.9009212770432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-107</v>
      </c>
      <c r="AM36" s="34">
        <f>RTM_PXI!J36</f>
        <v>0</v>
      </c>
      <c r="AN36" s="34">
        <f>RTM_PXI!P36</f>
        <v>0</v>
      </c>
      <c r="AO36" s="147">
        <f>GDAM_IEX!J36</f>
        <v>0</v>
      </c>
      <c r="AP36" s="147">
        <f>GDAM_IEX!P36</f>
        <v>0</v>
      </c>
      <c r="AQ36" s="147">
        <f>GDAM_PXI!J36</f>
        <v>0</v>
      </c>
      <c r="AR36" s="147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4.8144</v>
      </c>
      <c r="E37">
        <f>GT_NG!T37</f>
        <v>11.138425519461515</v>
      </c>
      <c r="F37">
        <f>GT_Spot!T37</f>
        <v>0</v>
      </c>
      <c r="G37">
        <f>PPCL_NG!T37</f>
        <v>54.368072054182477</v>
      </c>
      <c r="H37">
        <f>PPCL_Spot!T37</f>
        <v>0</v>
      </c>
      <c r="I37">
        <f>Bawana_NG!T37</f>
        <v>69.609999999999985</v>
      </c>
      <c r="J37">
        <f>Bawana_RLNG!T37</f>
        <v>0</v>
      </c>
      <c r="K37">
        <f>Bawana_Spot!T37</f>
        <v>40.000886410287187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503.53604597098462</v>
      </c>
      <c r="P37" s="36">
        <v>19.308260673752475</v>
      </c>
      <c r="Q37" s="36">
        <v>17.68</v>
      </c>
      <c r="R37" s="38">
        <v>17.2</v>
      </c>
      <c r="S37" s="38">
        <v>0</v>
      </c>
      <c r="T37" s="37">
        <f>SUMPRODUCT(LTA!J37:AN37,LTA!J$101:AN$101,LTA!J$105:AN$105)</f>
        <v>56.81</v>
      </c>
      <c r="U37" s="37">
        <f>SUMPRODUCT(LTA!J37:AN37,LTA!J$102:AN$102,LTA!J$105:AN$105)</f>
        <v>348.49983199999997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310.8</v>
      </c>
      <c r="AB37" s="75">
        <f>-STOA!P37</f>
        <v>0</v>
      </c>
      <c r="AC37">
        <f t="shared" si="0"/>
        <v>13.338297727491057</v>
      </c>
      <c r="AD37">
        <f t="shared" si="1"/>
        <v>1307.4276249011771</v>
      </c>
      <c r="AE37">
        <f>'IDT-1'!F37</f>
        <v>0</v>
      </c>
      <c r="AF37" s="24"/>
      <c r="AG37">
        <f t="shared" si="2"/>
        <v>1307.4276249011771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-133</v>
      </c>
      <c r="AM37" s="34">
        <f>RTM_PXI!J37</f>
        <v>0</v>
      </c>
      <c r="AN37" s="34">
        <f>RTM_PXI!P37</f>
        <v>0</v>
      </c>
      <c r="AO37" s="147">
        <f>GDAM_IEX!J37</f>
        <v>0</v>
      </c>
      <c r="AP37" s="147">
        <f>GDAM_IEX!P37</f>
        <v>0</v>
      </c>
      <c r="AQ37" s="147">
        <f>GDAM_PXI!J37</f>
        <v>0</v>
      </c>
      <c r="AR37" s="147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4.8144</v>
      </c>
      <c r="E38">
        <f>GT_NG!T38</f>
        <v>11.138425519461515</v>
      </c>
      <c r="F38">
        <f>GT_Spot!T38</f>
        <v>0</v>
      </c>
      <c r="G38">
        <f>PPCL_NG!T38</f>
        <v>54.368072054182477</v>
      </c>
      <c r="H38">
        <f>PPCL_Spot!T38</f>
        <v>0</v>
      </c>
      <c r="I38">
        <f>Bawana_NG!T38</f>
        <v>69.609999999999985</v>
      </c>
      <c r="J38">
        <f>Bawana_RLNG!T38</f>
        <v>0</v>
      </c>
      <c r="K38">
        <f>Bawana_Spot!T38</f>
        <v>40.000886410287187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505.35317438950665</v>
      </c>
      <c r="P38" s="36">
        <v>19.308260673752475</v>
      </c>
      <c r="Q38" s="36">
        <v>17.68</v>
      </c>
      <c r="R38" s="38">
        <v>17.2</v>
      </c>
      <c r="S38" s="38">
        <v>0</v>
      </c>
      <c r="T38" s="37">
        <f>SUMPRODUCT(LTA!J38:AN38,LTA!J$101:AN$101,LTA!J$105:AN$105)</f>
        <v>63.88</v>
      </c>
      <c r="U38" s="37">
        <f>SUMPRODUCT(LTA!J38:AN38,LTA!J$102:AN$102,LTA!J$105:AN$105)</f>
        <v>356.69325900000001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310.8</v>
      </c>
      <c r="AB38" s="75">
        <f>-STOA!P38</f>
        <v>0</v>
      </c>
      <c r="AC38">
        <f t="shared" si="0"/>
        <v>13.617312916604867</v>
      </c>
      <c r="AD38">
        <f t="shared" si="1"/>
        <v>1308.2291651305854</v>
      </c>
      <c r="AE38">
        <f>'IDT-1'!F38</f>
        <v>0</v>
      </c>
      <c r="AF38" s="24"/>
      <c r="AG38">
        <f t="shared" si="2"/>
        <v>1308.2291651305854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-149</v>
      </c>
      <c r="AM38" s="34">
        <f>RTM_PXI!J38</f>
        <v>0</v>
      </c>
      <c r="AN38" s="34">
        <f>RTM_PXI!P38</f>
        <v>0</v>
      </c>
      <c r="AO38" s="147">
        <f>GDAM_IEX!J38</f>
        <v>0</v>
      </c>
      <c r="AP38" s="147">
        <f>GDAM_IEX!P38</f>
        <v>0</v>
      </c>
      <c r="AQ38" s="147">
        <f>GDAM_PXI!J38</f>
        <v>0</v>
      </c>
      <c r="AR38" s="147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4.8144</v>
      </c>
      <c r="E39">
        <f>GT_NG!T39</f>
        <v>11.138425519461515</v>
      </c>
      <c r="F39">
        <f>GT_Spot!T39</f>
        <v>0</v>
      </c>
      <c r="G39">
        <f>PPCL_NG!T39</f>
        <v>54.368072054182477</v>
      </c>
      <c r="H39">
        <f>PPCL_Spot!T39</f>
        <v>0</v>
      </c>
      <c r="I39">
        <f>Bawana_NG!T39</f>
        <v>69.609999999999985</v>
      </c>
      <c r="J39">
        <f>Bawana_RLNG!T39</f>
        <v>0</v>
      </c>
      <c r="K39">
        <f>Bawana_Spot!T39</f>
        <v>39.999619889292752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502.35735209414793</v>
      </c>
      <c r="P39" s="36">
        <v>19.308260673752475</v>
      </c>
      <c r="Q39" s="36">
        <v>17.68</v>
      </c>
      <c r="R39" s="38">
        <v>17.2</v>
      </c>
      <c r="S39" s="38">
        <v>0</v>
      </c>
      <c r="T39" s="37">
        <f>SUMPRODUCT(LTA!J39:AN39,LTA!J$101:AN$101,LTA!J$105:AN$105)</f>
        <v>69.819999999999993</v>
      </c>
      <c r="U39" s="37">
        <f>SUMPRODUCT(LTA!J39:AN39,LTA!J$102:AN$102,LTA!J$105:AN$105)</f>
        <v>364.71668599999998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310.34000000000003</v>
      </c>
      <c r="AB39" s="75">
        <f>-STOA!P39</f>
        <v>0</v>
      </c>
      <c r="AC39">
        <f t="shared" si="0"/>
        <v>13.680152684172835</v>
      </c>
      <c r="AD39">
        <f t="shared" si="1"/>
        <v>1321.6726635466644</v>
      </c>
      <c r="AE39">
        <f>'IDT-1'!F39</f>
        <v>0</v>
      </c>
      <c r="AF39" s="24"/>
      <c r="AG39">
        <f t="shared" si="2"/>
        <v>1321.6726635466644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-146</v>
      </c>
      <c r="AM39" s="34">
        <f>RTM_PXI!J39</f>
        <v>0</v>
      </c>
      <c r="AN39" s="34">
        <f>RTM_PXI!P39</f>
        <v>0</v>
      </c>
      <c r="AO39" s="147">
        <f>GDAM_IEX!J39</f>
        <v>0</v>
      </c>
      <c r="AP39" s="147">
        <f>GDAM_IEX!P39</f>
        <v>0</v>
      </c>
      <c r="AQ39" s="147">
        <f>GDAM_PXI!J39</f>
        <v>0</v>
      </c>
      <c r="AR39" s="147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4.8144</v>
      </c>
      <c r="E40">
        <f>GT_NG!T40</f>
        <v>11.138425519461515</v>
      </c>
      <c r="F40">
        <f>GT_Spot!T40</f>
        <v>0</v>
      </c>
      <c r="G40">
        <f>PPCL_NG!T40</f>
        <v>54.368072054182477</v>
      </c>
      <c r="H40">
        <f>PPCL_Spot!T40</f>
        <v>0</v>
      </c>
      <c r="I40">
        <f>Bawana_NG!T40</f>
        <v>69.609999999999985</v>
      </c>
      <c r="J40">
        <f>Bawana_RLNG!T40</f>
        <v>0</v>
      </c>
      <c r="K40">
        <f>Bawana_Spot!T40</f>
        <v>39.999619889292752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502.01532920826799</v>
      </c>
      <c r="P40" s="36">
        <v>19.308260673752475</v>
      </c>
      <c r="Q40" s="36">
        <v>17.68</v>
      </c>
      <c r="R40" s="38">
        <v>17.199999999999996</v>
      </c>
      <c r="S40" s="38">
        <v>0</v>
      </c>
      <c r="T40" s="37">
        <f>SUMPRODUCT(LTA!J40:AN40,LTA!J$101:AN$101,LTA!J$105:AN$105)</f>
        <v>75.64</v>
      </c>
      <c r="U40" s="37">
        <f>SUMPRODUCT(LTA!J40:AN40,LTA!J$102:AN$102,LTA!J$105:AN$105)</f>
        <v>371.988225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310.34000000000003</v>
      </c>
      <c r="AB40" s="75">
        <f>-STOA!P40</f>
        <v>0</v>
      </c>
      <c r="AC40">
        <f t="shared" si="0"/>
        <v>13.422988837361213</v>
      </c>
      <c r="AD40">
        <f t="shared" si="1"/>
        <v>1377.6793435075961</v>
      </c>
      <c r="AE40">
        <f>'IDT-1'!F40</f>
        <v>0</v>
      </c>
      <c r="AF40" s="24"/>
      <c r="AG40">
        <f t="shared" si="2"/>
        <v>1377.6793435075961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-103</v>
      </c>
      <c r="AM40" s="34">
        <f>RTM_PXI!J40</f>
        <v>0</v>
      </c>
      <c r="AN40" s="34">
        <f>RTM_PXI!P40</f>
        <v>0</v>
      </c>
      <c r="AO40" s="147">
        <f>GDAM_IEX!J40</f>
        <v>0</v>
      </c>
      <c r="AP40" s="147">
        <f>GDAM_IEX!P40</f>
        <v>0</v>
      </c>
      <c r="AQ40" s="147">
        <f>GDAM_PXI!J40</f>
        <v>0</v>
      </c>
      <c r="AR40" s="147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6.0179999999999998</v>
      </c>
      <c r="E41">
        <f>GT_NG!T41</f>
        <v>11.138425519461515</v>
      </c>
      <c r="F41">
        <f>GT_Spot!T41</f>
        <v>0</v>
      </c>
      <c r="G41">
        <f>PPCL_NG!T41</f>
        <v>54.52</v>
      </c>
      <c r="H41">
        <f>PPCL_Spot!T41</f>
        <v>0</v>
      </c>
      <c r="I41">
        <f>Bawana_NG!T41</f>
        <v>69.609999999999985</v>
      </c>
      <c r="J41">
        <f>Bawana_RLNG!T41</f>
        <v>0</v>
      </c>
      <c r="K41">
        <f>Bawana_Spot!T41</f>
        <v>39.999619889292752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508.74650685517673</v>
      </c>
      <c r="P41" s="36">
        <v>19.308260673752475</v>
      </c>
      <c r="Q41" s="36">
        <v>17.68</v>
      </c>
      <c r="R41" s="38">
        <v>17.199999999999996</v>
      </c>
      <c r="S41" s="38">
        <v>0</v>
      </c>
      <c r="T41" s="37">
        <f>SUMPRODUCT(LTA!J41:AN41,LTA!J$101:AN$101,LTA!J$105:AN$105)</f>
        <v>79.400000000000006</v>
      </c>
      <c r="U41" s="37">
        <f>SUMPRODUCT(LTA!J41:AN41,LTA!J$102:AN$102,LTA!J$105:AN$105)</f>
        <v>378.70930199999998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310.34000000000003</v>
      </c>
      <c r="AB41" s="75">
        <f>-STOA!P41</f>
        <v>0</v>
      </c>
      <c r="AC41">
        <f t="shared" si="0"/>
        <v>13.197756113520107</v>
      </c>
      <c r="AD41">
        <f t="shared" si="1"/>
        <v>1441.4723588241634</v>
      </c>
      <c r="AE41">
        <f>'IDT-1'!F41</f>
        <v>0</v>
      </c>
      <c r="AF41" s="24"/>
      <c r="AG41">
        <f t="shared" si="2"/>
        <v>1441.4723588241634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-58</v>
      </c>
      <c r="AM41" s="34">
        <f>RTM_PXI!J41</f>
        <v>0</v>
      </c>
      <c r="AN41" s="34">
        <f>RTM_PXI!P41</f>
        <v>0</v>
      </c>
      <c r="AO41" s="147">
        <f>GDAM_IEX!J41</f>
        <v>0</v>
      </c>
      <c r="AP41" s="147">
        <f>GDAM_IEX!P41</f>
        <v>0</v>
      </c>
      <c r="AQ41" s="147">
        <f>GDAM_PXI!J41</f>
        <v>0</v>
      </c>
      <c r="AR41" s="147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6.0179999999999998</v>
      </c>
      <c r="E42">
        <f>GT_NG!T42</f>
        <v>11.138425519461515</v>
      </c>
      <c r="F42">
        <f>GT_Spot!T42</f>
        <v>0</v>
      </c>
      <c r="G42">
        <f>PPCL_NG!T42</f>
        <v>54.52</v>
      </c>
      <c r="H42">
        <f>PPCL_Spot!T42</f>
        <v>0</v>
      </c>
      <c r="I42">
        <f>Bawana_NG!T42</f>
        <v>69.609999999999985</v>
      </c>
      <c r="J42">
        <f>Bawana_RLNG!T42</f>
        <v>0</v>
      </c>
      <c r="K42">
        <f>Bawana_Spot!T42</f>
        <v>39.999619889292752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506.06455521134041</v>
      </c>
      <c r="P42" s="36">
        <v>19.308260673752475</v>
      </c>
      <c r="Q42" s="36">
        <v>17.68</v>
      </c>
      <c r="R42" s="38">
        <v>17.199999999999996</v>
      </c>
      <c r="S42" s="38">
        <v>0</v>
      </c>
      <c r="T42" s="37">
        <f>SUMPRODUCT(LTA!J42:AN42,LTA!J$101:AN$101,LTA!J$105:AN$105)</f>
        <v>87.16</v>
      </c>
      <c r="U42" s="37">
        <f>SUMPRODUCT(LTA!J42:AN42,LTA!J$102:AN$102,LTA!J$105:AN$105)</f>
        <v>385.24966599999999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310.34000000000003</v>
      </c>
      <c r="AB42" s="75">
        <f>-STOA!P42</f>
        <v>0</v>
      </c>
      <c r="AC42">
        <f t="shared" si="0"/>
        <v>13.049687203290098</v>
      </c>
      <c r="AD42">
        <f t="shared" si="1"/>
        <v>1482.2388400905568</v>
      </c>
      <c r="AE42">
        <f>'IDT-1'!F42</f>
        <v>0</v>
      </c>
      <c r="AF42" s="24"/>
      <c r="AG42">
        <f t="shared" si="2"/>
        <v>1482.2388400905568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-29</v>
      </c>
      <c r="AM42" s="34">
        <f>RTM_PXI!J42</f>
        <v>0</v>
      </c>
      <c r="AN42" s="34">
        <f>RTM_PXI!P42</f>
        <v>0</v>
      </c>
      <c r="AO42" s="147">
        <f>GDAM_IEX!J42</f>
        <v>0</v>
      </c>
      <c r="AP42" s="147">
        <f>GDAM_IEX!P42</f>
        <v>0</v>
      </c>
      <c r="AQ42" s="147">
        <f>GDAM_PXI!J42</f>
        <v>0</v>
      </c>
      <c r="AR42" s="147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6.0179999999999998</v>
      </c>
      <c r="E43">
        <f>GT_NG!T43</f>
        <v>11.138425519461515</v>
      </c>
      <c r="F43">
        <f>GT_Spot!T43</f>
        <v>0</v>
      </c>
      <c r="G43">
        <f>PPCL_NG!T43</f>
        <v>53.74</v>
      </c>
      <c r="H43">
        <f>PPCL_Spot!T43</f>
        <v>0</v>
      </c>
      <c r="I43">
        <f>Bawana_NG!T43</f>
        <v>69.609999999999985</v>
      </c>
      <c r="J43">
        <f>Bawana_RLNG!T43</f>
        <v>0</v>
      </c>
      <c r="K43">
        <f>Bawana_Spot!T43</f>
        <v>39.999619889292752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512.5122982330995</v>
      </c>
      <c r="P43" s="36">
        <v>19.308260673752475</v>
      </c>
      <c r="Q43" s="36">
        <v>17.68</v>
      </c>
      <c r="R43" s="38">
        <v>17.2</v>
      </c>
      <c r="S43" s="38">
        <v>0</v>
      </c>
      <c r="T43" s="37">
        <f>SUMPRODUCT(LTA!J43:AN43,LTA!J$101:AN$101,LTA!J$105:AN$105)</f>
        <v>91.93</v>
      </c>
      <c r="U43" s="37">
        <f>SUMPRODUCT(LTA!J43:AN43,LTA!J$102:AN$102,LTA!J$105:AN$105)</f>
        <v>390.34638499999994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309.87</v>
      </c>
      <c r="AB43" s="75">
        <f>-STOA!P43</f>
        <v>0</v>
      </c>
      <c r="AC43">
        <f t="shared" si="0"/>
        <v>12.971137110251089</v>
      </c>
      <c r="AD43">
        <f t="shared" si="1"/>
        <v>1531.2118522053549</v>
      </c>
      <c r="AE43">
        <f>'IDT-1'!F43</f>
        <v>0</v>
      </c>
      <c r="AF43" s="24"/>
      <c r="AG43">
        <f t="shared" si="2"/>
        <v>1531.2118522053549</v>
      </c>
      <c r="AI43" s="34">
        <f>PXIL!J43</f>
        <v>0</v>
      </c>
      <c r="AJ43" s="34">
        <f>PXIL!P43</f>
        <v>0</v>
      </c>
      <c r="AK43" s="34">
        <f>RTM_IEX!J43</f>
        <v>4.83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7">
        <f>GDAM_IEX!J43</f>
        <v>0</v>
      </c>
      <c r="AP43" s="147">
        <f>GDAM_IEX!P43</f>
        <v>0</v>
      </c>
      <c r="AQ43" s="147">
        <f>GDAM_PXI!J43</f>
        <v>0</v>
      </c>
      <c r="AR43" s="147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5.4161999999999999</v>
      </c>
      <c r="E44">
        <f>GT_NG!T44</f>
        <v>10.818795180722891</v>
      </c>
      <c r="F44">
        <f>GT_Spot!T44</f>
        <v>0</v>
      </c>
      <c r="G44">
        <f>PPCL_NG!T44</f>
        <v>53.74</v>
      </c>
      <c r="H44">
        <f>PPCL_Spot!T44</f>
        <v>0</v>
      </c>
      <c r="I44">
        <f>Bawana_NG!T44</f>
        <v>69.609999999999985</v>
      </c>
      <c r="J44">
        <f>Bawana_RLNG!T44</f>
        <v>0</v>
      </c>
      <c r="K44">
        <f>Bawana_Spot!T44</f>
        <v>39.999619889292752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513.04649186008385</v>
      </c>
      <c r="P44" s="36">
        <v>19.308260673752475</v>
      </c>
      <c r="Q44" s="36">
        <v>17.68</v>
      </c>
      <c r="R44" s="38">
        <v>17.2</v>
      </c>
      <c r="S44" s="38">
        <v>0</v>
      </c>
      <c r="T44" s="37">
        <f>SUMPRODUCT(LTA!J44:AN44,LTA!J$101:AN$101,LTA!J$105:AN$105)</f>
        <v>98.52</v>
      </c>
      <c r="U44" s="37">
        <f>SUMPRODUCT(LTA!J44:AN44,LTA!J$102:AN$102,LTA!J$105:AN$105)</f>
        <v>394.86870599999997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309.87</v>
      </c>
      <c r="AB44" s="75">
        <f>-STOA!P44</f>
        <v>0</v>
      </c>
      <c r="AC44">
        <f t="shared" si="0"/>
        <v>13.255771818272354</v>
      </c>
      <c r="AD44">
        <f t="shared" si="1"/>
        <v>1564.8123017855796</v>
      </c>
      <c r="AE44">
        <f>'IDT-1'!F44</f>
        <v>0</v>
      </c>
      <c r="AF44" s="24"/>
      <c r="AG44">
        <f t="shared" si="2"/>
        <v>1564.8123017855796</v>
      </c>
      <c r="AI44" s="34">
        <f>PXIL!J44</f>
        <v>0</v>
      </c>
      <c r="AJ44" s="34">
        <f>PXIL!P44</f>
        <v>0</v>
      </c>
      <c r="AK44" s="34">
        <f>RTM_IEX!J44</f>
        <v>27.99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7">
        <f>GDAM_IEX!J44</f>
        <v>0</v>
      </c>
      <c r="AP44" s="147">
        <f>GDAM_IEX!P44</f>
        <v>0</v>
      </c>
      <c r="AQ44" s="147">
        <f>GDAM_PXI!J44</f>
        <v>0</v>
      </c>
      <c r="AR44" s="147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6.0179999999999998</v>
      </c>
      <c r="E45">
        <f>GT_NG!T45</f>
        <v>10.818795180722891</v>
      </c>
      <c r="F45">
        <f>GT_Spot!T45</f>
        <v>0</v>
      </c>
      <c r="G45">
        <f>PPCL_NG!T45</f>
        <v>53.74</v>
      </c>
      <c r="H45">
        <f>PPCL_Spot!T45</f>
        <v>0</v>
      </c>
      <c r="I45">
        <f>Bawana_NG!T45</f>
        <v>69.609999999999985</v>
      </c>
      <c r="J45">
        <f>Bawana_RLNG!T45</f>
        <v>0</v>
      </c>
      <c r="K45">
        <f>Bawana_Spot!T45</f>
        <v>39.999619889292752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512.04534207992901</v>
      </c>
      <c r="P45" s="36">
        <v>19.308260673752475</v>
      </c>
      <c r="Q45" s="36">
        <v>17.68</v>
      </c>
      <c r="R45" s="38">
        <v>17.199999999999996</v>
      </c>
      <c r="S45" s="38">
        <v>0</v>
      </c>
      <c r="T45" s="37">
        <f>SUMPRODUCT(LTA!J45:AN45,LTA!J$101:AN$101,LTA!J$105:AN$105)</f>
        <v>104.01</v>
      </c>
      <c r="U45" s="37">
        <f>SUMPRODUCT(LTA!J45:AN45,LTA!J$102:AN$102,LTA!J$105:AN$105)</f>
        <v>397.47449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309.87</v>
      </c>
      <c r="AB45" s="75">
        <f>-STOA!P45</f>
        <v>0</v>
      </c>
      <c r="AC45">
        <f t="shared" si="0"/>
        <v>13.944793865719056</v>
      </c>
      <c r="AD45">
        <f t="shared" si="1"/>
        <v>1646.1497139579781</v>
      </c>
      <c r="AE45">
        <f>'IDT-1'!F45</f>
        <v>0</v>
      </c>
      <c r="AF45" s="24"/>
      <c r="AG45">
        <f t="shared" si="2"/>
        <v>1646.1497139579781</v>
      </c>
      <c r="AI45" s="34">
        <f>PXIL!J45</f>
        <v>0</v>
      </c>
      <c r="AJ45" s="34">
        <f>PXIL!P45</f>
        <v>0</v>
      </c>
      <c r="AK45" s="34">
        <f>RTM_IEX!J45</f>
        <v>102.32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7">
        <f>GDAM_IEX!J45</f>
        <v>0</v>
      </c>
      <c r="AP45" s="147">
        <f>GDAM_IEX!P45</f>
        <v>0</v>
      </c>
      <c r="AQ45" s="147">
        <f>GDAM_PXI!J45</f>
        <v>0</v>
      </c>
      <c r="AR45" s="147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6.0179999999999998</v>
      </c>
      <c r="E46">
        <f>GT_NG!T46</f>
        <v>10.49556038497361</v>
      </c>
      <c r="F46">
        <f>GT_Spot!T46</f>
        <v>0</v>
      </c>
      <c r="G46">
        <f>PPCL_NG!T46</f>
        <v>53.74</v>
      </c>
      <c r="H46">
        <f>PPCL_Spot!T46</f>
        <v>0</v>
      </c>
      <c r="I46">
        <f>Bawana_NG!T46</f>
        <v>69.609999999999985</v>
      </c>
      <c r="J46">
        <f>Bawana_RLNG!T46</f>
        <v>0</v>
      </c>
      <c r="K46">
        <f>Bawana_Spot!T46</f>
        <v>39.999619889292752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510.56440819863877</v>
      </c>
      <c r="P46" s="36">
        <v>19.308260673752475</v>
      </c>
      <c r="Q46" s="36">
        <v>17.68</v>
      </c>
      <c r="R46" s="38">
        <v>17.199999999999996</v>
      </c>
      <c r="S46" s="38">
        <v>0</v>
      </c>
      <c r="T46" s="37">
        <f>SUMPRODUCT(LTA!J46:AN46,LTA!J$101:AN$101,LTA!J$105:AN$105)</f>
        <v>107.48</v>
      </c>
      <c r="U46" s="37">
        <f>SUMPRODUCT(LTA!J46:AN46,LTA!J$102:AN$102,LTA!J$105:AN$105)</f>
        <v>398.96608699999996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309.87</v>
      </c>
      <c r="AB46" s="75">
        <f>-STOA!P46</f>
        <v>0</v>
      </c>
      <c r="AC46">
        <f t="shared" si="0"/>
        <v>14.214580263631921</v>
      </c>
      <c r="AD46">
        <f t="shared" si="1"/>
        <v>1677.9973558830254</v>
      </c>
      <c r="AE46">
        <f>'IDT-1'!F46</f>
        <v>0</v>
      </c>
      <c r="AF46" s="24"/>
      <c r="AG46">
        <f t="shared" si="2"/>
        <v>1677.9973558830254</v>
      </c>
      <c r="AI46" s="34">
        <f>PXIL!J46</f>
        <v>0</v>
      </c>
      <c r="AJ46" s="34">
        <f>PXIL!P46</f>
        <v>0</v>
      </c>
      <c r="AK46" s="34">
        <f>RTM_IEX!J46</f>
        <v>131.28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7">
        <f>GDAM_IEX!J46</f>
        <v>0</v>
      </c>
      <c r="AP46" s="147">
        <f>GDAM_IEX!P46</f>
        <v>0</v>
      </c>
      <c r="AQ46" s="147">
        <f>GDAM_PXI!J46</f>
        <v>0</v>
      </c>
      <c r="AR46" s="147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6.0179999999999998</v>
      </c>
      <c r="E47">
        <f>GT_NG!T47</f>
        <v>10.49556038497361</v>
      </c>
      <c r="F47">
        <f>GT_Spot!T47</f>
        <v>0</v>
      </c>
      <c r="G47">
        <f>PPCL_NG!T47</f>
        <v>53.74</v>
      </c>
      <c r="H47">
        <f>PPCL_Spot!T47</f>
        <v>0</v>
      </c>
      <c r="I47">
        <f>Bawana_NG!T47</f>
        <v>69.609999999999985</v>
      </c>
      <c r="J47">
        <f>Bawana_RLNG!T47</f>
        <v>0</v>
      </c>
      <c r="K47">
        <f>Bawana_Spot!T47</f>
        <v>39.999619889292752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513.6930493839352</v>
      </c>
      <c r="P47" s="36">
        <v>19.511757657657657</v>
      </c>
      <c r="Q47" s="36">
        <v>17.68</v>
      </c>
      <c r="R47" s="38">
        <v>17.2</v>
      </c>
      <c r="S47" s="38">
        <v>0</v>
      </c>
      <c r="T47" s="37">
        <f>SUMPRODUCT(LTA!J47:AN47,LTA!J$101:AN$101,LTA!J$105:AN$105)</f>
        <v>107.83</v>
      </c>
      <c r="U47" s="37">
        <f>SUMPRODUCT(LTA!J47:AN47,LTA!J$102:AN$102,LTA!J$105:AN$105)</f>
        <v>442.66299499999997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309.59000000000003</v>
      </c>
      <c r="AB47" s="75">
        <f>-STOA!P47</f>
        <v>0</v>
      </c>
      <c r="AC47">
        <f t="shared" si="0"/>
        <v>13.929140251453216</v>
      </c>
      <c r="AD47">
        <f t="shared" si="1"/>
        <v>1644.3018420644059</v>
      </c>
      <c r="AE47">
        <f>'IDT-1'!F47</f>
        <v>0</v>
      </c>
      <c r="AF47" s="24"/>
      <c r="AG47">
        <f t="shared" si="2"/>
        <v>1644.3018420644059</v>
      </c>
      <c r="AI47" s="34">
        <f>PXIL!J47</f>
        <v>0</v>
      </c>
      <c r="AJ47" s="34">
        <f>PXIL!P47</f>
        <v>0</v>
      </c>
      <c r="AK47" s="34">
        <f>RTM_IEX!J47</f>
        <v>50.2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7">
        <f>GDAM_IEX!J47</f>
        <v>0</v>
      </c>
      <c r="AP47" s="147">
        <f>GDAM_IEX!P47</f>
        <v>0</v>
      </c>
      <c r="AQ47" s="147">
        <f>GDAM_PXI!J47</f>
        <v>0</v>
      </c>
      <c r="AR47" s="147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6.0179999999999998</v>
      </c>
      <c r="E48">
        <f>GT_NG!T48</f>
        <v>10.49556038497361</v>
      </c>
      <c r="F48">
        <f>GT_Spot!T48</f>
        <v>0</v>
      </c>
      <c r="G48">
        <f>PPCL_NG!T48</f>
        <v>53.74</v>
      </c>
      <c r="H48">
        <f>PPCL_Spot!T48</f>
        <v>0</v>
      </c>
      <c r="I48">
        <f>Bawana_NG!T48</f>
        <v>69.609999999999985</v>
      </c>
      <c r="J48">
        <f>Bawana_RLNG!T48</f>
        <v>0</v>
      </c>
      <c r="K48">
        <f>Bawana_Spot!T48</f>
        <v>39.999619889292752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514.05579895442781</v>
      </c>
      <c r="P48" s="36">
        <v>19.511757657657657</v>
      </c>
      <c r="Q48" s="36">
        <v>17.68</v>
      </c>
      <c r="R48" s="38">
        <v>17.699999999999996</v>
      </c>
      <c r="S48" s="38">
        <v>0</v>
      </c>
      <c r="T48" s="37">
        <f>SUMPRODUCT(LTA!J48:AN48,LTA!J$101:AN$101,LTA!J$105:AN$105)</f>
        <v>109.17</v>
      </c>
      <c r="U48" s="37">
        <f>SUMPRODUCT(LTA!J48:AN48,LTA!J$102:AN$102,LTA!J$105:AN$105)</f>
        <v>481.59471200000002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309.59000000000003</v>
      </c>
      <c r="AB48" s="75">
        <f>-STOA!P48</f>
        <v>0</v>
      </c>
      <c r="AC48">
        <f t="shared" si="0"/>
        <v>14.120529770645355</v>
      </c>
      <c r="AD48">
        <f t="shared" si="1"/>
        <v>1666.8949191157064</v>
      </c>
      <c r="AE48">
        <f>'IDT-1'!F48</f>
        <v>0</v>
      </c>
      <c r="AF48" s="24"/>
      <c r="AG48">
        <f t="shared" si="2"/>
        <v>1666.8949191157064</v>
      </c>
      <c r="AI48" s="34">
        <f>PXIL!J48</f>
        <v>0</v>
      </c>
      <c r="AJ48" s="34">
        <f>PXIL!P48</f>
        <v>0</v>
      </c>
      <c r="AK48" s="34">
        <f>RTM_IEX!J48</f>
        <v>31.85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7">
        <f>GDAM_IEX!J48</f>
        <v>0</v>
      </c>
      <c r="AP48" s="147">
        <f>GDAM_IEX!P48</f>
        <v>0</v>
      </c>
      <c r="AQ48" s="147">
        <f>GDAM_PXI!J48</f>
        <v>0</v>
      </c>
      <c r="AR48" s="147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6.0179999999999998</v>
      </c>
      <c r="E49">
        <f>GT_NG!T49</f>
        <v>10.49556038497361</v>
      </c>
      <c r="F49">
        <f>GT_Spot!T49</f>
        <v>0</v>
      </c>
      <c r="G49">
        <f>PPCL_NG!T49</f>
        <v>53.74</v>
      </c>
      <c r="H49">
        <f>PPCL_Spot!T49</f>
        <v>0</v>
      </c>
      <c r="I49">
        <f>Bawana_NG!T49</f>
        <v>69.609999999999985</v>
      </c>
      <c r="J49">
        <f>Bawana_RLNG!T49</f>
        <v>0</v>
      </c>
      <c r="K49">
        <f>Bawana_Spot!T49</f>
        <v>39.999619889292752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513.69107993282694</v>
      </c>
      <c r="P49" s="36">
        <v>19.511757657657657</v>
      </c>
      <c r="Q49" s="36">
        <v>17.68</v>
      </c>
      <c r="R49" s="38">
        <v>18.2</v>
      </c>
      <c r="S49" s="38">
        <v>0</v>
      </c>
      <c r="T49" s="37">
        <f>SUMPRODUCT(LTA!J49:AN49,LTA!J$101:AN$101,LTA!J$105:AN$105)</f>
        <v>109.17</v>
      </c>
      <c r="U49" s="37">
        <f>SUMPRODUCT(LTA!J49:AN49,LTA!J$102:AN$102,LTA!J$105:AN$105)</f>
        <v>479.64613800000001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309.59000000000003</v>
      </c>
      <c r="AB49" s="75">
        <f>-STOA!P49</f>
        <v>0</v>
      </c>
      <c r="AC49">
        <f t="shared" si="0"/>
        <v>14.008026109263906</v>
      </c>
      <c r="AD49">
        <f t="shared" si="1"/>
        <v>1653.6141297554868</v>
      </c>
      <c r="AE49">
        <f>'IDT-1'!F49</f>
        <v>0</v>
      </c>
      <c r="AF49" s="24"/>
      <c r="AG49">
        <f t="shared" si="2"/>
        <v>1653.6141297554868</v>
      </c>
      <c r="AI49" s="34">
        <f>PXIL!J49</f>
        <v>0</v>
      </c>
      <c r="AJ49" s="34">
        <f>PXIL!P49</f>
        <v>0</v>
      </c>
      <c r="AK49" s="34">
        <f>RTM_IEX!J49</f>
        <v>20.27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7">
        <f>GDAM_IEX!J49</f>
        <v>0</v>
      </c>
      <c r="AP49" s="147">
        <f>GDAM_IEX!P49</f>
        <v>0</v>
      </c>
      <c r="AQ49" s="147">
        <f>GDAM_PXI!J49</f>
        <v>0</v>
      </c>
      <c r="AR49" s="147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6.0179999999999998</v>
      </c>
      <c r="E50">
        <f>GT_NG!T50</f>
        <v>10.49556038497361</v>
      </c>
      <c r="F50">
        <f>GT_Spot!T50</f>
        <v>0</v>
      </c>
      <c r="G50">
        <f>PPCL_NG!T50</f>
        <v>53.74</v>
      </c>
      <c r="H50">
        <f>PPCL_Spot!T50</f>
        <v>0</v>
      </c>
      <c r="I50">
        <f>Bawana_NG!T50</f>
        <v>69.609999999999985</v>
      </c>
      <c r="J50">
        <f>Bawana_RLNG!T50</f>
        <v>0</v>
      </c>
      <c r="K50">
        <f>Bawana_Spot!T50</f>
        <v>39.999619889292752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514.13217971800452</v>
      </c>
      <c r="P50" s="36">
        <v>19.511757657657657</v>
      </c>
      <c r="Q50" s="36">
        <v>17.68</v>
      </c>
      <c r="R50" s="38">
        <v>18.2</v>
      </c>
      <c r="S50" s="38">
        <v>0</v>
      </c>
      <c r="T50" s="37">
        <f>SUMPRODUCT(LTA!J50:AN50,LTA!J$101:AN$101,LTA!J$105:AN$105)</f>
        <v>109.28</v>
      </c>
      <c r="U50" s="37">
        <f>SUMPRODUCT(LTA!J50:AN50,LTA!J$102:AN$102,LTA!J$105:AN$105)</f>
        <v>484.35634899999997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309.59000000000003</v>
      </c>
      <c r="AB50" s="75">
        <f>-STOA!P50</f>
        <v>0</v>
      </c>
      <c r="AC50">
        <f t="shared" si="0"/>
        <v>14.238701119859396</v>
      </c>
      <c r="AD50">
        <f t="shared" si="1"/>
        <v>1680.844765530069</v>
      </c>
      <c r="AE50">
        <f>'IDT-1'!F50</f>
        <v>0</v>
      </c>
      <c r="AF50" s="24"/>
      <c r="AG50">
        <f t="shared" si="2"/>
        <v>1680.844765530069</v>
      </c>
      <c r="AI50" s="34">
        <f>PXIL!J50</f>
        <v>0</v>
      </c>
      <c r="AJ50" s="34">
        <f>PXIL!P50</f>
        <v>0</v>
      </c>
      <c r="AK50" s="34">
        <f>RTM_IEX!J50</f>
        <v>42.47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7">
        <f>GDAM_IEX!J50</f>
        <v>0</v>
      </c>
      <c r="AP50" s="147">
        <f>GDAM_IEX!P50</f>
        <v>0</v>
      </c>
      <c r="AQ50" s="147">
        <f>GDAM_PXI!J50</f>
        <v>0</v>
      </c>
      <c r="AR50" s="147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6.0179999999999998</v>
      </c>
      <c r="E51">
        <f>GT_NG!T51</f>
        <v>10.49556038497361</v>
      </c>
      <c r="F51">
        <f>GT_Spot!T51</f>
        <v>0</v>
      </c>
      <c r="G51">
        <f>PPCL_NG!T51</f>
        <v>52.63</v>
      </c>
      <c r="H51">
        <f>PPCL_Spot!T51</f>
        <v>0</v>
      </c>
      <c r="I51">
        <f>Bawana_NG!T51</f>
        <v>69.609999999999985</v>
      </c>
      <c r="J51">
        <f>Bawana_RLNG!T51</f>
        <v>0</v>
      </c>
      <c r="K51">
        <f>Bawana_Spot!T51</f>
        <v>40.000445141136431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514.65066837324446</v>
      </c>
      <c r="P51" s="36">
        <v>19.511757657657657</v>
      </c>
      <c r="Q51" s="36">
        <v>17.68</v>
      </c>
      <c r="R51" s="38">
        <v>18.199999999999996</v>
      </c>
      <c r="S51" s="38">
        <v>0</v>
      </c>
      <c r="T51" s="37">
        <f>SUMPRODUCT(LTA!J51:AN51,LTA!J$101:AN$101,LTA!J$105:AN$105)</f>
        <v>109.28</v>
      </c>
      <c r="U51" s="37">
        <f>SUMPRODUCT(LTA!J51:AN51,LTA!J$102:AN$102,LTA!J$105:AN$105)</f>
        <v>482.58061599999996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310.42</v>
      </c>
      <c r="AB51" s="75">
        <f>-STOA!P51</f>
        <v>0</v>
      </c>
      <c r="AC51">
        <f t="shared" si="0"/>
        <v>14.404211199478901</v>
      </c>
      <c r="AD51">
        <f t="shared" si="1"/>
        <v>1700.3828363575333</v>
      </c>
      <c r="AE51">
        <f>'IDT-1'!F51</f>
        <v>0</v>
      </c>
      <c r="AF51" s="24"/>
      <c r="AG51">
        <f t="shared" si="2"/>
        <v>1700.3828363575333</v>
      </c>
      <c r="AI51" s="34">
        <f>PXIL!J51</f>
        <v>0</v>
      </c>
      <c r="AJ51" s="34">
        <f>PXIL!P51</f>
        <v>0</v>
      </c>
      <c r="AK51" s="34">
        <f>RTM_IEX!J51</f>
        <v>63.71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7">
        <f>GDAM_IEX!J51</f>
        <v>0</v>
      </c>
      <c r="AP51" s="147">
        <f>GDAM_IEX!P51</f>
        <v>0</v>
      </c>
      <c r="AQ51" s="147">
        <f>GDAM_PXI!J51</f>
        <v>0</v>
      </c>
      <c r="AR51" s="147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4.5135000000000005</v>
      </c>
      <c r="E52">
        <f>GT_NG!T52</f>
        <v>10.49556038497361</v>
      </c>
      <c r="F52">
        <f>GT_Spot!T52</f>
        <v>0</v>
      </c>
      <c r="G52">
        <f>PPCL_NG!T52</f>
        <v>52.63</v>
      </c>
      <c r="H52">
        <f>PPCL_Spot!T52</f>
        <v>0</v>
      </c>
      <c r="I52">
        <f>Bawana_NG!T52</f>
        <v>69.609999999999985</v>
      </c>
      <c r="J52">
        <f>Bawana_RLNG!T52</f>
        <v>0</v>
      </c>
      <c r="K52">
        <f>Bawana_Spot!T52</f>
        <v>40.000445141136431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513.17940650096193</v>
      </c>
      <c r="P52" s="36">
        <v>19.511757657657657</v>
      </c>
      <c r="Q52" s="36">
        <v>17.68</v>
      </c>
      <c r="R52" s="38">
        <v>18.2</v>
      </c>
      <c r="S52" s="38">
        <v>0</v>
      </c>
      <c r="T52" s="37">
        <f>SUMPRODUCT(LTA!J52:AN52,LTA!J$101:AN$101,LTA!J$105:AN$105)</f>
        <v>109.28</v>
      </c>
      <c r="U52" s="37">
        <f>SUMPRODUCT(LTA!J52:AN52,LTA!J$102:AN$102,LTA!J$105:AN$105)</f>
        <v>481.76169999999996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310.42</v>
      </c>
      <c r="AB52" s="75">
        <f>-STOA!P52</f>
        <v>0</v>
      </c>
      <c r="AC52">
        <f t="shared" si="0"/>
        <v>14.57502790535173</v>
      </c>
      <c r="AD52">
        <f t="shared" si="1"/>
        <v>1720.5473417793778</v>
      </c>
      <c r="AE52">
        <f>'IDT-1'!F52</f>
        <v>0</v>
      </c>
      <c r="AF52" s="24"/>
      <c r="AG52">
        <f t="shared" si="2"/>
        <v>1720.5473417793778</v>
      </c>
      <c r="AI52" s="34">
        <f>PXIL!J52</f>
        <v>0</v>
      </c>
      <c r="AJ52" s="34">
        <f>PXIL!P52</f>
        <v>0</v>
      </c>
      <c r="AK52" s="34">
        <f>RTM_IEX!J52</f>
        <v>87.84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7">
        <f>GDAM_IEX!J52</f>
        <v>0</v>
      </c>
      <c r="AP52" s="147">
        <f>GDAM_IEX!P52</f>
        <v>0</v>
      </c>
      <c r="AQ52" s="147">
        <f>GDAM_PXI!J52</f>
        <v>0</v>
      </c>
      <c r="AR52" s="147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4.5135000000000005</v>
      </c>
      <c r="E53">
        <f>GT_NG!T53</f>
        <v>10.49556038497361</v>
      </c>
      <c r="F53">
        <f>GT_Spot!T53</f>
        <v>0</v>
      </c>
      <c r="G53">
        <f>PPCL_NG!T53</f>
        <v>52.63</v>
      </c>
      <c r="H53">
        <f>PPCL_Spot!T53</f>
        <v>0</v>
      </c>
      <c r="I53">
        <f>Bawana_NG!T53</f>
        <v>69.609999999999985</v>
      </c>
      <c r="J53">
        <f>Bawana_RLNG!T53</f>
        <v>0</v>
      </c>
      <c r="K53">
        <f>Bawana_Spot!T53</f>
        <v>40.000445141136431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513.10018835851247</v>
      </c>
      <c r="P53" s="36">
        <v>19.309999999999999</v>
      </c>
      <c r="Q53" s="36">
        <v>17.68</v>
      </c>
      <c r="R53" s="38">
        <v>18.2</v>
      </c>
      <c r="S53" s="38">
        <v>0</v>
      </c>
      <c r="T53" s="37">
        <f>SUMPRODUCT(LTA!J53:AN53,LTA!J$101:AN$101,LTA!J$105:AN$105)</f>
        <v>109.28</v>
      </c>
      <c r="U53" s="37">
        <f>SUMPRODUCT(LTA!J53:AN53,LTA!J$102:AN$102,LTA!J$105:AN$105)</f>
        <v>483.682253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310.42</v>
      </c>
      <c r="AB53" s="75">
        <f>-STOA!P53</f>
        <v>0</v>
      </c>
      <c r="AC53">
        <f t="shared" si="0"/>
        <v>14.888848353830827</v>
      </c>
      <c r="AD53">
        <f t="shared" si="1"/>
        <v>1757.5930985307916</v>
      </c>
      <c r="AE53">
        <f>'IDT-1'!F53</f>
        <v>0</v>
      </c>
      <c r="AF53" s="24"/>
      <c r="AG53">
        <f t="shared" si="2"/>
        <v>1757.5930985307916</v>
      </c>
      <c r="AI53" s="34">
        <f>PXIL!J53</f>
        <v>0</v>
      </c>
      <c r="AJ53" s="34">
        <f>PXIL!P53</f>
        <v>0</v>
      </c>
      <c r="AK53" s="34">
        <f>RTM_IEX!J53</f>
        <v>123.56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7">
        <f>GDAM_IEX!J53</f>
        <v>0</v>
      </c>
      <c r="AP53" s="147">
        <f>GDAM_IEX!P53</f>
        <v>0</v>
      </c>
      <c r="AQ53" s="147">
        <f>GDAM_PXI!J53</f>
        <v>0</v>
      </c>
      <c r="AR53" s="147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4.5135000000000005</v>
      </c>
      <c r="E54">
        <f>GT_NG!T54</f>
        <v>10.49556038497361</v>
      </c>
      <c r="F54">
        <f>GT_Spot!T54</f>
        <v>0</v>
      </c>
      <c r="G54">
        <f>PPCL_NG!T54</f>
        <v>52.63</v>
      </c>
      <c r="H54">
        <f>PPCL_Spot!T54</f>
        <v>0</v>
      </c>
      <c r="I54">
        <f>Bawana_NG!T54</f>
        <v>69.609999999999985</v>
      </c>
      <c r="J54">
        <f>Bawana_RLNG!T54</f>
        <v>0</v>
      </c>
      <c r="K54">
        <f>Bawana_Spot!T54</f>
        <v>40.000445141136431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513.09824937315534</v>
      </c>
      <c r="P54" s="36">
        <v>19.309999999999999</v>
      </c>
      <c r="Q54" s="36">
        <v>17.68</v>
      </c>
      <c r="R54" s="38">
        <v>18.199999999999996</v>
      </c>
      <c r="S54" s="38">
        <v>0</v>
      </c>
      <c r="T54" s="37">
        <f>SUMPRODUCT(LTA!J54:AN54,LTA!J$101:AN$101,LTA!J$105:AN$105)</f>
        <v>109.28</v>
      </c>
      <c r="U54" s="37">
        <f>SUMPRODUCT(LTA!J54:AN54,LTA!J$102:AN$102,LTA!J$105:AN$105)</f>
        <v>485.17384999999996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310.42</v>
      </c>
      <c r="AB54" s="75">
        <f>-STOA!P54</f>
        <v>0</v>
      </c>
      <c r="AC54">
        <f t="shared" si="0"/>
        <v>14.731093481153827</v>
      </c>
      <c r="AD54">
        <f t="shared" si="1"/>
        <v>1738.9705114181115</v>
      </c>
      <c r="AE54">
        <f>'IDT-1'!F54</f>
        <v>0</v>
      </c>
      <c r="AF54" s="24"/>
      <c r="AG54">
        <f t="shared" si="2"/>
        <v>1738.9705114181115</v>
      </c>
      <c r="AI54" s="34">
        <f>PXIL!J54</f>
        <v>0</v>
      </c>
      <c r="AJ54" s="34">
        <f>PXIL!P54</f>
        <v>0</v>
      </c>
      <c r="AK54" s="34">
        <f>RTM_IEX!J54</f>
        <v>103.29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7">
        <f>GDAM_IEX!J54</f>
        <v>0</v>
      </c>
      <c r="AP54" s="147">
        <f>GDAM_IEX!P54</f>
        <v>0</v>
      </c>
      <c r="AQ54" s="147">
        <f>GDAM_PXI!J54</f>
        <v>0</v>
      </c>
      <c r="AR54" s="147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4.5135000000000005</v>
      </c>
      <c r="E55">
        <f>GT_NG!T55</f>
        <v>10.49556038497361</v>
      </c>
      <c r="F55">
        <f>GT_Spot!T55</f>
        <v>0</v>
      </c>
      <c r="G55">
        <f>PPCL_NG!T55</f>
        <v>52.63</v>
      </c>
      <c r="H55">
        <f>PPCL_Spot!T55</f>
        <v>0</v>
      </c>
      <c r="I55">
        <f>Bawana_NG!T55</f>
        <v>69.609999999999985</v>
      </c>
      <c r="J55">
        <f>Bawana_RLNG!T55</f>
        <v>0</v>
      </c>
      <c r="K55">
        <f>Bawana_Spot!T55</f>
        <v>40.000445141136431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514.52942900945027</v>
      </c>
      <c r="P55" s="36">
        <v>19.309999999999999</v>
      </c>
      <c r="Q55" s="36">
        <v>7.7300000000000013</v>
      </c>
      <c r="R55" s="38">
        <v>18.199999999999996</v>
      </c>
      <c r="S55" s="38">
        <v>0</v>
      </c>
      <c r="T55" s="37">
        <f>SUMPRODUCT(LTA!J55:AN55,LTA!J$101:AN$101,LTA!J$105:AN$105)</f>
        <v>109.28</v>
      </c>
      <c r="U55" s="37">
        <f>SUMPRODUCT(LTA!J55:AN55,LTA!J$102:AN$102,LTA!J$105:AN$105)</f>
        <v>486.02431200000001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310.24</v>
      </c>
      <c r="AB55" s="75">
        <f>-STOA!P55</f>
        <v>0</v>
      </c>
      <c r="AC55">
        <f t="shared" si="0"/>
        <v>14.348907270898707</v>
      </c>
      <c r="AD55">
        <f t="shared" si="1"/>
        <v>1693.8543392646618</v>
      </c>
      <c r="AE55">
        <f>'IDT-1'!F55</f>
        <v>0</v>
      </c>
      <c r="AF55" s="24"/>
      <c r="AG55">
        <f t="shared" si="2"/>
        <v>1693.8543392646618</v>
      </c>
      <c r="AI55" s="34">
        <f>PXIL!J55</f>
        <v>0</v>
      </c>
      <c r="AJ55" s="34">
        <f>PXIL!P55</f>
        <v>0</v>
      </c>
      <c r="AK55" s="34">
        <f>RTM_IEX!J55</f>
        <v>65.64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47">
        <f>GDAM_IEX!J55</f>
        <v>0</v>
      </c>
      <c r="AP55" s="147">
        <f>GDAM_IEX!P55</f>
        <v>0</v>
      </c>
      <c r="AQ55" s="147">
        <f>GDAM_PXI!J55</f>
        <v>0</v>
      </c>
      <c r="AR55" s="147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4.5135000000000005</v>
      </c>
      <c r="E56">
        <f>GT_NG!T56</f>
        <v>10.49556038497361</v>
      </c>
      <c r="F56">
        <f>GT_Spot!T56</f>
        <v>0</v>
      </c>
      <c r="G56">
        <f>PPCL_NG!T56</f>
        <v>52.63</v>
      </c>
      <c r="H56">
        <f>PPCL_Spot!T56</f>
        <v>0</v>
      </c>
      <c r="I56">
        <f>Bawana_NG!T56</f>
        <v>69.609999999999985</v>
      </c>
      <c r="J56">
        <f>Bawana_RLNG!T56</f>
        <v>0</v>
      </c>
      <c r="K56">
        <f>Bawana_Spot!T56</f>
        <v>40.000445141136431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514.52942900945027</v>
      </c>
      <c r="P56" s="36">
        <v>19.309999999999999</v>
      </c>
      <c r="Q56" s="36">
        <v>7.7300000000000013</v>
      </c>
      <c r="R56" s="38">
        <v>18.199999999999996</v>
      </c>
      <c r="S56" s="38">
        <v>0</v>
      </c>
      <c r="T56" s="37">
        <f>SUMPRODUCT(LTA!J56:AN56,LTA!J$101:AN$101,LTA!J$105:AN$105)</f>
        <v>109.17</v>
      </c>
      <c r="U56" s="37">
        <f>SUMPRODUCT(LTA!J56:AN56,LTA!J$102:AN$102,LTA!J$105:AN$105)</f>
        <v>485.59388999999993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310.24</v>
      </c>
      <c r="AB56" s="75">
        <f>-STOA!P56</f>
        <v>0</v>
      </c>
      <c r="AC56">
        <f t="shared" si="0"/>
        <v>14.441639726098705</v>
      </c>
      <c r="AD56">
        <f t="shared" si="1"/>
        <v>1704.8011848094616</v>
      </c>
      <c r="AE56">
        <f>'IDT-1'!F56</f>
        <v>0</v>
      </c>
      <c r="AF56" s="24"/>
      <c r="AG56">
        <f t="shared" si="2"/>
        <v>1704.8011848094616</v>
      </c>
      <c r="AI56" s="34">
        <f>PXIL!J56</f>
        <v>0</v>
      </c>
      <c r="AJ56" s="34">
        <f>PXIL!P56</f>
        <v>0</v>
      </c>
      <c r="AK56" s="34">
        <f>RTM_IEX!J56</f>
        <v>77.22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47">
        <f>GDAM_IEX!J56</f>
        <v>0</v>
      </c>
      <c r="AP56" s="147">
        <f>GDAM_IEX!P56</f>
        <v>0</v>
      </c>
      <c r="AQ56" s="147">
        <f>GDAM_PXI!J56</f>
        <v>0</v>
      </c>
      <c r="AR56" s="147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4.5135000000000005</v>
      </c>
      <c r="E57">
        <f>GT_NG!T57</f>
        <v>10.49556038497361</v>
      </c>
      <c r="F57">
        <f>GT_Spot!T57</f>
        <v>0</v>
      </c>
      <c r="G57">
        <f>PPCL_NG!T57</f>
        <v>52.63</v>
      </c>
      <c r="H57">
        <f>PPCL_Spot!T57</f>
        <v>0</v>
      </c>
      <c r="I57">
        <f>Bawana_NG!T57</f>
        <v>69.609999999999985</v>
      </c>
      <c r="J57">
        <f>Bawana_RLNG!T57</f>
        <v>0</v>
      </c>
      <c r="K57">
        <f>Bawana_Spot!T57</f>
        <v>40.000445141136431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514.05559621307555</v>
      </c>
      <c r="P57" s="36">
        <v>19.30906330341984</v>
      </c>
      <c r="Q57" s="36">
        <v>7.7300000000000013</v>
      </c>
      <c r="R57" s="38">
        <v>18.7</v>
      </c>
      <c r="S57" s="38">
        <v>0</v>
      </c>
      <c r="T57" s="37">
        <f>SUMPRODUCT(LTA!J57:AN57,LTA!J$101:AN$101,LTA!J$105:AN$105)</f>
        <v>109.17</v>
      </c>
      <c r="U57" s="37">
        <f>SUMPRODUCT(LTA!J57:AN57,LTA!J$102:AN$102,LTA!J$105:AN$105)</f>
        <v>522.233115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310.24</v>
      </c>
      <c r="AB57" s="75">
        <f>-STOA!P57</f>
        <v>0</v>
      </c>
      <c r="AC57">
        <f t="shared" si="0"/>
        <v>15.471349152357886</v>
      </c>
      <c r="AD57">
        <f t="shared" si="1"/>
        <v>1826.3559308902479</v>
      </c>
      <c r="AE57">
        <f>'IDT-1'!F57</f>
        <v>0</v>
      </c>
      <c r="AF57" s="24"/>
      <c r="AG57">
        <f t="shared" si="2"/>
        <v>1826.3559308902479</v>
      </c>
      <c r="AI57" s="34">
        <f>PXIL!J57</f>
        <v>0</v>
      </c>
      <c r="AJ57" s="34">
        <f>PXIL!P57</f>
        <v>0</v>
      </c>
      <c r="AK57" s="34">
        <f>RTM_IEX!J57</f>
        <v>163.13999999999999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7">
        <f>GDAM_IEX!J57</f>
        <v>0</v>
      </c>
      <c r="AP57" s="147">
        <f>GDAM_IEX!P57</f>
        <v>0</v>
      </c>
      <c r="AQ57" s="147">
        <f>GDAM_PXI!J57</f>
        <v>0</v>
      </c>
      <c r="AR57" s="147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4.5135000000000005</v>
      </c>
      <c r="E58">
        <f>GT_NG!T58</f>
        <v>10.49556038497361</v>
      </c>
      <c r="F58">
        <f>GT_Spot!T58</f>
        <v>0</v>
      </c>
      <c r="G58">
        <f>PPCL_NG!T58</f>
        <v>52.63</v>
      </c>
      <c r="H58">
        <f>PPCL_Spot!T58</f>
        <v>0</v>
      </c>
      <c r="I58">
        <f>Bawana_NG!T58</f>
        <v>69.609999999999985</v>
      </c>
      <c r="J58">
        <f>Bawana_RLNG!T58</f>
        <v>0</v>
      </c>
      <c r="K58">
        <f>Bawana_Spot!T58</f>
        <v>40.000445141136431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514.76367281471084</v>
      </c>
      <c r="P58" s="36">
        <v>19.30906330341984</v>
      </c>
      <c r="Q58" s="36">
        <v>7.7300000000000013</v>
      </c>
      <c r="R58" s="38">
        <v>18.699999999999996</v>
      </c>
      <c r="S58" s="38">
        <v>0</v>
      </c>
      <c r="T58" s="37">
        <f>SUMPRODUCT(LTA!J58:AN58,LTA!J$101:AN$101,LTA!J$105:AN$105)</f>
        <v>108.97</v>
      </c>
      <c r="U58" s="37">
        <f>SUMPRODUCT(LTA!J58:AN58,LTA!J$102:AN$102,LTA!J$105:AN$105)</f>
        <v>518.801467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310.24</v>
      </c>
      <c r="AB58" s="75">
        <f>-STOA!P58</f>
        <v>0</v>
      </c>
      <c r="AC58">
        <f t="shared" si="0"/>
        <v>16.046803152611623</v>
      </c>
      <c r="AD58">
        <f t="shared" si="1"/>
        <v>1894.2869054916291</v>
      </c>
      <c r="AE58">
        <f>'IDT-1'!F58</f>
        <v>0</v>
      </c>
      <c r="AF58" s="24"/>
      <c r="AG58">
        <f t="shared" si="2"/>
        <v>1894.2869054916291</v>
      </c>
      <c r="AI58" s="34">
        <f>PXIL!J58</f>
        <v>0</v>
      </c>
      <c r="AJ58" s="34">
        <f>PXIL!P58</f>
        <v>0</v>
      </c>
      <c r="AK58" s="34">
        <f>RTM_IEX!J58</f>
        <v>234.57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7">
        <f>GDAM_IEX!J58</f>
        <v>0</v>
      </c>
      <c r="AP58" s="147">
        <f>GDAM_IEX!P58</f>
        <v>0</v>
      </c>
      <c r="AQ58" s="147">
        <f>GDAM_PXI!J58</f>
        <v>0</v>
      </c>
      <c r="AR58" s="147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7.2215999999999996</v>
      </c>
      <c r="E59">
        <f>GT_NG!T59</f>
        <v>10.49556038497361</v>
      </c>
      <c r="F59">
        <f>GT_Spot!T59</f>
        <v>0</v>
      </c>
      <c r="G59">
        <f>PPCL_NG!T59</f>
        <v>52.63</v>
      </c>
      <c r="H59">
        <f>PPCL_Spot!T59</f>
        <v>0</v>
      </c>
      <c r="I59">
        <f>Bawana_NG!T59</f>
        <v>69.609999999999985</v>
      </c>
      <c r="J59">
        <f>Bawana_RLNG!T59</f>
        <v>0</v>
      </c>
      <c r="K59">
        <f>Bawana_Spot!T59</f>
        <v>40.000445141136431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528.59530201596465</v>
      </c>
      <c r="P59" s="36">
        <v>75.247128848868712</v>
      </c>
      <c r="Q59" s="36">
        <v>26.710000000000004</v>
      </c>
      <c r="R59" s="38">
        <v>18.7</v>
      </c>
      <c r="S59" s="38">
        <v>0</v>
      </c>
      <c r="T59" s="37">
        <f>SUMPRODUCT(LTA!J59:AN59,LTA!J$101:AN$101,LTA!J$105:AN$105)</f>
        <v>105.68</v>
      </c>
      <c r="U59" s="37">
        <f>SUMPRODUCT(LTA!J59:AN59,LTA!J$102:AN$102,LTA!J$105:AN$105)</f>
        <v>563.91412600000001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310.42</v>
      </c>
      <c r="AB59" s="75">
        <f>-STOA!P59</f>
        <v>0</v>
      </c>
      <c r="AC59">
        <f t="shared" si="0"/>
        <v>16.251598964083925</v>
      </c>
      <c r="AD59">
        <f t="shared" si="1"/>
        <v>1918.4625634268596</v>
      </c>
      <c r="AE59">
        <f>'IDT-1'!F59</f>
        <v>45.518000000000001</v>
      </c>
      <c r="AF59" s="24"/>
      <c r="AG59">
        <f t="shared" si="2"/>
        <v>1963.9805634268596</v>
      </c>
      <c r="AI59" s="34">
        <f>PXIL!J59</f>
        <v>0</v>
      </c>
      <c r="AJ59" s="34">
        <f>PXIL!P59</f>
        <v>0</v>
      </c>
      <c r="AK59" s="34">
        <f>RTM_IEX!J59</f>
        <v>125.49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7">
        <f>GDAM_IEX!J59</f>
        <v>0</v>
      </c>
      <c r="AP59" s="147">
        <f>GDAM_IEX!P59</f>
        <v>0</v>
      </c>
      <c r="AQ59" s="147">
        <f>GDAM_PXI!J59</f>
        <v>0</v>
      </c>
      <c r="AR59" s="147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7.2215999999999996</v>
      </c>
      <c r="E60">
        <f>GT_NG!T60</f>
        <v>10.49556038497361</v>
      </c>
      <c r="F60">
        <f>GT_Spot!T60</f>
        <v>0</v>
      </c>
      <c r="G60">
        <f>PPCL_NG!T60</f>
        <v>52.63</v>
      </c>
      <c r="H60">
        <f>PPCL_Spot!T60</f>
        <v>0</v>
      </c>
      <c r="I60">
        <f>Bawana_NG!T60</f>
        <v>69.609999999999985</v>
      </c>
      <c r="J60">
        <f>Bawana_RLNG!T60</f>
        <v>0</v>
      </c>
      <c r="K60">
        <f>Bawana_Spot!T60</f>
        <v>40.000445141136431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537.19453253319568</v>
      </c>
      <c r="P60" s="36">
        <v>75.247128848868712</v>
      </c>
      <c r="Q60" s="36">
        <v>26.710000000000004</v>
      </c>
      <c r="R60" s="38">
        <v>18.7</v>
      </c>
      <c r="S60" s="38">
        <v>0</v>
      </c>
      <c r="T60" s="37">
        <f>SUMPRODUCT(LTA!J60:AN60,LTA!J$101:AN$101,LTA!J$105:AN$105)</f>
        <v>105.35</v>
      </c>
      <c r="U60" s="37">
        <f>SUMPRODUCT(LTA!J60:AN60,LTA!J$102:AN$102,LTA!J$105:AN$105)</f>
        <v>559.42958599999997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76.260000000000005</v>
      </c>
      <c r="Z60" s="34">
        <f>IEX!P60</f>
        <v>0</v>
      </c>
      <c r="AA60" s="75">
        <f>STOA!J60</f>
        <v>310.42</v>
      </c>
      <c r="AB60" s="75">
        <f>-STOA!P60</f>
        <v>0</v>
      </c>
      <c r="AC60">
        <f t="shared" si="0"/>
        <v>16.899698364428662</v>
      </c>
      <c r="AD60">
        <f t="shared" si="1"/>
        <v>1994.9691545437458</v>
      </c>
      <c r="AE60">
        <f>'IDT-1'!F60</f>
        <v>0</v>
      </c>
      <c r="AF60" s="24"/>
      <c r="AG60">
        <f t="shared" si="2"/>
        <v>1994.9691545437458</v>
      </c>
      <c r="AI60" s="34">
        <f>PXIL!J60</f>
        <v>0</v>
      </c>
      <c r="AJ60" s="34">
        <f>PXIL!P60</f>
        <v>0</v>
      </c>
      <c r="AK60" s="34">
        <f>RTM_IEX!J60</f>
        <v>122.6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7">
        <f>GDAM_IEX!J60</f>
        <v>0</v>
      </c>
      <c r="AP60" s="147">
        <f>GDAM_IEX!P60</f>
        <v>0</v>
      </c>
      <c r="AQ60" s="147">
        <f>GDAM_PXI!J60</f>
        <v>0</v>
      </c>
      <c r="AR60" s="147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7.2215999999999996</v>
      </c>
      <c r="E61">
        <f>GT_NG!T61</f>
        <v>10.49556038497361</v>
      </c>
      <c r="F61">
        <f>GT_Spot!T61</f>
        <v>0</v>
      </c>
      <c r="G61">
        <f>PPCL_NG!T61</f>
        <v>52.63</v>
      </c>
      <c r="H61">
        <f>PPCL_Spot!T61</f>
        <v>0</v>
      </c>
      <c r="I61">
        <f>Bawana_NG!T61</f>
        <v>69.609999999999985</v>
      </c>
      <c r="J61">
        <f>Bawana_RLNG!T61</f>
        <v>0</v>
      </c>
      <c r="K61">
        <f>Bawana_Spot!T61</f>
        <v>40.000445141136431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537.3841526560434</v>
      </c>
      <c r="P61" s="36">
        <v>75.247128848868712</v>
      </c>
      <c r="Q61" s="36">
        <v>26.706932705558103</v>
      </c>
      <c r="R61" s="38">
        <v>18.7</v>
      </c>
      <c r="S61" s="38">
        <v>0</v>
      </c>
      <c r="T61" s="37">
        <f>SUMPRODUCT(LTA!J61:AN61,LTA!J$101:AN$101,LTA!J$105:AN$105)</f>
        <v>96.81</v>
      </c>
      <c r="U61" s="37">
        <f>SUMPRODUCT(LTA!J61:AN61,LTA!J$102:AN$102,LTA!J$105:AN$105)</f>
        <v>554.16512599999999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114.87</v>
      </c>
      <c r="Z61" s="34">
        <f>IEX!P61</f>
        <v>0</v>
      </c>
      <c r="AA61" s="75">
        <f>STOA!J61</f>
        <v>310.42</v>
      </c>
      <c r="AB61" s="75">
        <f>-STOA!P61</f>
        <v>0</v>
      </c>
      <c r="AC61">
        <f t="shared" si="0"/>
        <v>17.133907944187275</v>
      </c>
      <c r="AD61">
        <f t="shared" si="1"/>
        <v>2022.6170377923929</v>
      </c>
      <c r="AE61">
        <f>'IDT-1'!F61</f>
        <v>0</v>
      </c>
      <c r="AF61" s="24"/>
      <c r="AG61">
        <f t="shared" si="2"/>
        <v>2022.6170377923929</v>
      </c>
      <c r="AI61" s="34">
        <f>PXIL!J61</f>
        <v>0</v>
      </c>
      <c r="AJ61" s="34">
        <f>PXIL!P61</f>
        <v>0</v>
      </c>
      <c r="AK61" s="34">
        <f>RTM_IEX!J61</f>
        <v>125.49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7">
        <f>GDAM_IEX!J61</f>
        <v>0</v>
      </c>
      <c r="AP61" s="147">
        <f>GDAM_IEX!P61</f>
        <v>0</v>
      </c>
      <c r="AQ61" s="147">
        <f>GDAM_PXI!J61</f>
        <v>0</v>
      </c>
      <c r="AR61" s="147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7.2215999999999996</v>
      </c>
      <c r="E62">
        <f>GT_NG!T62</f>
        <v>10.49556038497361</v>
      </c>
      <c r="F62">
        <f>GT_Spot!T62</f>
        <v>0</v>
      </c>
      <c r="G62">
        <f>PPCL_NG!T62</f>
        <v>52.63</v>
      </c>
      <c r="H62">
        <f>PPCL_Spot!T62</f>
        <v>0</v>
      </c>
      <c r="I62">
        <f>Bawana_NG!T62</f>
        <v>69.609999999999985</v>
      </c>
      <c r="J62">
        <f>Bawana_RLNG!T62</f>
        <v>0</v>
      </c>
      <c r="K62">
        <f>Bawana_Spot!T62</f>
        <v>40.000445141136431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537.38421541016339</v>
      </c>
      <c r="P62" s="36">
        <v>75.247128848868712</v>
      </c>
      <c r="Q62" s="36">
        <v>26.706932705558103</v>
      </c>
      <c r="R62" s="38">
        <v>18.7</v>
      </c>
      <c r="S62" s="38">
        <v>0</v>
      </c>
      <c r="T62" s="37">
        <f>SUMPRODUCT(LTA!J62:AN62,LTA!J$101:AN$101,LTA!J$105:AN$105)</f>
        <v>92.26</v>
      </c>
      <c r="U62" s="37">
        <f>SUMPRODUCT(LTA!J62:AN62,LTA!J$102:AN$102,LTA!J$105:AN$105)</f>
        <v>548.55945099999997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146.72999999999999</v>
      </c>
      <c r="Z62" s="34">
        <f>IEX!P62</f>
        <v>0</v>
      </c>
      <c r="AA62" s="75">
        <f>STOA!J62</f>
        <v>310.42</v>
      </c>
      <c r="AB62" s="75">
        <f>-STOA!P62</f>
        <v>0</v>
      </c>
      <c r="AC62">
        <f t="shared" si="0"/>
        <v>17.324288801321881</v>
      </c>
      <c r="AD62">
        <f t="shared" si="1"/>
        <v>2045.0910446893781</v>
      </c>
      <c r="AE62">
        <f>'IDT-1'!F62</f>
        <v>0</v>
      </c>
      <c r="AF62" s="24"/>
      <c r="AG62">
        <f t="shared" si="2"/>
        <v>2045.0910446893781</v>
      </c>
      <c r="AI62" s="34">
        <f>PXIL!J62</f>
        <v>0</v>
      </c>
      <c r="AJ62" s="34">
        <f>PXIL!P62</f>
        <v>0</v>
      </c>
      <c r="AK62" s="34">
        <f>RTM_IEX!J62</f>
        <v>126.45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7">
        <f>GDAM_IEX!J62</f>
        <v>0</v>
      </c>
      <c r="AP62" s="147">
        <f>GDAM_IEX!P62</f>
        <v>0</v>
      </c>
      <c r="AQ62" s="147">
        <f>GDAM_PXI!J62</f>
        <v>0</v>
      </c>
      <c r="AR62" s="147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7.2215999999999996</v>
      </c>
      <c r="E63">
        <f>GT_NG!T63</f>
        <v>10.49556038497361</v>
      </c>
      <c r="F63">
        <f>GT_Spot!T63</f>
        <v>0</v>
      </c>
      <c r="G63">
        <f>PPCL_NG!T63</f>
        <v>52.63</v>
      </c>
      <c r="H63">
        <f>PPCL_Spot!T63</f>
        <v>0</v>
      </c>
      <c r="I63">
        <f>Bawana_NG!T63</f>
        <v>69.609999999999985</v>
      </c>
      <c r="J63">
        <f>Bawana_RLNG!T63</f>
        <v>0</v>
      </c>
      <c r="K63">
        <f>Bawana_Spot!T63</f>
        <v>40.000445141136431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537.38421541016339</v>
      </c>
      <c r="P63" s="36">
        <v>75.247128848868712</v>
      </c>
      <c r="Q63" s="36">
        <v>26.706932705558103</v>
      </c>
      <c r="R63" s="38">
        <v>18.7</v>
      </c>
      <c r="S63" s="38">
        <v>0</v>
      </c>
      <c r="T63" s="37">
        <f>SUMPRODUCT(LTA!J63:AN63,LTA!J$101:AN$101,LTA!J$105:AN$105)</f>
        <v>85.710000000000008</v>
      </c>
      <c r="U63" s="37">
        <f>SUMPRODUCT(LTA!J63:AN63,LTA!J$102:AN$102,LTA!J$105:AN$105)</f>
        <v>543.53197899999998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166.03</v>
      </c>
      <c r="Z63" s="34">
        <f>IEX!P63</f>
        <v>0</v>
      </c>
      <c r="AA63" s="75">
        <f>STOA!J63</f>
        <v>310.8</v>
      </c>
      <c r="AB63" s="75">
        <f>-STOA!P63</f>
        <v>0</v>
      </c>
      <c r="AC63">
        <f t="shared" si="0"/>
        <v>17.311290036521882</v>
      </c>
      <c r="AD63">
        <f t="shared" si="1"/>
        <v>2043.5565714541785</v>
      </c>
      <c r="AE63">
        <f>'IDT-1'!F63</f>
        <v>0</v>
      </c>
      <c r="AF63" s="24"/>
      <c r="AG63">
        <f t="shared" si="2"/>
        <v>2043.5565714541785</v>
      </c>
      <c r="AI63" s="34">
        <f>PXIL!J63</f>
        <v>0</v>
      </c>
      <c r="AJ63" s="34">
        <f>PXIL!P63</f>
        <v>0</v>
      </c>
      <c r="AK63" s="34">
        <f>RTM_IEX!J63</f>
        <v>116.8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7">
        <f>GDAM_IEX!J63</f>
        <v>0</v>
      </c>
      <c r="AP63" s="147">
        <f>GDAM_IEX!P63</f>
        <v>0</v>
      </c>
      <c r="AQ63" s="147">
        <f>GDAM_PXI!J63</f>
        <v>0</v>
      </c>
      <c r="AR63" s="147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7.2215999999999996</v>
      </c>
      <c r="E64">
        <f>GT_NG!T64</f>
        <v>10.49556038497361</v>
      </c>
      <c r="F64">
        <f>GT_Spot!T64</f>
        <v>0</v>
      </c>
      <c r="G64">
        <f>PPCL_NG!T64</f>
        <v>52.63</v>
      </c>
      <c r="H64">
        <f>PPCL_Spot!T64</f>
        <v>0</v>
      </c>
      <c r="I64">
        <f>Bawana_NG!T64</f>
        <v>69.609999999999985</v>
      </c>
      <c r="J64">
        <f>Bawana_RLNG!T64</f>
        <v>0</v>
      </c>
      <c r="K64">
        <f>Bawana_Spot!T64</f>
        <v>40.000445141136431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537.38421541016339</v>
      </c>
      <c r="P64" s="36">
        <v>75.247128848868712</v>
      </c>
      <c r="Q64" s="36">
        <v>26.706932705558103</v>
      </c>
      <c r="R64" s="38">
        <v>18.7</v>
      </c>
      <c r="S64" s="38">
        <v>0</v>
      </c>
      <c r="T64" s="37">
        <f>SUMPRODUCT(LTA!J64:AN64,LTA!J$101:AN$101,LTA!J$105:AN$105)</f>
        <v>81.349999999999994</v>
      </c>
      <c r="U64" s="37">
        <f>SUMPRODUCT(LTA!J64:AN64,LTA!J$102:AN$102,LTA!J$105:AN$105)</f>
        <v>537.06839200000002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174.72</v>
      </c>
      <c r="Z64" s="34">
        <f>IEX!P64</f>
        <v>0</v>
      </c>
      <c r="AA64" s="75">
        <f>STOA!J64</f>
        <v>310.8</v>
      </c>
      <c r="AB64" s="75">
        <f>-STOA!P64</f>
        <v>0</v>
      </c>
      <c r="AC64">
        <f t="shared" si="0"/>
        <v>17.293367905721883</v>
      </c>
      <c r="AD64">
        <f t="shared" si="1"/>
        <v>2041.4409065849786</v>
      </c>
      <c r="AE64">
        <f>'IDT-1'!F64</f>
        <v>0</v>
      </c>
      <c r="AF64" s="24"/>
      <c r="AG64">
        <f t="shared" si="2"/>
        <v>2041.4409065849786</v>
      </c>
      <c r="AI64" s="34">
        <f>PXIL!J64</f>
        <v>0</v>
      </c>
      <c r="AJ64" s="34">
        <f>PXIL!P64</f>
        <v>0</v>
      </c>
      <c r="AK64" s="34">
        <f>RTM_IEX!J64</f>
        <v>116.8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7">
        <f>GDAM_IEX!J64</f>
        <v>0</v>
      </c>
      <c r="AP64" s="147">
        <f>GDAM_IEX!P64</f>
        <v>0</v>
      </c>
      <c r="AQ64" s="147">
        <f>GDAM_PXI!J64</f>
        <v>0</v>
      </c>
      <c r="AR64" s="147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7.2215999999999996</v>
      </c>
      <c r="E65">
        <f>GT_NG!T65</f>
        <v>10.49556038497361</v>
      </c>
      <c r="F65">
        <f>GT_Spot!T65</f>
        <v>0</v>
      </c>
      <c r="G65">
        <f>PPCL_NG!T65</f>
        <v>52.63</v>
      </c>
      <c r="H65">
        <f>PPCL_Spot!T65</f>
        <v>0</v>
      </c>
      <c r="I65">
        <f>Bawana_NG!T65</f>
        <v>69.609999999999985</v>
      </c>
      <c r="J65">
        <f>Bawana_RLNG!T65</f>
        <v>0</v>
      </c>
      <c r="K65">
        <f>Bawana_Spot!T65</f>
        <v>40.000445141136431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539.50517392351924</v>
      </c>
      <c r="P65" s="36">
        <v>75.247128848868712</v>
      </c>
      <c r="Q65" s="36">
        <v>26.706932705558103</v>
      </c>
      <c r="R65" s="38">
        <v>18.699999999999996</v>
      </c>
      <c r="S65" s="38">
        <v>0</v>
      </c>
      <c r="T65" s="37">
        <f>SUMPRODUCT(LTA!J65:AN65,LTA!J$101:AN$101,LTA!J$105:AN$105)</f>
        <v>71.239999999999995</v>
      </c>
      <c r="U65" s="37">
        <f>SUMPRODUCT(LTA!J65:AN65,LTA!J$102:AN$102,LTA!J$105:AN$105)</f>
        <v>530.42932299999995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175.68</v>
      </c>
      <c r="Z65" s="34">
        <f>IEX!P65</f>
        <v>0</v>
      </c>
      <c r="AA65" s="75">
        <f>STOA!J65</f>
        <v>310.8</v>
      </c>
      <c r="AB65" s="75">
        <f>-STOA!P65</f>
        <v>0</v>
      </c>
      <c r="AC65">
        <f t="shared" si="0"/>
        <v>17.25155177763407</v>
      </c>
      <c r="AD65">
        <f t="shared" si="1"/>
        <v>2036.5046122264216</v>
      </c>
      <c r="AE65">
        <f>'IDT-1'!F65</f>
        <v>0</v>
      </c>
      <c r="AF65" s="24"/>
      <c r="AG65">
        <f t="shared" si="2"/>
        <v>2036.5046122264216</v>
      </c>
      <c r="AI65" s="34">
        <f>PXIL!J65</f>
        <v>0</v>
      </c>
      <c r="AJ65" s="34">
        <f>PXIL!P65</f>
        <v>0</v>
      </c>
      <c r="AK65" s="34">
        <f>RTM_IEX!J65</f>
        <v>125.49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7">
        <f>GDAM_IEX!J65</f>
        <v>0</v>
      </c>
      <c r="AP65" s="147">
        <f>GDAM_IEX!P65</f>
        <v>0</v>
      </c>
      <c r="AQ65" s="147">
        <f>GDAM_PXI!J65</f>
        <v>0</v>
      </c>
      <c r="AR65" s="147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7.2215999999999996</v>
      </c>
      <c r="E66">
        <f>GT_NG!T66</f>
        <v>10.49556038497361</v>
      </c>
      <c r="F66">
        <f>GT_Spot!T66</f>
        <v>0</v>
      </c>
      <c r="G66">
        <f>PPCL_NG!T66</f>
        <v>52.63</v>
      </c>
      <c r="H66">
        <f>PPCL_Spot!T66</f>
        <v>0</v>
      </c>
      <c r="I66">
        <f>Bawana_NG!T66</f>
        <v>69.609999999999985</v>
      </c>
      <c r="J66">
        <f>Bawana_RLNG!T66</f>
        <v>0</v>
      </c>
      <c r="K66">
        <f>Bawana_Spot!T66</f>
        <v>40.000445141136431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539.50517392351924</v>
      </c>
      <c r="P66" s="36">
        <v>75.247128848868712</v>
      </c>
      <c r="Q66" s="36">
        <v>26.706932705558103</v>
      </c>
      <c r="R66" s="38">
        <v>18.7</v>
      </c>
      <c r="S66" s="38">
        <v>0</v>
      </c>
      <c r="T66" s="37">
        <f>SUMPRODUCT(LTA!J66:AN66,LTA!J$101:AN$101,LTA!J$105:AN$105)</f>
        <v>65.55</v>
      </c>
      <c r="U66" s="37">
        <f>SUMPRODUCT(LTA!J66:AN66,LTA!J$102:AN$102,LTA!J$105:AN$105)</f>
        <v>523.51728200000002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171.83</v>
      </c>
      <c r="Z66" s="34">
        <f>IEX!P66</f>
        <v>0</v>
      </c>
      <c r="AA66" s="75">
        <f>STOA!J66</f>
        <v>310.8</v>
      </c>
      <c r="AB66" s="75">
        <f>-STOA!P66</f>
        <v>0</v>
      </c>
      <c r="AC66">
        <f t="shared" si="0"/>
        <v>17.105206633234065</v>
      </c>
      <c r="AD66">
        <f t="shared" si="1"/>
        <v>2019.2289163708217</v>
      </c>
      <c r="AE66">
        <f>'IDT-1'!F66</f>
        <v>0</v>
      </c>
      <c r="AF66" s="24"/>
      <c r="AG66">
        <f t="shared" si="2"/>
        <v>2019.2289163708217</v>
      </c>
      <c r="AI66" s="34">
        <f>PXIL!J66</f>
        <v>0</v>
      </c>
      <c r="AJ66" s="34">
        <f>PXIL!P66</f>
        <v>0</v>
      </c>
      <c r="AK66" s="34">
        <f>RTM_IEX!J66</f>
        <v>124.52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7">
        <f>GDAM_IEX!J66</f>
        <v>0</v>
      </c>
      <c r="AP66" s="147">
        <f>GDAM_IEX!P66</f>
        <v>0</v>
      </c>
      <c r="AQ66" s="147">
        <f>GDAM_PXI!J66</f>
        <v>0</v>
      </c>
      <c r="AR66" s="147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7.9738499999999997</v>
      </c>
      <c r="E67">
        <f>GT_NG!T67</f>
        <v>10.49556038497361</v>
      </c>
      <c r="F67">
        <f>GT_Spot!T67</f>
        <v>0</v>
      </c>
      <c r="G67">
        <f>PPCL_NG!T67</f>
        <v>52.63</v>
      </c>
      <c r="H67">
        <f>PPCL_Spot!T67</f>
        <v>0</v>
      </c>
      <c r="I67">
        <f>Bawana_NG!T67</f>
        <v>69.609999999999985</v>
      </c>
      <c r="J67">
        <f>Bawana_RLNG!T67</f>
        <v>0</v>
      </c>
      <c r="K67">
        <f>Bawana_Spot!T67</f>
        <v>40.000445141136431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539.25738439902409</v>
      </c>
      <c r="P67" s="36">
        <v>75.247128848868712</v>
      </c>
      <c r="Q67" s="36">
        <v>26.706932705558103</v>
      </c>
      <c r="R67" s="38">
        <v>18.7</v>
      </c>
      <c r="S67" s="38">
        <v>0</v>
      </c>
      <c r="T67" s="37">
        <f>SUMPRODUCT(LTA!J67:AN67,LTA!J$101:AN$101,LTA!J$105:AN$105)</f>
        <v>59.61</v>
      </c>
      <c r="U67" s="37">
        <f>SUMPRODUCT(LTA!J67:AN67,LTA!J$102:AN$102,LTA!J$105:AN$105)</f>
        <v>515.81557199999997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165.07</v>
      </c>
      <c r="Z67" s="34">
        <f>IEX!P67</f>
        <v>0</v>
      </c>
      <c r="AA67" s="75">
        <f>STOA!J67</f>
        <v>311.62</v>
      </c>
      <c r="AB67" s="75">
        <f>-STOA!P67</f>
        <v>0</v>
      </c>
      <c r="AC67">
        <f t="shared" si="0"/>
        <v>17.074737737228311</v>
      </c>
      <c r="AD67">
        <f t="shared" si="1"/>
        <v>2015.6321357423326</v>
      </c>
      <c r="AE67">
        <f>'IDT-1'!F67</f>
        <v>0</v>
      </c>
      <c r="AF67" s="24"/>
      <c r="AG67">
        <f t="shared" si="2"/>
        <v>2015.6321357423326</v>
      </c>
      <c r="AI67" s="34">
        <f>PXIL!J67</f>
        <v>0</v>
      </c>
      <c r="AJ67" s="34">
        <f>PXIL!P67</f>
        <v>0</v>
      </c>
      <c r="AK67" s="34">
        <f>RTM_IEX!J67</f>
        <v>139.97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7">
        <f>GDAM_IEX!J67</f>
        <v>0</v>
      </c>
      <c r="AP67" s="147">
        <f>GDAM_IEX!P67</f>
        <v>0</v>
      </c>
      <c r="AQ67" s="147">
        <f>GDAM_PXI!J67</f>
        <v>0</v>
      </c>
      <c r="AR67" s="147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7.9738499999999997</v>
      </c>
      <c r="E68">
        <f>GT_NG!T68</f>
        <v>10.49556038497361</v>
      </c>
      <c r="F68">
        <f>GT_Spot!T68</f>
        <v>0</v>
      </c>
      <c r="G68">
        <f>PPCL_NG!T68</f>
        <v>52.63</v>
      </c>
      <c r="H68">
        <f>PPCL_Spot!T68</f>
        <v>0</v>
      </c>
      <c r="I68">
        <f>Bawana_NG!T68</f>
        <v>69.609999999999985</v>
      </c>
      <c r="J68">
        <f>Bawana_RLNG!T68</f>
        <v>0</v>
      </c>
      <c r="K68">
        <f>Bawana_Spot!T68</f>
        <v>40.000445141136431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539.25738439902409</v>
      </c>
      <c r="P68" s="36">
        <v>75.247128848868712</v>
      </c>
      <c r="Q68" s="36">
        <v>26.706932705558103</v>
      </c>
      <c r="R68" s="38">
        <v>18.7</v>
      </c>
      <c r="S68" s="38">
        <v>0</v>
      </c>
      <c r="T68" s="37">
        <f>SUMPRODUCT(LTA!J68:AN68,LTA!J$101:AN$101,LTA!J$105:AN$105)</f>
        <v>52.55</v>
      </c>
      <c r="U68" s="37">
        <f>SUMPRODUCT(LTA!J68:AN68,LTA!J$102:AN$102,LTA!J$105:AN$105)</f>
        <v>507.62641200000002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151.55000000000001</v>
      </c>
      <c r="Z68" s="34">
        <f>IEX!P68</f>
        <v>0</v>
      </c>
      <c r="AA68" s="75">
        <f>STOA!J68</f>
        <v>311.62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16.841140793228309</v>
      </c>
      <c r="AD68">
        <f t="shared" ref="AD68:AD98" si="4">SUM(B68:AB68,AI68:AV68)-AC68</f>
        <v>1988.0565726863324</v>
      </c>
      <c r="AE68">
        <f>'IDT-1'!F68</f>
        <v>0</v>
      </c>
      <c r="AF68" s="24"/>
      <c r="AG68">
        <f t="shared" ref="AG68:AG98" si="5">SUM(AD68:AF68)</f>
        <v>1988.0565726863324</v>
      </c>
      <c r="AI68" s="34">
        <f>PXIL!J68</f>
        <v>0</v>
      </c>
      <c r="AJ68" s="34">
        <f>PXIL!P68</f>
        <v>0</v>
      </c>
      <c r="AK68" s="34">
        <f>RTM_IEX!J68</f>
        <v>140.93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7">
        <f>GDAM_IEX!J68</f>
        <v>0</v>
      </c>
      <c r="AP68" s="147">
        <f>GDAM_IEX!P68</f>
        <v>0</v>
      </c>
      <c r="AQ68" s="147">
        <f>GDAM_PXI!J68</f>
        <v>0</v>
      </c>
      <c r="AR68" s="147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7.9738499999999997</v>
      </c>
      <c r="E69">
        <f>GT_NG!T69</f>
        <v>10.49556038497361</v>
      </c>
      <c r="F69">
        <f>GT_Spot!T69</f>
        <v>0</v>
      </c>
      <c r="G69">
        <f>PPCL_NG!T69</f>
        <v>52.63</v>
      </c>
      <c r="H69">
        <f>PPCL_Spot!T69</f>
        <v>0</v>
      </c>
      <c r="I69">
        <f>Bawana_NG!T69</f>
        <v>69.609999999999985</v>
      </c>
      <c r="J69">
        <f>Bawana_RLNG!T69</f>
        <v>0</v>
      </c>
      <c r="K69">
        <f>Bawana_Spot!T69</f>
        <v>40.000445141136431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539.25738439902409</v>
      </c>
      <c r="P69" s="36">
        <v>75.247128848868712</v>
      </c>
      <c r="Q69" s="36">
        <v>26.706932705558103</v>
      </c>
      <c r="R69" s="38">
        <v>18.7</v>
      </c>
      <c r="S69" s="38">
        <v>0</v>
      </c>
      <c r="T69" s="37">
        <f>SUMPRODUCT(LTA!J69:AN69,LTA!J$101:AN$101,LTA!J$105:AN$105)</f>
        <v>44.56</v>
      </c>
      <c r="U69" s="37">
        <f>SUMPRODUCT(LTA!J69:AN69,LTA!J$102:AN$102,LTA!J$105:AN$105)</f>
        <v>498.80356700000004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138.04</v>
      </c>
      <c r="Z69" s="34">
        <f>IEX!P69</f>
        <v>0</v>
      </c>
      <c r="AA69" s="75">
        <f>STOA!J69</f>
        <v>311.62</v>
      </c>
      <c r="AB69" s="75">
        <f>-STOA!P69</f>
        <v>0</v>
      </c>
      <c r="AC69">
        <f t="shared" si="3"/>
        <v>16.781140895228312</v>
      </c>
      <c r="AD69">
        <f t="shared" si="4"/>
        <v>1980.9737275843327</v>
      </c>
      <c r="AE69">
        <f>'IDT-1'!F69</f>
        <v>0</v>
      </c>
      <c r="AF69" s="24"/>
      <c r="AG69">
        <f t="shared" si="5"/>
        <v>1980.9737275843327</v>
      </c>
      <c r="AI69" s="34">
        <f>PXIL!J69</f>
        <v>0</v>
      </c>
      <c r="AJ69" s="34">
        <f>PXIL!P69</f>
        <v>0</v>
      </c>
      <c r="AK69" s="34">
        <f>RTM_IEX!J69</f>
        <v>164.11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7">
        <f>GDAM_IEX!J69</f>
        <v>0</v>
      </c>
      <c r="AP69" s="147">
        <f>GDAM_IEX!P69</f>
        <v>0</v>
      </c>
      <c r="AQ69" s="147">
        <f>GDAM_PXI!J69</f>
        <v>0</v>
      </c>
      <c r="AR69" s="147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7.9738499999999997</v>
      </c>
      <c r="E70">
        <f>GT_NG!T70</f>
        <v>10.49556038497361</v>
      </c>
      <c r="F70">
        <f>GT_Spot!T70</f>
        <v>0</v>
      </c>
      <c r="G70">
        <f>PPCL_NG!T70</f>
        <v>52.63</v>
      </c>
      <c r="H70">
        <f>PPCL_Spot!T70</f>
        <v>0</v>
      </c>
      <c r="I70">
        <f>Bawana_NG!T70</f>
        <v>69.609999999999985</v>
      </c>
      <c r="J70">
        <f>Bawana_RLNG!T70</f>
        <v>0</v>
      </c>
      <c r="K70">
        <f>Bawana_Spot!T70</f>
        <v>40.000445141136431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553.73700330931638</v>
      </c>
      <c r="P70" s="36">
        <v>75.247128848868712</v>
      </c>
      <c r="Q70" s="36">
        <v>26.706932705558103</v>
      </c>
      <c r="R70" s="38">
        <v>18.7</v>
      </c>
      <c r="S70" s="38">
        <v>0</v>
      </c>
      <c r="T70" s="37">
        <f>SUMPRODUCT(LTA!J70:AN70,LTA!J$101:AN$101,LTA!J$105:AN$105)</f>
        <v>36.409999999999997</v>
      </c>
      <c r="U70" s="37">
        <f>SUMPRODUCT(LTA!J70:AN70,LTA!J$102:AN$102,LTA!J$105:AN$105)</f>
        <v>490.09771000000006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118.73</v>
      </c>
      <c r="Z70" s="34">
        <f>IEX!P70</f>
        <v>0</v>
      </c>
      <c r="AA70" s="75">
        <f>STOA!J70</f>
        <v>311.62</v>
      </c>
      <c r="AB70" s="75">
        <f>-STOA!P70</f>
        <v>0</v>
      </c>
      <c r="AC70">
        <f t="shared" si="3"/>
        <v>16.477260495274766</v>
      </c>
      <c r="AD70">
        <f t="shared" si="4"/>
        <v>1945.1013698945783</v>
      </c>
      <c r="AE70">
        <f>'IDT-1'!F70</f>
        <v>0</v>
      </c>
      <c r="AF70" s="24"/>
      <c r="AG70">
        <f t="shared" si="5"/>
        <v>1945.1013698945783</v>
      </c>
      <c r="AI70" s="34">
        <f>PXIL!J70</f>
        <v>0</v>
      </c>
      <c r="AJ70" s="34">
        <f>PXIL!P70</f>
        <v>0</v>
      </c>
      <c r="AK70" s="34">
        <f>RTM_IEX!J70</f>
        <v>149.62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7">
        <f>GDAM_IEX!J70</f>
        <v>0</v>
      </c>
      <c r="AP70" s="147">
        <f>GDAM_IEX!P70</f>
        <v>0</v>
      </c>
      <c r="AQ70" s="147">
        <f>GDAM_PXI!J70</f>
        <v>0</v>
      </c>
      <c r="AR70" s="147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7.9738499999999997</v>
      </c>
      <c r="E71">
        <f>GT_NG!T71</f>
        <v>10.49556038497361</v>
      </c>
      <c r="F71">
        <f>GT_Spot!T71</f>
        <v>0</v>
      </c>
      <c r="G71">
        <f>PPCL_NG!T71</f>
        <v>52.63</v>
      </c>
      <c r="H71">
        <f>PPCL_Spot!T71</f>
        <v>0</v>
      </c>
      <c r="I71">
        <f>Bawana_NG!T71</f>
        <v>69.609999999999985</v>
      </c>
      <c r="J71">
        <f>Bawana_RLNG!T71</f>
        <v>0</v>
      </c>
      <c r="K71">
        <f>Bawana_Spot!T71</f>
        <v>40.000445141136431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608.37020513079301</v>
      </c>
      <c r="P71" s="36">
        <v>75.247128848868712</v>
      </c>
      <c r="Q71" s="36">
        <v>26.706932705558103</v>
      </c>
      <c r="R71" s="38">
        <v>16.82</v>
      </c>
      <c r="S71" s="38">
        <v>0</v>
      </c>
      <c r="T71" s="37">
        <f>SUMPRODUCT(LTA!J71:AN71,LTA!J$101:AN$101,LTA!J$105:AN$105)</f>
        <v>29.44</v>
      </c>
      <c r="U71" s="37">
        <f>SUMPRODUCT(LTA!J71:AN71,LTA!J$102:AN$102,LTA!J$105:AN$105)</f>
        <v>481.62582900000001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369.11999999999995</v>
      </c>
      <c r="AB71" s="75">
        <f>-STOA!P71</f>
        <v>0</v>
      </c>
      <c r="AC71">
        <f t="shared" si="3"/>
        <v>16.23585559017517</v>
      </c>
      <c r="AD71">
        <f t="shared" si="4"/>
        <v>1916.6040956211546</v>
      </c>
      <c r="AE71">
        <f>'IDT-1'!F71</f>
        <v>0</v>
      </c>
      <c r="AF71" s="24"/>
      <c r="AG71">
        <f t="shared" si="5"/>
        <v>1916.6040956211546</v>
      </c>
      <c r="AI71" s="34">
        <f>PXIL!J71</f>
        <v>0</v>
      </c>
      <c r="AJ71" s="34">
        <f>PXIL!P71</f>
        <v>0</v>
      </c>
      <c r="AK71" s="34">
        <f>RTM_IEX!J71</f>
        <v>144.80000000000001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7">
        <f>GDAM_IEX!J71</f>
        <v>0</v>
      </c>
      <c r="AP71" s="147">
        <f>GDAM_IEX!P71</f>
        <v>0</v>
      </c>
      <c r="AQ71" s="147">
        <f>GDAM_PXI!J71</f>
        <v>0</v>
      </c>
      <c r="AR71" s="147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7.9738499999999997</v>
      </c>
      <c r="E72">
        <f>GT_NG!T72</f>
        <v>10.49556038497361</v>
      </c>
      <c r="F72">
        <f>GT_Spot!T72</f>
        <v>0</v>
      </c>
      <c r="G72">
        <f>PPCL_NG!T72</f>
        <v>52.63</v>
      </c>
      <c r="H72">
        <f>PPCL_Spot!T72</f>
        <v>0</v>
      </c>
      <c r="I72">
        <f>Bawana_NG!T72</f>
        <v>69.609999999999985</v>
      </c>
      <c r="J72">
        <f>Bawana_RLNG!T72</f>
        <v>0</v>
      </c>
      <c r="K72">
        <f>Bawana_Spot!T72</f>
        <v>40.000445141136431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589.06351280481897</v>
      </c>
      <c r="P72" s="36">
        <v>75.247128848868712</v>
      </c>
      <c r="Q72" s="36">
        <v>26.706932705558103</v>
      </c>
      <c r="R72" s="38">
        <v>13.12</v>
      </c>
      <c r="S72" s="38">
        <v>0</v>
      </c>
      <c r="T72" s="37">
        <f>SUMPRODUCT(LTA!J72:AN72,LTA!J$101:AN$101,LTA!J$105:AN$105)</f>
        <v>23.35</v>
      </c>
      <c r="U72" s="37">
        <f>SUMPRODUCT(LTA!J72:AN72,LTA!J$102:AN$102,LTA!J$105:AN$105)</f>
        <v>473.54390800000004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369.11999999999995</v>
      </c>
      <c r="AB72" s="75">
        <f>-STOA!P72</f>
        <v>0</v>
      </c>
      <c r="AC72">
        <f t="shared" si="3"/>
        <v>15.923555238236986</v>
      </c>
      <c r="AD72">
        <f t="shared" si="4"/>
        <v>1879.7377826471186</v>
      </c>
      <c r="AE72">
        <f>'IDT-1'!F72</f>
        <v>0</v>
      </c>
      <c r="AF72" s="24"/>
      <c r="AG72">
        <f t="shared" si="5"/>
        <v>1879.7377826471186</v>
      </c>
      <c r="AI72" s="34">
        <f>PXIL!J72</f>
        <v>0</v>
      </c>
      <c r="AJ72" s="34">
        <f>PXIL!P72</f>
        <v>0</v>
      </c>
      <c r="AK72" s="34">
        <f>RTM_IEX!J72</f>
        <v>144.80000000000001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7">
        <f>GDAM_IEX!J72</f>
        <v>0</v>
      </c>
      <c r="AP72" s="147">
        <f>GDAM_IEX!P72</f>
        <v>0</v>
      </c>
      <c r="AQ72" s="147">
        <f>GDAM_PXI!J72</f>
        <v>0</v>
      </c>
      <c r="AR72" s="147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7.9738499999999997</v>
      </c>
      <c r="E73">
        <f>GT_NG!T73</f>
        <v>10.49556038497361</v>
      </c>
      <c r="F73">
        <f>GT_Spot!T73</f>
        <v>0</v>
      </c>
      <c r="G73">
        <f>PPCL_NG!T73</f>
        <v>52.63</v>
      </c>
      <c r="H73">
        <f>PPCL_Spot!T73</f>
        <v>0</v>
      </c>
      <c r="I73">
        <f>Bawana_NG!T73</f>
        <v>69.609999999999985</v>
      </c>
      <c r="J73">
        <f>Bawana_RLNG!T73</f>
        <v>0</v>
      </c>
      <c r="K73">
        <f>Bawana_Spot!T73</f>
        <v>40.000445141136431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589.72482594280689</v>
      </c>
      <c r="P73" s="36">
        <v>75.247128848868712</v>
      </c>
      <c r="Q73" s="36">
        <v>26.706932705558103</v>
      </c>
      <c r="R73" s="38">
        <v>8.61</v>
      </c>
      <c r="S73" s="38">
        <v>0</v>
      </c>
      <c r="T73" s="37">
        <f>SUMPRODUCT(LTA!J73:AN73,LTA!J$101:AN$101,LTA!J$105:AN$105)</f>
        <v>17.45</v>
      </c>
      <c r="U73" s="37">
        <f>SUMPRODUCT(LTA!J73:AN73,LTA!J$102:AN$102,LTA!J$105:AN$105)</f>
        <v>464.89495900000003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369.11999999999995</v>
      </c>
      <c r="AB73" s="75">
        <f>-STOA!P73</f>
        <v>0</v>
      </c>
      <c r="AC73">
        <f t="shared" si="3"/>
        <v>15.687871096996085</v>
      </c>
      <c r="AD73">
        <f t="shared" si="4"/>
        <v>1851.9158309263473</v>
      </c>
      <c r="AE73">
        <f>'IDT-1'!F73</f>
        <v>0</v>
      </c>
      <c r="AF73" s="24"/>
      <c r="AG73">
        <f t="shared" si="5"/>
        <v>1851.9158309263473</v>
      </c>
      <c r="AI73" s="34">
        <f>PXIL!J73</f>
        <v>0</v>
      </c>
      <c r="AJ73" s="34">
        <f>PXIL!P73</f>
        <v>0</v>
      </c>
      <c r="AK73" s="34">
        <f>RTM_IEX!J73</f>
        <v>135.13999999999999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7">
        <f>GDAM_IEX!J73</f>
        <v>0</v>
      </c>
      <c r="AP73" s="147">
        <f>GDAM_IEX!P73</f>
        <v>0</v>
      </c>
      <c r="AQ73" s="147">
        <f>GDAM_PXI!J73</f>
        <v>0</v>
      </c>
      <c r="AR73" s="147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7.9738499999999997</v>
      </c>
      <c r="E74">
        <f>GT_NG!T74</f>
        <v>10.49556038497361</v>
      </c>
      <c r="F74">
        <f>GT_Spot!T74</f>
        <v>0</v>
      </c>
      <c r="G74">
        <f>PPCL_NG!T74</f>
        <v>52.63</v>
      </c>
      <c r="H74">
        <f>PPCL_Spot!T74</f>
        <v>0</v>
      </c>
      <c r="I74">
        <f>Bawana_NG!T74</f>
        <v>69.609999999999985</v>
      </c>
      <c r="J74">
        <f>Bawana_RLNG!T74</f>
        <v>0</v>
      </c>
      <c r="K74">
        <f>Bawana_Spot!T74</f>
        <v>40.000445141136431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592.21516291346688</v>
      </c>
      <c r="P74" s="36">
        <v>75.247128848868712</v>
      </c>
      <c r="Q74" s="36">
        <v>26.706932705558103</v>
      </c>
      <c r="R74" s="38">
        <v>5.24</v>
      </c>
      <c r="S74" s="38">
        <v>0</v>
      </c>
      <c r="T74" s="37">
        <f>SUMPRODUCT(LTA!J74:AN74,LTA!J$101:AN$101,LTA!J$105:AN$105)</f>
        <v>11.8</v>
      </c>
      <c r="U74" s="37">
        <f>SUMPRODUCT(LTA!J74:AN74,LTA!J$102:AN$102,LTA!J$105:AN$105)</f>
        <v>456.62793800000003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369.11999999999995</v>
      </c>
      <c r="AB74" s="75">
        <f>-STOA!P74</f>
        <v>0</v>
      </c>
      <c r="AC74">
        <f t="shared" si="3"/>
        <v>15.401458951149628</v>
      </c>
      <c r="AD74">
        <f t="shared" si="4"/>
        <v>1818.1055590428539</v>
      </c>
      <c r="AE74">
        <f>'IDT-1'!F74</f>
        <v>0</v>
      </c>
      <c r="AF74" s="24"/>
      <c r="AG74">
        <f t="shared" si="5"/>
        <v>1818.1055590428539</v>
      </c>
      <c r="AI74" s="34">
        <f>PXIL!J74</f>
        <v>0</v>
      </c>
      <c r="AJ74" s="34">
        <f>PXIL!P74</f>
        <v>0</v>
      </c>
      <c r="AK74" s="34">
        <f>RTM_IEX!J74</f>
        <v>115.84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7">
        <f>GDAM_IEX!J74</f>
        <v>0</v>
      </c>
      <c r="AP74" s="147">
        <f>GDAM_IEX!P74</f>
        <v>0</v>
      </c>
      <c r="AQ74" s="147">
        <f>GDAM_PXI!J74</f>
        <v>0</v>
      </c>
      <c r="AR74" s="147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7.9738499999999997</v>
      </c>
      <c r="E75">
        <f>GT_NG!T75</f>
        <v>10.49556038497361</v>
      </c>
      <c r="F75">
        <f>GT_Spot!T75</f>
        <v>0</v>
      </c>
      <c r="G75">
        <f>PPCL_NG!T75</f>
        <v>52.63</v>
      </c>
      <c r="H75">
        <f>PPCL_Spot!T75</f>
        <v>0</v>
      </c>
      <c r="I75">
        <f>Bawana_NG!T75</f>
        <v>69.609999999999985</v>
      </c>
      <c r="J75">
        <f>Bawana_RLNG!T75</f>
        <v>0</v>
      </c>
      <c r="K75">
        <f>Bawana_Spot!T75</f>
        <v>39.999906985396706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628.5019782256602</v>
      </c>
      <c r="P75" s="36">
        <v>75.247128848868712</v>
      </c>
      <c r="Q75" s="36">
        <v>26.706932705558103</v>
      </c>
      <c r="R75" s="38">
        <v>0</v>
      </c>
      <c r="S75" s="38">
        <v>0</v>
      </c>
      <c r="T75" s="37">
        <f>SUMPRODUCT(LTA!J75:AN75,LTA!J$101:AN$101,LTA!J$105:AN$105)</f>
        <v>6.25</v>
      </c>
      <c r="U75" s="37">
        <f>SUMPRODUCT(LTA!J75:AN75,LTA!J$102:AN$102,LTA!J$105:AN$105)</f>
        <v>449.88205200000004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395.82000000000005</v>
      </c>
      <c r="AB75" s="75">
        <f>-STOA!P75</f>
        <v>0</v>
      </c>
      <c r="AC75">
        <f t="shared" si="3"/>
        <v>15.134510236863841</v>
      </c>
      <c r="AD75">
        <f t="shared" si="4"/>
        <v>1786.5928989135932</v>
      </c>
      <c r="AE75">
        <f>'IDT-1'!F75</f>
        <v>0</v>
      </c>
      <c r="AF75" s="24"/>
      <c r="AG75">
        <f t="shared" si="5"/>
        <v>1786.5928989135932</v>
      </c>
      <c r="AI75" s="34">
        <f>PXIL!J75</f>
        <v>0</v>
      </c>
      <c r="AJ75" s="34">
        <f>PXIL!P75</f>
        <v>0</v>
      </c>
      <c r="AK75" s="34">
        <f>RTM_IEX!J75</f>
        <v>38.61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7">
        <f>GDAM_IEX!J75</f>
        <v>0</v>
      </c>
      <c r="AP75" s="147">
        <f>GDAM_IEX!P75</f>
        <v>0</v>
      </c>
      <c r="AQ75" s="147">
        <f>GDAM_PXI!J75</f>
        <v>0</v>
      </c>
      <c r="AR75" s="147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7.9738499999999997</v>
      </c>
      <c r="E76">
        <f>GT_NG!T76</f>
        <v>10.49556038497361</v>
      </c>
      <c r="F76">
        <f>GT_Spot!T76</f>
        <v>0</v>
      </c>
      <c r="G76">
        <f>PPCL_NG!T76</f>
        <v>52.63</v>
      </c>
      <c r="H76">
        <f>PPCL_Spot!T76</f>
        <v>0</v>
      </c>
      <c r="I76">
        <f>Bawana_NG!T76</f>
        <v>69.609999999999985</v>
      </c>
      <c r="J76">
        <f>Bawana_RLNG!T76</f>
        <v>0</v>
      </c>
      <c r="K76">
        <f>Bawana_Spot!T76</f>
        <v>39.999906985396706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614.5922899993401</v>
      </c>
      <c r="P76" s="36">
        <v>75.247128848868712</v>
      </c>
      <c r="Q76" s="36">
        <v>26.706932705558103</v>
      </c>
      <c r="R76" s="38">
        <v>0</v>
      </c>
      <c r="S76" s="38">
        <v>0</v>
      </c>
      <c r="T76" s="37">
        <f>SUMPRODUCT(LTA!J76:AN76,LTA!J$101:AN$101,LTA!J$105:AN$105)</f>
        <v>3.8</v>
      </c>
      <c r="U76" s="37">
        <f>SUMPRODUCT(LTA!J76:AN76,LTA!J$102:AN$102,LTA!J$105:AN$105)</f>
        <v>445.30148800000006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395.82000000000005</v>
      </c>
      <c r="AB76" s="75">
        <f>-STOA!P76</f>
        <v>0</v>
      </c>
      <c r="AC76">
        <f t="shared" si="3"/>
        <v>14.958612118162753</v>
      </c>
      <c r="AD76">
        <f t="shared" si="4"/>
        <v>1765.8285448059744</v>
      </c>
      <c r="AE76">
        <f>'IDT-1'!F76</f>
        <v>0</v>
      </c>
      <c r="AF76" s="24"/>
      <c r="AG76">
        <f t="shared" si="5"/>
        <v>1765.8285448059744</v>
      </c>
      <c r="AI76" s="34">
        <f>PXIL!J76</f>
        <v>0</v>
      </c>
      <c r="AJ76" s="34">
        <f>PXIL!P76</f>
        <v>0</v>
      </c>
      <c r="AK76" s="34">
        <f>RTM_IEX!J76</f>
        <v>38.61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7">
        <f>GDAM_IEX!J76</f>
        <v>0</v>
      </c>
      <c r="AP76" s="147">
        <f>GDAM_IEX!P76</f>
        <v>0</v>
      </c>
      <c r="AQ76" s="147">
        <f>GDAM_PXI!J76</f>
        <v>0</v>
      </c>
      <c r="AR76" s="147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7.9738499999999997</v>
      </c>
      <c r="E77">
        <f>GT_NG!T77</f>
        <v>10.49556038497361</v>
      </c>
      <c r="F77">
        <f>GT_Spot!T77</f>
        <v>0</v>
      </c>
      <c r="G77">
        <f>PPCL_NG!T77</f>
        <v>52.63</v>
      </c>
      <c r="H77">
        <f>PPCL_Spot!T77</f>
        <v>0</v>
      </c>
      <c r="I77">
        <f>Bawana_NG!T77</f>
        <v>69.609999999999985</v>
      </c>
      <c r="J77">
        <f>Bawana_RLNG!T77</f>
        <v>0</v>
      </c>
      <c r="K77">
        <f>Bawana_Spot!T77</f>
        <v>39.999906985396706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625.30237104758089</v>
      </c>
      <c r="P77" s="36">
        <v>75.247128848868712</v>
      </c>
      <c r="Q77" s="36">
        <v>26.95</v>
      </c>
      <c r="R77" s="38">
        <v>0</v>
      </c>
      <c r="S77" s="38">
        <v>0</v>
      </c>
      <c r="T77" s="37">
        <f>SUMPRODUCT(LTA!J77:AN77,LTA!J$101:AN$101,LTA!J$105:AN$105)</f>
        <v>1.43</v>
      </c>
      <c r="U77" s="37">
        <f>SUMPRODUCT(LTA!J77:AN77,LTA!J$102:AN$102,LTA!J$105:AN$105)</f>
        <v>447.91030200000006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395.82000000000005</v>
      </c>
      <c r="AB77" s="75">
        <f>-STOA!P77</f>
        <v>0</v>
      </c>
      <c r="AC77">
        <f t="shared" si="3"/>
        <v>15.052624601841286</v>
      </c>
      <c r="AD77">
        <f t="shared" si="4"/>
        <v>1776.9264946649785</v>
      </c>
      <c r="AE77">
        <f>'IDT-1'!F77</f>
        <v>0</v>
      </c>
      <c r="AF77" s="24"/>
      <c r="AG77">
        <f t="shared" si="5"/>
        <v>1776.9264946649785</v>
      </c>
      <c r="AI77" s="34">
        <f>PXIL!J77</f>
        <v>0</v>
      </c>
      <c r="AJ77" s="34">
        <f>PXIL!P77</f>
        <v>0</v>
      </c>
      <c r="AK77" s="34">
        <f>RTM_IEX!J77</f>
        <v>38.61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7">
        <f>GDAM_IEX!J77</f>
        <v>0</v>
      </c>
      <c r="AP77" s="147">
        <f>GDAM_IEX!P77</f>
        <v>0</v>
      </c>
      <c r="AQ77" s="147">
        <f>GDAM_PXI!J77</f>
        <v>0</v>
      </c>
      <c r="AR77" s="147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7.9738499999999997</v>
      </c>
      <c r="E78">
        <f>GT_NG!T78</f>
        <v>10.49556038497361</v>
      </c>
      <c r="F78">
        <f>GT_Spot!T78</f>
        <v>0</v>
      </c>
      <c r="G78">
        <f>PPCL_NG!T78</f>
        <v>52.63</v>
      </c>
      <c r="H78">
        <f>PPCL_Spot!T78</f>
        <v>0</v>
      </c>
      <c r="I78">
        <f>Bawana_NG!T78</f>
        <v>69.607496583471189</v>
      </c>
      <c r="J78">
        <f>Bawana_RLNG!T78</f>
        <v>0</v>
      </c>
      <c r="K78">
        <f>Bawana_Spot!T78</f>
        <v>39.999906985396706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625.80026303166778</v>
      </c>
      <c r="P78" s="36">
        <v>75.247128848868712</v>
      </c>
      <c r="Q78" s="36">
        <v>26.95</v>
      </c>
      <c r="R78" s="38">
        <v>0</v>
      </c>
      <c r="S78" s="38">
        <v>0</v>
      </c>
      <c r="T78" s="37">
        <f>SUMPRODUCT(LTA!J78:AN78,LTA!J$101:AN$101,LTA!J$105:AN$105)</f>
        <v>0.38</v>
      </c>
      <c r="U78" s="37">
        <f>SUMPRODUCT(LTA!J78:AN78,LTA!J$102:AN$102,LTA!J$105:AN$105)</f>
        <v>446.06774100000007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395.82000000000005</v>
      </c>
      <c r="AB78" s="75">
        <f>-STOA!P78</f>
        <v>0</v>
      </c>
      <c r="AC78">
        <f t="shared" si="3"/>
        <v>15.032572353408776</v>
      </c>
      <c r="AD78">
        <f t="shared" si="4"/>
        <v>1774.5593744809694</v>
      </c>
      <c r="AE78">
        <f>'IDT-1'!F78</f>
        <v>0</v>
      </c>
      <c r="AF78" s="24"/>
      <c r="AG78">
        <f t="shared" si="5"/>
        <v>1774.5593744809694</v>
      </c>
      <c r="AI78" s="34">
        <f>PXIL!J78</f>
        <v>0</v>
      </c>
      <c r="AJ78" s="34">
        <f>PXIL!P78</f>
        <v>0</v>
      </c>
      <c r="AK78" s="34">
        <f>RTM_IEX!J78</f>
        <v>38.619999999999997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7">
        <f>GDAM_IEX!J78</f>
        <v>0</v>
      </c>
      <c r="AP78" s="147">
        <f>GDAM_IEX!P78</f>
        <v>0</v>
      </c>
      <c r="AQ78" s="147">
        <f>GDAM_PXI!J78</f>
        <v>0</v>
      </c>
      <c r="AR78" s="147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7.9738499999999997</v>
      </c>
      <c r="E79">
        <f>GT_NG!T79</f>
        <v>10.49556038497361</v>
      </c>
      <c r="F79">
        <f>GT_Spot!T79</f>
        <v>0</v>
      </c>
      <c r="G79">
        <f>PPCL_NG!T79</f>
        <v>52.63</v>
      </c>
      <c r="H79">
        <f>PPCL_Spot!T79</f>
        <v>0</v>
      </c>
      <c r="I79">
        <f>Bawana_NG!T79</f>
        <v>69.607280965587279</v>
      </c>
      <c r="J79">
        <f>Bawana_RLNG!T79</f>
        <v>0</v>
      </c>
      <c r="K79">
        <f>Bawana_Spot!T79</f>
        <v>39.999906985396706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553.89744466297373</v>
      </c>
      <c r="P79" s="36">
        <v>75.247128848868712</v>
      </c>
      <c r="Q79" s="36">
        <v>25.783410052910057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396.79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588.88</v>
      </c>
      <c r="AB79" s="75">
        <f>-STOA!P79</f>
        <v>0</v>
      </c>
      <c r="AC79">
        <f t="shared" si="3"/>
        <v>15.976651105957091</v>
      </c>
      <c r="AD79">
        <f t="shared" si="4"/>
        <v>1725.3279307947532</v>
      </c>
      <c r="AE79">
        <f>'IDT-1'!F79</f>
        <v>0</v>
      </c>
      <c r="AF79" s="24"/>
      <c r="AG79">
        <f t="shared" si="5"/>
        <v>1725.3279307947532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-80</v>
      </c>
      <c r="AM79" s="34">
        <f>RTM_PXI!J79</f>
        <v>0</v>
      </c>
      <c r="AN79" s="34">
        <f>RTM_PXI!P79</f>
        <v>0</v>
      </c>
      <c r="AO79" s="147">
        <f>GDAM_IEX!J79</f>
        <v>0</v>
      </c>
      <c r="AP79" s="147">
        <f>GDAM_IEX!P79</f>
        <v>0</v>
      </c>
      <c r="AQ79" s="147">
        <f>GDAM_PXI!J79</f>
        <v>0</v>
      </c>
      <c r="AR79" s="147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7.9738499999999997</v>
      </c>
      <c r="E80">
        <f>GT_NG!T80</f>
        <v>10.49556038497361</v>
      </c>
      <c r="F80">
        <f>GT_Spot!T80</f>
        <v>0</v>
      </c>
      <c r="G80">
        <f>PPCL_NG!T80</f>
        <v>52.63</v>
      </c>
      <c r="H80">
        <f>PPCL_Spot!T80</f>
        <v>0</v>
      </c>
      <c r="I80">
        <f>Bawana_NG!T80</f>
        <v>69.607280965587279</v>
      </c>
      <c r="J80">
        <f>Bawana_RLNG!T80</f>
        <v>0</v>
      </c>
      <c r="K80">
        <f>Bawana_Spot!T80</f>
        <v>39.999906985396706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552.69109794452231</v>
      </c>
      <c r="P80" s="36">
        <v>75.247128848868712</v>
      </c>
      <c r="Q80" s="36">
        <v>25.783410052910057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396.79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588.88</v>
      </c>
      <c r="AB80" s="75">
        <f>-STOA!P80</f>
        <v>0</v>
      </c>
      <c r="AC80">
        <f t="shared" si="3"/>
        <v>15.797094639024314</v>
      </c>
      <c r="AD80">
        <f t="shared" si="4"/>
        <v>1744.3011405432342</v>
      </c>
      <c r="AE80">
        <f>'IDT-1'!F80</f>
        <v>0</v>
      </c>
      <c r="AF80" s="24"/>
      <c r="AG80">
        <f t="shared" si="5"/>
        <v>1744.3011405432342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-60</v>
      </c>
      <c r="AM80" s="34">
        <f>RTM_PXI!J80</f>
        <v>0</v>
      </c>
      <c r="AN80" s="34">
        <f>RTM_PXI!P80</f>
        <v>0</v>
      </c>
      <c r="AO80" s="147">
        <f>GDAM_IEX!J80</f>
        <v>0</v>
      </c>
      <c r="AP80" s="147">
        <f>GDAM_IEX!P80</f>
        <v>0</v>
      </c>
      <c r="AQ80" s="147">
        <f>GDAM_PXI!J80</f>
        <v>0</v>
      </c>
      <c r="AR80" s="147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7.9738499999999997</v>
      </c>
      <c r="E81">
        <f>GT_NG!T81</f>
        <v>10.818795180722891</v>
      </c>
      <c r="F81">
        <f>GT_Spot!T81</f>
        <v>0</v>
      </c>
      <c r="G81">
        <f>PPCL_NG!T81</f>
        <v>52.63</v>
      </c>
      <c r="H81">
        <f>PPCL_Spot!T81</f>
        <v>0</v>
      </c>
      <c r="I81">
        <f>Bawana_NG!T81</f>
        <v>69.607280965587279</v>
      </c>
      <c r="J81">
        <f>Bawana_RLNG!T81</f>
        <v>0</v>
      </c>
      <c r="K81">
        <f>Bawana_Spot!T81</f>
        <v>39.999906985396706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551.22395285111702</v>
      </c>
      <c r="P81" s="36">
        <v>75.247128848868712</v>
      </c>
      <c r="Q81" s="36">
        <v>7.7300000000000013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396.71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588.88</v>
      </c>
      <c r="AB81" s="75">
        <f>-STOA!P81</f>
        <v>0</v>
      </c>
      <c r="AC81">
        <f t="shared" si="3"/>
        <v>15.804588302577343</v>
      </c>
      <c r="AD81">
        <f t="shared" si="4"/>
        <v>1705.0163265291155</v>
      </c>
      <c r="AE81">
        <f>'IDT-1'!F81</f>
        <v>0</v>
      </c>
      <c r="AF81" s="24"/>
      <c r="AG81">
        <f t="shared" si="5"/>
        <v>1705.0163265291155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-80</v>
      </c>
      <c r="AM81" s="34">
        <f>RTM_PXI!J81</f>
        <v>0</v>
      </c>
      <c r="AN81" s="34">
        <f>RTM_PXI!P81</f>
        <v>0</v>
      </c>
      <c r="AO81" s="147">
        <f>GDAM_IEX!J81</f>
        <v>0</v>
      </c>
      <c r="AP81" s="147">
        <f>GDAM_IEX!P81</f>
        <v>0</v>
      </c>
      <c r="AQ81" s="147">
        <f>GDAM_PXI!J81</f>
        <v>0</v>
      </c>
      <c r="AR81" s="147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7.9738499999999997</v>
      </c>
      <c r="E82">
        <f>GT_NG!T82</f>
        <v>10.818795180722891</v>
      </c>
      <c r="F82">
        <f>GT_Spot!T82</f>
        <v>0</v>
      </c>
      <c r="G82">
        <f>PPCL_NG!T82</f>
        <v>52.63</v>
      </c>
      <c r="H82">
        <f>PPCL_Spot!T82</f>
        <v>0</v>
      </c>
      <c r="I82">
        <f>Bawana_NG!T82</f>
        <v>69.607280965587279</v>
      </c>
      <c r="J82">
        <f>Bawana_RLNG!T82</f>
        <v>0</v>
      </c>
      <c r="K82">
        <f>Bawana_Spot!T82</f>
        <v>39.999906985396706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551.22395285111702</v>
      </c>
      <c r="P82" s="36">
        <v>75.247128848868712</v>
      </c>
      <c r="Q82" s="36">
        <v>7.7300000000000013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396.71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588.88</v>
      </c>
      <c r="AB82" s="75">
        <f>-STOA!P82</f>
        <v>0</v>
      </c>
      <c r="AC82">
        <f t="shared" si="3"/>
        <v>15.719876725328453</v>
      </c>
      <c r="AD82">
        <f t="shared" si="4"/>
        <v>1715.1010381063643</v>
      </c>
      <c r="AE82">
        <f>'IDT-1'!F82</f>
        <v>0</v>
      </c>
      <c r="AF82" s="24"/>
      <c r="AG82">
        <f t="shared" si="5"/>
        <v>1715.1010381063643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-70</v>
      </c>
      <c r="AM82" s="34">
        <f>RTM_PXI!J82</f>
        <v>0</v>
      </c>
      <c r="AN82" s="34">
        <f>RTM_PXI!P82</f>
        <v>0</v>
      </c>
      <c r="AO82" s="147">
        <f>GDAM_IEX!J82</f>
        <v>0</v>
      </c>
      <c r="AP82" s="147">
        <f>GDAM_IEX!P82</f>
        <v>0</v>
      </c>
      <c r="AQ82" s="147">
        <f>GDAM_PXI!J82</f>
        <v>0</v>
      </c>
      <c r="AR82" s="147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7.9738499999999997</v>
      </c>
      <c r="E83">
        <f>GT_NG!T83</f>
        <v>10.818795180722891</v>
      </c>
      <c r="F83">
        <f>GT_Spot!T83</f>
        <v>0</v>
      </c>
      <c r="G83">
        <f>PPCL_NG!T83</f>
        <v>52.63</v>
      </c>
      <c r="H83">
        <f>PPCL_Spot!T83</f>
        <v>0</v>
      </c>
      <c r="I83">
        <f>Bawana_NG!T83</f>
        <v>69.607280965587279</v>
      </c>
      <c r="J83">
        <f>Bawana_RLNG!T83</f>
        <v>0</v>
      </c>
      <c r="K83">
        <f>Bawana_Spot!T83</f>
        <v>39.999906985396706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551.22378613478179</v>
      </c>
      <c r="P83" s="36">
        <v>75.247128848868712</v>
      </c>
      <c r="Q83" s="36">
        <v>7.7300000000000013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392.71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588.88</v>
      </c>
      <c r="AB83" s="75">
        <f>-STOA!P83</f>
        <v>0</v>
      </c>
      <c r="AC83">
        <f t="shared" si="3"/>
        <v>15.940410056657907</v>
      </c>
      <c r="AD83">
        <f t="shared" si="4"/>
        <v>1680.8803380586994</v>
      </c>
      <c r="AE83">
        <f>'IDT-1'!F83</f>
        <v>0</v>
      </c>
      <c r="AF83" s="24"/>
      <c r="AG83">
        <f t="shared" si="5"/>
        <v>1680.8803380586994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-100</v>
      </c>
      <c r="AM83" s="34">
        <f>RTM_PXI!J83</f>
        <v>0</v>
      </c>
      <c r="AN83" s="34">
        <f>RTM_PXI!P83</f>
        <v>0</v>
      </c>
      <c r="AO83" s="147">
        <f>GDAM_IEX!J83</f>
        <v>0</v>
      </c>
      <c r="AP83" s="147">
        <f>GDAM_IEX!P83</f>
        <v>0</v>
      </c>
      <c r="AQ83" s="147">
        <f>GDAM_PXI!J83</f>
        <v>0</v>
      </c>
      <c r="AR83" s="147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7.9738499999999997</v>
      </c>
      <c r="E84">
        <f>GT_NG!T84</f>
        <v>10.818795180722891</v>
      </c>
      <c r="F84">
        <f>GT_Spot!T84</f>
        <v>0</v>
      </c>
      <c r="G84">
        <f>PPCL_NG!T84</f>
        <v>52.63</v>
      </c>
      <c r="H84">
        <f>PPCL_Spot!T84</f>
        <v>0</v>
      </c>
      <c r="I84">
        <f>Bawana_NG!T84</f>
        <v>69.607280965587279</v>
      </c>
      <c r="J84">
        <f>Bawana_RLNG!T84</f>
        <v>0</v>
      </c>
      <c r="K84">
        <f>Bawana_Spot!T84</f>
        <v>39.999906985396706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551.22389147830756</v>
      </c>
      <c r="P84" s="36">
        <v>75.247128848868712</v>
      </c>
      <c r="Q84" s="36">
        <v>7.7300000000000013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393.03999999999996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588.88</v>
      </c>
      <c r="AB84" s="75">
        <f>-STOA!P84</f>
        <v>0</v>
      </c>
      <c r="AC84">
        <f t="shared" si="3"/>
        <v>15.858471364294632</v>
      </c>
      <c r="AD84">
        <f t="shared" si="4"/>
        <v>1691.2923820945882</v>
      </c>
      <c r="AE84">
        <f>'IDT-1'!F84</f>
        <v>0</v>
      </c>
      <c r="AF84" s="24"/>
      <c r="AG84">
        <f t="shared" si="5"/>
        <v>1691.2923820945882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-90</v>
      </c>
      <c r="AM84" s="34">
        <f>RTM_PXI!J84</f>
        <v>0</v>
      </c>
      <c r="AN84" s="34">
        <f>RTM_PXI!P84</f>
        <v>0</v>
      </c>
      <c r="AO84" s="147">
        <f>GDAM_IEX!J84</f>
        <v>0</v>
      </c>
      <c r="AP84" s="147">
        <f>GDAM_IEX!P84</f>
        <v>0</v>
      </c>
      <c r="AQ84" s="147">
        <f>GDAM_PXI!J84</f>
        <v>0</v>
      </c>
      <c r="AR84" s="147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7.9738499999999997</v>
      </c>
      <c r="E85">
        <f>GT_NG!T85</f>
        <v>10.818795180722891</v>
      </c>
      <c r="F85">
        <f>GT_Spot!T85</f>
        <v>0</v>
      </c>
      <c r="G85">
        <f>PPCL_NG!T85</f>
        <v>52.633963713378051</v>
      </c>
      <c r="H85">
        <f>PPCL_Spot!T85</f>
        <v>0</v>
      </c>
      <c r="I85">
        <f>Bawana_NG!T85</f>
        <v>69.607280965587279</v>
      </c>
      <c r="J85">
        <f>Bawana_RLNG!T85</f>
        <v>0</v>
      </c>
      <c r="K85">
        <f>Bawana_Spot!T85</f>
        <v>73.122072738611564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546.40001659838117</v>
      </c>
      <c r="P85" s="36">
        <v>75.247128848868712</v>
      </c>
      <c r="Q85" s="36">
        <v>26.706932705558103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393.86999999999995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588.88</v>
      </c>
      <c r="AB85" s="75">
        <f>-STOA!P85</f>
        <v>0</v>
      </c>
      <c r="AC85">
        <f t="shared" si="3"/>
        <v>16.093165383051538</v>
      </c>
      <c r="AD85">
        <f t="shared" si="4"/>
        <v>1759.1668753680563</v>
      </c>
      <c r="AE85">
        <f>'IDT-1'!F85</f>
        <v>0</v>
      </c>
      <c r="AF85" s="24"/>
      <c r="AG85">
        <f t="shared" si="5"/>
        <v>1759.1668753680563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-70</v>
      </c>
      <c r="AM85" s="34">
        <f>RTM_PXI!J85</f>
        <v>0</v>
      </c>
      <c r="AN85" s="34">
        <f>RTM_PXI!P85</f>
        <v>0</v>
      </c>
      <c r="AO85" s="147">
        <f>GDAM_IEX!J85</f>
        <v>0</v>
      </c>
      <c r="AP85" s="147">
        <f>GDAM_IEX!P85</f>
        <v>0</v>
      </c>
      <c r="AQ85" s="147">
        <f>GDAM_PXI!J85</f>
        <v>0</v>
      </c>
      <c r="AR85" s="147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7.9738499999999997</v>
      </c>
      <c r="E86">
        <f>GT_NG!T86</f>
        <v>10.818795180722891</v>
      </c>
      <c r="F86">
        <f>GT_Spot!T86</f>
        <v>0</v>
      </c>
      <c r="G86">
        <f>PPCL_NG!T86</f>
        <v>52.633963713378051</v>
      </c>
      <c r="H86">
        <f>PPCL_Spot!T86</f>
        <v>0</v>
      </c>
      <c r="I86">
        <f>Bawana_NG!T86</f>
        <v>69.607280965587279</v>
      </c>
      <c r="J86">
        <f>Bawana_RLNG!T86</f>
        <v>0</v>
      </c>
      <c r="K86">
        <f>Bawana_Spot!T86</f>
        <v>73.122072738611564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545.2822379833998</v>
      </c>
      <c r="P86" s="36">
        <v>75.247128848868712</v>
      </c>
      <c r="Q86" s="36">
        <v>26.706932705558103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443.40000000000003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588.88</v>
      </c>
      <c r="AB86" s="75">
        <f>-STOA!P86</f>
        <v>0</v>
      </c>
      <c r="AC86">
        <f t="shared" si="3"/>
        <v>16.669251197183478</v>
      </c>
      <c r="AD86">
        <f t="shared" si="4"/>
        <v>1787.0030109389429</v>
      </c>
      <c r="AE86">
        <f>'IDT-1'!F86</f>
        <v>0</v>
      </c>
      <c r="AF86" s="24"/>
      <c r="AG86">
        <f t="shared" si="5"/>
        <v>1787.0030109389429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-90</v>
      </c>
      <c r="AM86" s="34">
        <f>RTM_PXI!J86</f>
        <v>0</v>
      </c>
      <c r="AN86" s="34">
        <f>RTM_PXI!P86</f>
        <v>0</v>
      </c>
      <c r="AO86" s="147">
        <f>GDAM_IEX!J86</f>
        <v>0</v>
      </c>
      <c r="AP86" s="147">
        <f>GDAM_IEX!P86</f>
        <v>0</v>
      </c>
      <c r="AQ86" s="147">
        <f>GDAM_PXI!J86</f>
        <v>0</v>
      </c>
      <c r="AR86" s="147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7.9738499999999997</v>
      </c>
      <c r="E87">
        <f>GT_NG!T87</f>
        <v>10.818795180722891</v>
      </c>
      <c r="F87">
        <f>GT_Spot!T87</f>
        <v>0</v>
      </c>
      <c r="G87">
        <f>PPCL_NG!T87</f>
        <v>52.633963713378051</v>
      </c>
      <c r="H87">
        <f>PPCL_Spot!T87</f>
        <v>0</v>
      </c>
      <c r="I87">
        <f>Bawana_NG!T87</f>
        <v>69.607280965587279</v>
      </c>
      <c r="J87">
        <f>Bawana_RLNG!T87</f>
        <v>0</v>
      </c>
      <c r="K87">
        <f>Bawana_Spot!T87</f>
        <v>45.320000000000007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612.85386531047982</v>
      </c>
      <c r="P87" s="36">
        <v>75.247128848868712</v>
      </c>
      <c r="Q87" s="36">
        <v>7.7211341266343458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443.40000000000003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571.79000000000008</v>
      </c>
      <c r="AB87" s="75">
        <f>-STOA!P87</f>
        <v>0</v>
      </c>
      <c r="AC87">
        <f t="shared" si="3"/>
        <v>15.937874552423636</v>
      </c>
      <c r="AD87">
        <f t="shared" si="4"/>
        <v>1881.4281435932476</v>
      </c>
      <c r="AE87">
        <f>'IDT-1'!F87</f>
        <v>0</v>
      </c>
      <c r="AF87" s="24"/>
      <c r="AG87">
        <f t="shared" si="5"/>
        <v>1881.4281435932476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47">
        <f>GDAM_IEX!J87</f>
        <v>0</v>
      </c>
      <c r="AP87" s="147">
        <f>GDAM_IEX!P87</f>
        <v>0</v>
      </c>
      <c r="AQ87" s="147">
        <f>GDAM_PXI!J87</f>
        <v>0</v>
      </c>
      <c r="AR87" s="147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7.9738499999999997</v>
      </c>
      <c r="E88">
        <f>GT_NG!T88</f>
        <v>10.818795180722891</v>
      </c>
      <c r="F88">
        <f>GT_Spot!T88</f>
        <v>0</v>
      </c>
      <c r="G88">
        <f>PPCL_NG!T88</f>
        <v>52.633963713378051</v>
      </c>
      <c r="H88">
        <f>PPCL_Spot!T88</f>
        <v>0</v>
      </c>
      <c r="I88">
        <f>Bawana_NG!T88</f>
        <v>69.607280965587279</v>
      </c>
      <c r="J88">
        <f>Bawana_RLNG!T88</f>
        <v>0</v>
      </c>
      <c r="K88">
        <f>Bawana_Spot!T88</f>
        <v>53.878545631225215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711.31513968241313</v>
      </c>
      <c r="P88" s="36">
        <v>75.247128848868712</v>
      </c>
      <c r="Q88" s="36">
        <v>7.7211341266343458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443.40000000000003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571.79000000000008</v>
      </c>
      <c r="AB88" s="75">
        <f>-STOA!P88</f>
        <v>0</v>
      </c>
      <c r="AC88">
        <f t="shared" si="3"/>
        <v>17.175687349445734</v>
      </c>
      <c r="AD88">
        <f t="shared" si="4"/>
        <v>1947.2101507993841</v>
      </c>
      <c r="AE88">
        <f>'IDT-1'!F88</f>
        <v>0</v>
      </c>
      <c r="AF88" s="24"/>
      <c r="AG88">
        <f t="shared" si="5"/>
        <v>1947.2101507993841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-40</v>
      </c>
      <c r="AM88" s="34">
        <f>RTM_PXI!J88</f>
        <v>0</v>
      </c>
      <c r="AN88" s="34">
        <f>RTM_PXI!P88</f>
        <v>0</v>
      </c>
      <c r="AO88" s="147">
        <f>GDAM_IEX!J88</f>
        <v>0</v>
      </c>
      <c r="AP88" s="147">
        <f>GDAM_IEX!P88</f>
        <v>0</v>
      </c>
      <c r="AQ88" s="147">
        <f>GDAM_PXI!J88</f>
        <v>0</v>
      </c>
      <c r="AR88" s="147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7.9738499999999997</v>
      </c>
      <c r="E89">
        <f>GT_NG!T89</f>
        <v>10.818795180722891</v>
      </c>
      <c r="F89">
        <f>GT_Spot!T89</f>
        <v>0</v>
      </c>
      <c r="G89">
        <f>PPCL_NG!T89</f>
        <v>52.633963713378051</v>
      </c>
      <c r="H89">
        <f>PPCL_Spot!T89</f>
        <v>0</v>
      </c>
      <c r="I89">
        <f>Bawana_NG!T89</f>
        <v>69.607280965587279</v>
      </c>
      <c r="J89">
        <f>Bawana_RLNG!T89</f>
        <v>0</v>
      </c>
      <c r="K89">
        <f>Bawana_Spot!T89</f>
        <v>47.46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793.44115874159024</v>
      </c>
      <c r="P89" s="36">
        <v>75.247128848868712</v>
      </c>
      <c r="Q89" s="36">
        <v>26.706932705558103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444.23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571.79000000000008</v>
      </c>
      <c r="AB89" s="75">
        <f>-STOA!P89</f>
        <v>0</v>
      </c>
      <c r="AC89">
        <f t="shared" si="3"/>
        <v>18.23221756605016</v>
      </c>
      <c r="AD89">
        <f t="shared" si="4"/>
        <v>2011.6768925896554</v>
      </c>
      <c r="AE89">
        <f>'IDT-1'!F89</f>
        <v>0</v>
      </c>
      <c r="AF89" s="24"/>
      <c r="AG89">
        <f t="shared" si="5"/>
        <v>2011.6768925896554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-70</v>
      </c>
      <c r="AM89" s="34">
        <f>RTM_PXI!J89</f>
        <v>0</v>
      </c>
      <c r="AN89" s="34">
        <f>RTM_PXI!P89</f>
        <v>0</v>
      </c>
      <c r="AO89" s="147">
        <f>GDAM_IEX!J89</f>
        <v>0</v>
      </c>
      <c r="AP89" s="147">
        <f>GDAM_IEX!P89</f>
        <v>0</v>
      </c>
      <c r="AQ89" s="147">
        <f>GDAM_PXI!J89</f>
        <v>0</v>
      </c>
      <c r="AR89" s="147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7.9738499999999997</v>
      </c>
      <c r="E90">
        <f>GT_NG!T90</f>
        <v>10.818795180722891</v>
      </c>
      <c r="F90">
        <f>GT_Spot!T90</f>
        <v>0</v>
      </c>
      <c r="G90">
        <f>PPCL_NG!T90</f>
        <v>52.633963713378051</v>
      </c>
      <c r="H90">
        <f>PPCL_Spot!T90</f>
        <v>0</v>
      </c>
      <c r="I90">
        <f>Bawana_NG!T90</f>
        <v>69.607280965587279</v>
      </c>
      <c r="J90">
        <f>Bawana_RLNG!T90</f>
        <v>0</v>
      </c>
      <c r="K90">
        <f>Bawana_Spot!T90</f>
        <v>43.189999999999991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795.23106741166794</v>
      </c>
      <c r="P90" s="36">
        <v>75.247128848868712</v>
      </c>
      <c r="Q90" s="36">
        <v>26.706932705558103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444.23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571.79000000000008</v>
      </c>
      <c r="AB90" s="75">
        <f>-STOA!P90</f>
        <v>0</v>
      </c>
      <c r="AC90">
        <f t="shared" si="3"/>
        <v>17.872538489883244</v>
      </c>
      <c r="AD90">
        <f t="shared" si="4"/>
        <v>2049.5564803358998</v>
      </c>
      <c r="AE90">
        <f>'IDT-1'!F90</f>
        <v>0</v>
      </c>
      <c r="AF90" s="24"/>
      <c r="AG90">
        <f t="shared" si="5"/>
        <v>2049.5564803358998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-30</v>
      </c>
      <c r="AM90" s="34">
        <f>RTM_PXI!J90</f>
        <v>0</v>
      </c>
      <c r="AN90" s="34">
        <f>RTM_PXI!P90</f>
        <v>0</v>
      </c>
      <c r="AO90" s="147">
        <f>GDAM_IEX!J90</f>
        <v>0</v>
      </c>
      <c r="AP90" s="147">
        <f>GDAM_IEX!P90</f>
        <v>0</v>
      </c>
      <c r="AQ90" s="147">
        <f>GDAM_PXI!J90</f>
        <v>0</v>
      </c>
      <c r="AR90" s="147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7.9738499999999997</v>
      </c>
      <c r="E91">
        <f>GT_NG!T91</f>
        <v>10.818795180722891</v>
      </c>
      <c r="F91">
        <f>GT_Spot!T91</f>
        <v>0</v>
      </c>
      <c r="G91">
        <f>PPCL_NG!T91</f>
        <v>52.633963713378051</v>
      </c>
      <c r="H91">
        <f>PPCL_Spot!T91</f>
        <v>0</v>
      </c>
      <c r="I91">
        <f>Bawana_NG!T91</f>
        <v>69.607280965587279</v>
      </c>
      <c r="J91">
        <f>Bawana_RLNG!T91</f>
        <v>0</v>
      </c>
      <c r="K91">
        <f>Bawana_Spot!T91</f>
        <v>39.999999999999993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795.80011573577735</v>
      </c>
      <c r="P91" s="36">
        <v>75.247128848868712</v>
      </c>
      <c r="Q91" s="36">
        <v>26.706932705558103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444.23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530.57000000000005</v>
      </c>
      <c r="AB91" s="75">
        <f>-STOA!P91</f>
        <v>0</v>
      </c>
      <c r="AC91">
        <f t="shared" si="3"/>
        <v>17.817727764059097</v>
      </c>
      <c r="AD91">
        <f t="shared" si="4"/>
        <v>2103.3403393858339</v>
      </c>
      <c r="AE91">
        <f>'IDT-1'!F91</f>
        <v>0</v>
      </c>
      <c r="AF91" s="24"/>
      <c r="AG91">
        <f t="shared" si="5"/>
        <v>2103.3403393858339</v>
      </c>
      <c r="AI91" s="34">
        <f>PXIL!J91</f>
        <v>0</v>
      </c>
      <c r="AJ91" s="34">
        <f>PXIL!P91</f>
        <v>0</v>
      </c>
      <c r="AK91" s="34">
        <f>RTM_IEX!J91</f>
        <v>67.569999999999993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47">
        <f>GDAM_IEX!J91</f>
        <v>0</v>
      </c>
      <c r="AP91" s="147">
        <f>GDAM_IEX!P91</f>
        <v>0</v>
      </c>
      <c r="AQ91" s="147">
        <f>GDAM_PXI!J91</f>
        <v>0</v>
      </c>
      <c r="AR91" s="147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7.9738499999999997</v>
      </c>
      <c r="E92">
        <f>GT_NG!T92</f>
        <v>10.818795180722891</v>
      </c>
      <c r="F92">
        <f>GT_Spot!T92</f>
        <v>0</v>
      </c>
      <c r="G92">
        <f>PPCL_NG!T92</f>
        <v>52.633963713378051</v>
      </c>
      <c r="H92">
        <f>PPCL_Spot!T92</f>
        <v>0</v>
      </c>
      <c r="I92">
        <f>Bawana_NG!T92</f>
        <v>69.607280965587279</v>
      </c>
      <c r="J92">
        <f>Bawana_RLNG!T92</f>
        <v>0</v>
      </c>
      <c r="K92">
        <f>Bawana_Spot!T92</f>
        <v>69.999835696178764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795.80011573577735</v>
      </c>
      <c r="P92" s="36">
        <v>75.247128848868712</v>
      </c>
      <c r="Q92" s="36">
        <v>26.706932705558103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444.56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12.36</v>
      </c>
      <c r="Z92" s="34">
        <f>IEX!P92</f>
        <v>0</v>
      </c>
      <c r="AA92" s="75">
        <f>STOA!J92</f>
        <v>530.57000000000005</v>
      </c>
      <c r="AB92" s="75">
        <f>-STOA!P92</f>
        <v>0</v>
      </c>
      <c r="AC92">
        <f t="shared" si="3"/>
        <v>18.176322383906996</v>
      </c>
      <c r="AD92">
        <f t="shared" si="4"/>
        <v>2145.671580462164</v>
      </c>
      <c r="AE92">
        <f>'IDT-1'!F92</f>
        <v>0</v>
      </c>
      <c r="AF92" s="24"/>
      <c r="AG92">
        <f t="shared" si="5"/>
        <v>2145.671580462164</v>
      </c>
      <c r="AI92" s="34">
        <f>PXIL!J92</f>
        <v>0</v>
      </c>
      <c r="AJ92" s="34">
        <f>PXIL!P92</f>
        <v>0</v>
      </c>
      <c r="AK92" s="34">
        <f>RTM_IEX!J92</f>
        <v>67.569999999999993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7">
        <f>GDAM_IEX!J92</f>
        <v>0</v>
      </c>
      <c r="AP92" s="147">
        <f>GDAM_IEX!P92</f>
        <v>0</v>
      </c>
      <c r="AQ92" s="147">
        <f>GDAM_PXI!J92</f>
        <v>0</v>
      </c>
      <c r="AR92" s="147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7.9738499999999997</v>
      </c>
      <c r="E93">
        <f>GT_NG!T93</f>
        <v>10.818795180722891</v>
      </c>
      <c r="F93">
        <f>GT_Spot!T93</f>
        <v>0</v>
      </c>
      <c r="G93">
        <f>PPCL_NG!T93</f>
        <v>52.633963713378051</v>
      </c>
      <c r="H93">
        <f>PPCL_Spot!T93</f>
        <v>0</v>
      </c>
      <c r="I93">
        <f>Bawana_NG!T93</f>
        <v>69.607583070032291</v>
      </c>
      <c r="J93">
        <f>Bawana_RLNG!T93</f>
        <v>0</v>
      </c>
      <c r="K93">
        <f>Bawana_Spot!T93</f>
        <v>69.999835696178764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795.80011573577735</v>
      </c>
      <c r="P93" s="36">
        <v>75.247128848868712</v>
      </c>
      <c r="Q93" s="36">
        <v>26.706932705558103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445.06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49.54</v>
      </c>
      <c r="Z93" s="34">
        <f>IEX!P93</f>
        <v>0</v>
      </c>
      <c r="AA93" s="75">
        <f>STOA!J93</f>
        <v>530.57000000000005</v>
      </c>
      <c r="AB93" s="75">
        <f>-STOA!P93</f>
        <v>0</v>
      </c>
      <c r="AC93">
        <f t="shared" si="3"/>
        <v>18.127940921584333</v>
      </c>
      <c r="AD93">
        <f t="shared" si="4"/>
        <v>2139.9602640289318</v>
      </c>
      <c r="AE93">
        <f>'IDT-1'!F93</f>
        <v>0</v>
      </c>
      <c r="AF93" s="24"/>
      <c r="AG93">
        <f t="shared" si="5"/>
        <v>2139.9602640289318</v>
      </c>
      <c r="AI93" s="34">
        <f>PXIL!J93</f>
        <v>0</v>
      </c>
      <c r="AJ93" s="34">
        <f>PXIL!P93</f>
        <v>0</v>
      </c>
      <c r="AK93" s="34">
        <f>RTM_IEX!J93</f>
        <v>24.13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7">
        <f>GDAM_IEX!J93</f>
        <v>0</v>
      </c>
      <c r="AP93" s="147">
        <f>GDAM_IEX!P93</f>
        <v>0</v>
      </c>
      <c r="AQ93" s="147">
        <f>GDAM_PXI!J93</f>
        <v>0</v>
      </c>
      <c r="AR93" s="147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7.9738499999999997</v>
      </c>
      <c r="E94">
        <f>GT_NG!T94</f>
        <v>10.818795180722891</v>
      </c>
      <c r="F94">
        <f>GT_Spot!T94</f>
        <v>0</v>
      </c>
      <c r="G94">
        <f>PPCL_NG!T94</f>
        <v>52.633963713378051</v>
      </c>
      <c r="H94">
        <f>PPCL_Spot!T94</f>
        <v>0</v>
      </c>
      <c r="I94">
        <f>Bawana_NG!T94</f>
        <v>69.607583070032291</v>
      </c>
      <c r="J94">
        <f>Bawana_RLNG!T94</f>
        <v>0</v>
      </c>
      <c r="K94">
        <f>Bawana_Spot!T94</f>
        <v>69.999835696178764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794.26959117730769</v>
      </c>
      <c r="P94" s="36">
        <v>75.247128848868712</v>
      </c>
      <c r="Q94" s="36">
        <v>26.706932705558103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445.40000000000003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129.72</v>
      </c>
      <c r="Z94" s="34">
        <f>IEX!P94</f>
        <v>0</v>
      </c>
      <c r="AA94" s="75">
        <f>STOA!J94</f>
        <v>474.39</v>
      </c>
      <c r="AB94" s="75">
        <f>-STOA!P94</f>
        <v>0</v>
      </c>
      <c r="AC94">
        <f t="shared" si="3"/>
        <v>18.173632515293193</v>
      </c>
      <c r="AD94">
        <f t="shared" si="4"/>
        <v>2145.3540478767536</v>
      </c>
      <c r="AE94">
        <f>'IDT-1'!F94</f>
        <v>0</v>
      </c>
      <c r="AF94" s="24"/>
      <c r="AG94">
        <f t="shared" si="5"/>
        <v>2145.3540478767536</v>
      </c>
      <c r="AI94" s="34">
        <f>PXIL!J94</f>
        <v>0</v>
      </c>
      <c r="AJ94" s="34">
        <f>PXIL!P94</f>
        <v>0</v>
      </c>
      <c r="AK94" s="34">
        <f>RTM_IEX!J94</f>
        <v>6.76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7">
        <f>GDAM_IEX!J94</f>
        <v>0</v>
      </c>
      <c r="AP94" s="147">
        <f>GDAM_IEX!P94</f>
        <v>0</v>
      </c>
      <c r="AQ94" s="147">
        <f>GDAM_PXI!J94</f>
        <v>0</v>
      </c>
      <c r="AR94" s="147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7.9738499999999997</v>
      </c>
      <c r="E95">
        <f>GT_NG!T95</f>
        <v>10.818795180722891</v>
      </c>
      <c r="F95">
        <f>GT_Spot!T95</f>
        <v>0</v>
      </c>
      <c r="G95">
        <f>PPCL_NG!T95</f>
        <v>52.633963713378051</v>
      </c>
      <c r="H95">
        <f>PPCL_Spot!T95</f>
        <v>0</v>
      </c>
      <c r="I95">
        <f>Bawana_NG!T95</f>
        <v>69.607583070032291</v>
      </c>
      <c r="J95">
        <f>Bawana_RLNG!T95</f>
        <v>0</v>
      </c>
      <c r="K95">
        <f>Bawana_Spot!T95</f>
        <v>69.999835696178764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794.88213868450919</v>
      </c>
      <c r="P95" s="36">
        <v>75.247128848868712</v>
      </c>
      <c r="Q95" s="36">
        <v>26.706932705558103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445.56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151.18</v>
      </c>
      <c r="Z95" s="34">
        <f>IEX!P95</f>
        <v>0</v>
      </c>
      <c r="AA95" s="75">
        <f>STOA!J95</f>
        <v>474.39</v>
      </c>
      <c r="AB95" s="75">
        <f>-STOA!P95</f>
        <v>0</v>
      </c>
      <c r="AC95">
        <f t="shared" si="3"/>
        <v>18.344173914353682</v>
      </c>
      <c r="AD95">
        <f t="shared" si="4"/>
        <v>2165.4860539848942</v>
      </c>
      <c r="AE95">
        <f>'IDT-1'!F95</f>
        <v>0</v>
      </c>
      <c r="AF95" s="24"/>
      <c r="AG95">
        <f t="shared" si="5"/>
        <v>2165.4860539848942</v>
      </c>
      <c r="AI95" s="34">
        <f>PXIL!J95</f>
        <v>0</v>
      </c>
      <c r="AJ95" s="34">
        <f>PXIL!P95</f>
        <v>0</v>
      </c>
      <c r="AK95" s="34">
        <f>RTM_IEX!J95</f>
        <v>4.83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7">
        <f>GDAM_IEX!J95</f>
        <v>0</v>
      </c>
      <c r="AP95" s="147">
        <f>GDAM_IEX!P95</f>
        <v>0</v>
      </c>
      <c r="AQ95" s="147">
        <f>GDAM_PXI!J95</f>
        <v>0</v>
      </c>
      <c r="AR95" s="147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7.9738499999999997</v>
      </c>
      <c r="E96">
        <f>GT_NG!T96</f>
        <v>10.818795180722891</v>
      </c>
      <c r="F96">
        <f>GT_Spot!T96</f>
        <v>0</v>
      </c>
      <c r="G96">
        <f>PPCL_NG!T96</f>
        <v>52.633963713378051</v>
      </c>
      <c r="H96">
        <f>PPCL_Spot!T96</f>
        <v>0</v>
      </c>
      <c r="I96">
        <f>Bawana_NG!T96</f>
        <v>69.607583070032291</v>
      </c>
      <c r="J96">
        <f>Bawana_RLNG!T96</f>
        <v>0</v>
      </c>
      <c r="K96">
        <f>Bawana_Spot!T96</f>
        <v>69.999835696178764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794.88213868450919</v>
      </c>
      <c r="P96" s="36">
        <v>75.247128848868712</v>
      </c>
      <c r="Q96" s="36">
        <v>26.706932705558103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445.90000000000003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165.91</v>
      </c>
      <c r="Z96" s="34">
        <f>IEX!P96</f>
        <v>0</v>
      </c>
      <c r="AA96" s="75">
        <f>STOA!J96</f>
        <v>474.39</v>
      </c>
      <c r="AB96" s="75">
        <f>-STOA!P96</f>
        <v>0</v>
      </c>
      <c r="AC96">
        <f t="shared" si="3"/>
        <v>18.470761914353684</v>
      </c>
      <c r="AD96">
        <f t="shared" si="4"/>
        <v>2180.4294659848943</v>
      </c>
      <c r="AE96">
        <f>'IDT-1'!F96</f>
        <v>0</v>
      </c>
      <c r="AF96" s="24"/>
      <c r="AG96">
        <f t="shared" si="5"/>
        <v>2180.4294659848943</v>
      </c>
      <c r="AI96" s="34">
        <f>PXIL!J96</f>
        <v>0</v>
      </c>
      <c r="AJ96" s="34">
        <f>PXIL!P96</f>
        <v>0</v>
      </c>
      <c r="AK96" s="34">
        <f>RTM_IEX!J96</f>
        <v>4.83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7">
        <f>GDAM_IEX!J96</f>
        <v>0</v>
      </c>
      <c r="AP96" s="147">
        <f>GDAM_IEX!P96</f>
        <v>0</v>
      </c>
      <c r="AQ96" s="147">
        <f>GDAM_PXI!J96</f>
        <v>0</v>
      </c>
      <c r="AR96" s="147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7.9738499999999997</v>
      </c>
      <c r="E97">
        <f>GT_NG!T97</f>
        <v>10.818795180722891</v>
      </c>
      <c r="F97">
        <f>GT_Spot!T97</f>
        <v>0</v>
      </c>
      <c r="G97">
        <f>PPCL_NG!T97</f>
        <v>52.633963713378051</v>
      </c>
      <c r="H97">
        <f>PPCL_Spot!T97</f>
        <v>0</v>
      </c>
      <c r="I97">
        <f>Bawana_NG!T97</f>
        <v>69.607583070032291</v>
      </c>
      <c r="J97">
        <f>Bawana_RLNG!T97</f>
        <v>0</v>
      </c>
      <c r="K97">
        <f>Bawana_Spot!T97</f>
        <v>49.29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794.88213868450919</v>
      </c>
      <c r="P97" s="36">
        <v>75.247128848868712</v>
      </c>
      <c r="Q97" s="36">
        <v>26.706932705558103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445.90000000000003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177.09</v>
      </c>
      <c r="Z97" s="34">
        <f>IEX!P97</f>
        <v>0</v>
      </c>
      <c r="AA97" s="75">
        <f>STOA!J97</f>
        <v>474.39</v>
      </c>
      <c r="AB97" s="75">
        <f>-STOA!P97</f>
        <v>0</v>
      </c>
      <c r="AC97">
        <f t="shared" si="3"/>
        <v>18.390711294505781</v>
      </c>
      <c r="AD97">
        <f t="shared" si="4"/>
        <v>2170.9796809085633</v>
      </c>
      <c r="AE97">
        <f>'IDT-1'!F97</f>
        <v>0</v>
      </c>
      <c r="AF97" s="24"/>
      <c r="AG97">
        <f t="shared" si="5"/>
        <v>2170.9796809085633</v>
      </c>
      <c r="AI97" s="34">
        <f>PXIL!J97</f>
        <v>0</v>
      </c>
      <c r="AJ97" s="34">
        <f>PXIL!P97</f>
        <v>0</v>
      </c>
      <c r="AK97" s="34">
        <f>RTM_IEX!J97</f>
        <v>4.83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7">
        <f>GDAM_IEX!J97</f>
        <v>0</v>
      </c>
      <c r="AP97" s="147">
        <f>GDAM_IEX!P97</f>
        <v>0</v>
      </c>
      <c r="AQ97" s="147">
        <f>GDAM_PXI!J97</f>
        <v>0</v>
      </c>
      <c r="AR97" s="147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7.9738499999999997</v>
      </c>
      <c r="E98">
        <f>GT_NG!T98</f>
        <v>10.818795180722891</v>
      </c>
      <c r="F98">
        <f>GT_Spot!T98</f>
        <v>0</v>
      </c>
      <c r="G98">
        <f>PPCL_NG!T98</f>
        <v>52.633963713378051</v>
      </c>
      <c r="H98">
        <f>PPCL_Spot!T98</f>
        <v>0</v>
      </c>
      <c r="I98">
        <f>Bawana_NG!T98</f>
        <v>69.607583070032291</v>
      </c>
      <c r="J98">
        <f>Bawana_RLNG!T98</f>
        <v>0</v>
      </c>
      <c r="K98">
        <f>Bawana_Spot!T98</f>
        <v>46.01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794.88213868450919</v>
      </c>
      <c r="P98" s="36">
        <v>75.247128848868712</v>
      </c>
      <c r="Q98" s="36">
        <v>26.706932705558103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445.90000000000003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179.54</v>
      </c>
      <c r="Z98" s="34">
        <f>IEX!P98</f>
        <v>0</v>
      </c>
      <c r="AA98" s="75">
        <f>STOA!J98</f>
        <v>474.39</v>
      </c>
      <c r="AB98" s="75">
        <f>-STOA!P98</f>
        <v>0</v>
      </c>
      <c r="AC98">
        <f t="shared" si="3"/>
        <v>18.38373929450578</v>
      </c>
      <c r="AD98">
        <f t="shared" si="4"/>
        <v>2170.1566529085635</v>
      </c>
      <c r="AE98">
        <f>'IDT-1'!F98</f>
        <v>0</v>
      </c>
      <c r="AF98" s="24"/>
      <c r="AG98">
        <f t="shared" si="5"/>
        <v>2170.1566529085635</v>
      </c>
      <c r="AI98" s="34">
        <f>PXIL!J98</f>
        <v>0</v>
      </c>
      <c r="AJ98" s="34">
        <f>PXIL!P98</f>
        <v>0</v>
      </c>
      <c r="AK98" s="34">
        <f>RTM_IEX!J98</f>
        <v>4.83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47">
        <f>GDAM_IEX!J98</f>
        <v>0</v>
      </c>
      <c r="AP98" s="147">
        <f>GDAM_IEX!P98</f>
        <v>0</v>
      </c>
      <c r="AQ98" s="147">
        <f>GDAM_PXI!J98</f>
        <v>0</v>
      </c>
      <c r="AR98" s="147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0.16797667274999994</v>
      </c>
      <c r="E99">
        <f t="shared" si="6"/>
        <v>0.26000063665510342</v>
      </c>
      <c r="F99">
        <f t="shared" si="6"/>
        <v>0</v>
      </c>
      <c r="G99">
        <f t="shared" si="6"/>
        <v>1.2803135467672564</v>
      </c>
      <c r="H99">
        <f t="shared" si="6"/>
        <v>0</v>
      </c>
      <c r="I99">
        <f t="shared" si="6"/>
        <v>1.6706146865725451</v>
      </c>
      <c r="J99">
        <f t="shared" si="6"/>
        <v>0</v>
      </c>
      <c r="K99">
        <f t="shared" si="6"/>
        <v>1.031759558202183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14.511201565620899</v>
      </c>
      <c r="P99" s="36">
        <f t="shared" si="6"/>
        <v>1.3926902870454207</v>
      </c>
      <c r="Q99" s="36">
        <f t="shared" si="6"/>
        <v>0.52798739726202737</v>
      </c>
      <c r="R99" s="38">
        <f>SUM(R3:R98)/4000</f>
        <v>0.20084442579825848</v>
      </c>
      <c r="S99" s="38">
        <f t="shared" si="6"/>
        <v>0</v>
      </c>
      <c r="T99" s="37">
        <f t="shared" si="6"/>
        <v>0.83335499999999996</v>
      </c>
      <c r="U99" s="37">
        <f t="shared" si="6"/>
        <v>10.577000050000002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0.72601499999999985</v>
      </c>
      <c r="Z99" s="34">
        <f t="shared" si="6"/>
        <v>-1E-3</v>
      </c>
      <c r="AA99" s="75">
        <f t="shared" si="6"/>
        <v>9.4557049999999965</v>
      </c>
      <c r="AB99" s="75">
        <f t="shared" si="6"/>
        <v>0</v>
      </c>
      <c r="AC99">
        <f t="shared" si="6"/>
        <v>0.37802314101336104</v>
      </c>
      <c r="AD99">
        <f t="shared" si="6"/>
        <v>41.834463185660333</v>
      </c>
      <c r="AE99">
        <f t="shared" si="6"/>
        <v>1.1379500000000001E-2</v>
      </c>
      <c r="AG99">
        <f t="shared" si="6"/>
        <v>41.845842685660323</v>
      </c>
      <c r="AI99">
        <f t="shared" si="6"/>
        <v>0</v>
      </c>
      <c r="AJ99">
        <f t="shared" si="6"/>
        <v>0</v>
      </c>
      <c r="AK99">
        <f t="shared" si="6"/>
        <v>0.96627250000000009</v>
      </c>
      <c r="AL99">
        <f t="shared" si="6"/>
        <v>-1.38825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9">
        <f>Allocation_SG!A1</f>
        <v>45438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TWEPL!S3</f>
        <v>1.3214340000000002</v>
      </c>
      <c r="E3">
        <f>GT_NG!S3</f>
        <v>2.0563434745521754</v>
      </c>
      <c r="F3">
        <f>GT_Spot!S3</f>
        <v>0</v>
      </c>
      <c r="G3">
        <f>PPCL_NG!S3</f>
        <v>84.106804723236763</v>
      </c>
      <c r="H3">
        <f>PPCL_Spot!S3</f>
        <v>0</v>
      </c>
      <c r="I3">
        <f>Bawana_NG!S3</f>
        <v>22.999101597593846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72.558125642191555</v>
      </c>
      <c r="P3" s="36">
        <v>0</v>
      </c>
      <c r="Q3" s="36">
        <v>0</v>
      </c>
      <c r="R3" s="38">
        <v>0</v>
      </c>
      <c r="S3" s="38">
        <v>7.67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-35</v>
      </c>
      <c r="AA3" s="75">
        <f>STOA!K3</f>
        <v>101.44999999999999</v>
      </c>
      <c r="AB3" s="75">
        <f>-STOA!Q3</f>
        <v>0</v>
      </c>
      <c r="AC3">
        <f>SUMIF(B3:AB3,"&gt;0")*$AC$2-SUMIF(B3:AB3,"&lt;0")*($AC$2/(1-$AC$2))+SUMIF(AI3:AR3,"&gt;0")*$AC$2-SUMIF(AI3:AR3,"&lt;0")*($AC$2/(1-$AC$2))</f>
        <v>3.174207605891195</v>
      </c>
      <c r="AD3">
        <f>SUM(B3:AB3,AI3:AV3)-AC3</f>
        <v>203.98760183168315</v>
      </c>
      <c r="AE3">
        <f>'IDT-1'!E3</f>
        <v>0</v>
      </c>
      <c r="AF3" s="24"/>
      <c r="AG3">
        <f>SUM(AD3:AF3)</f>
        <v>203.98760183168315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-50</v>
      </c>
      <c r="AM3" s="34">
        <f>RTM_PXI!K3</f>
        <v>0</v>
      </c>
      <c r="AN3" s="34">
        <f>RTM_PXI!Q3</f>
        <v>0</v>
      </c>
      <c r="AO3" s="147">
        <f>GDAM_IEX!K3</f>
        <v>0</v>
      </c>
      <c r="AP3" s="147">
        <f>GDAM_IEX!Q3</f>
        <v>0</v>
      </c>
      <c r="AQ3" s="147">
        <f>GDAM_PXI!K3</f>
        <v>0</v>
      </c>
      <c r="AR3" s="147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1.3214340000000002</v>
      </c>
      <c r="E4">
        <f>GT_NG!S4</f>
        <v>2.1054307648564117</v>
      </c>
      <c r="F4">
        <f>GT_Spot!S4</f>
        <v>0</v>
      </c>
      <c r="G4">
        <f>PPCL_NG!S4</f>
        <v>84.109999999999985</v>
      </c>
      <c r="H4">
        <f>PPCL_Spot!S4</f>
        <v>0</v>
      </c>
      <c r="I4">
        <f>Bawana_NG!S4</f>
        <v>22.999101597593846</v>
      </c>
      <c r="J4">
        <f>Bawana_RLNG!S4</f>
        <v>0</v>
      </c>
      <c r="K4">
        <f>Bawana_Spot!S4</f>
        <v>3.5886819076318545E-4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72.727946127832226</v>
      </c>
      <c r="P4" s="36">
        <v>0</v>
      </c>
      <c r="Q4" s="36">
        <v>0</v>
      </c>
      <c r="R4" s="38">
        <v>0</v>
      </c>
      <c r="S4" s="38">
        <v>7.67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-35</v>
      </c>
      <c r="AA4" s="75">
        <f>STOA!K4</f>
        <v>101.44999999999999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3.1760762860267455</v>
      </c>
      <c r="AD4">
        <f t="shared" ref="AD4:AD67" si="1">SUM(B4:AB4,AI4:AV4)-AC4</f>
        <v>204.2081950724465</v>
      </c>
      <c r="AE4">
        <f>'IDT-1'!E4</f>
        <v>0</v>
      </c>
      <c r="AF4" s="24"/>
      <c r="AG4">
        <f t="shared" ref="AG4:AG67" si="2">SUM(AD4:AF4)</f>
        <v>204.2081950724465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-50</v>
      </c>
      <c r="AM4" s="34">
        <f>RTM_PXI!K4</f>
        <v>0</v>
      </c>
      <c r="AN4" s="34">
        <f>RTM_PXI!Q4</f>
        <v>0</v>
      </c>
      <c r="AO4" s="147">
        <f>GDAM_IEX!K4</f>
        <v>0</v>
      </c>
      <c r="AP4" s="147">
        <f>GDAM_IEX!Q4</f>
        <v>0</v>
      </c>
      <c r="AQ4" s="147">
        <f>GDAM_PXI!K4</f>
        <v>0</v>
      </c>
      <c r="AR4" s="147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1.3214340000000002</v>
      </c>
      <c r="E5">
        <f>GT_NG!S5</f>
        <v>2.1054307648564117</v>
      </c>
      <c r="F5">
        <f>GT_Spot!S5</f>
        <v>0</v>
      </c>
      <c r="G5">
        <f>PPCL_NG!S5</f>
        <v>84.109999999999985</v>
      </c>
      <c r="H5">
        <f>PPCL_Spot!S5</f>
        <v>0</v>
      </c>
      <c r="I5">
        <f>Bawana_NG!S5</f>
        <v>22.999101597593846</v>
      </c>
      <c r="J5">
        <f>Bawana_RLNG!S5</f>
        <v>0</v>
      </c>
      <c r="K5">
        <f>Bawana_Spot!S5</f>
        <v>3.196400605012674E-4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72.97723326931515</v>
      </c>
      <c r="P5" s="36">
        <v>0</v>
      </c>
      <c r="Q5" s="36">
        <v>0</v>
      </c>
      <c r="R5" s="38">
        <v>0</v>
      </c>
      <c r="S5" s="38">
        <v>7.67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-35</v>
      </c>
      <c r="AA5" s="75">
        <f>STOA!K5</f>
        <v>101.44999999999999</v>
      </c>
      <c r="AB5" s="75">
        <f>-STOA!Q5</f>
        <v>0</v>
      </c>
      <c r="AC5">
        <f t="shared" si="0"/>
        <v>3.1781699684989082</v>
      </c>
      <c r="AD5">
        <f t="shared" si="1"/>
        <v>204.45534930332698</v>
      </c>
      <c r="AE5">
        <f>'IDT-1'!E5</f>
        <v>0</v>
      </c>
      <c r="AF5" s="24"/>
      <c r="AG5">
        <f t="shared" si="2"/>
        <v>204.45534930332698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-50</v>
      </c>
      <c r="AM5" s="34">
        <f>RTM_PXI!K5</f>
        <v>0</v>
      </c>
      <c r="AN5" s="34">
        <f>RTM_PXI!Q5</f>
        <v>0</v>
      </c>
      <c r="AO5" s="147">
        <f>GDAM_IEX!K5</f>
        <v>0</v>
      </c>
      <c r="AP5" s="147">
        <f>GDAM_IEX!Q5</f>
        <v>0</v>
      </c>
      <c r="AQ5" s="147">
        <f>GDAM_PXI!K5</f>
        <v>0</v>
      </c>
      <c r="AR5" s="147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1.3214340000000002</v>
      </c>
      <c r="E6">
        <f>GT_NG!S6</f>
        <v>2.1054307648564117</v>
      </c>
      <c r="F6">
        <f>GT_Spot!S6</f>
        <v>0</v>
      </c>
      <c r="G6">
        <f>PPCL_NG!S6</f>
        <v>84.109999999999985</v>
      </c>
      <c r="H6">
        <f>PPCL_Spot!S6</f>
        <v>0</v>
      </c>
      <c r="I6">
        <f>Bawana_NG!S6</f>
        <v>22.999101597593846</v>
      </c>
      <c r="J6">
        <f>Bawana_RLNG!S6</f>
        <v>0</v>
      </c>
      <c r="K6">
        <f>Bawana_Spot!S6</f>
        <v>2.9610084766906969E-4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73.148323459172062</v>
      </c>
      <c r="P6" s="36">
        <v>0</v>
      </c>
      <c r="Q6" s="36">
        <v>0</v>
      </c>
      <c r="R6" s="38">
        <v>0</v>
      </c>
      <c r="S6" s="38">
        <v>7.67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-35</v>
      </c>
      <c r="AA6" s="75">
        <f>STOA!K6</f>
        <v>101.44999999999999</v>
      </c>
      <c r="AB6" s="75">
        <f>-STOA!Q6</f>
        <v>0</v>
      </c>
      <c r="AC6">
        <f t="shared" si="0"/>
        <v>3.1796069283643185</v>
      </c>
      <c r="AD6">
        <f t="shared" si="1"/>
        <v>204.62497899410567</v>
      </c>
      <c r="AE6">
        <f>'IDT-1'!E6</f>
        <v>0</v>
      </c>
      <c r="AF6" s="24"/>
      <c r="AG6">
        <f t="shared" si="2"/>
        <v>204.62497899410567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-50</v>
      </c>
      <c r="AM6" s="34">
        <f>RTM_PXI!K6</f>
        <v>0</v>
      </c>
      <c r="AN6" s="34">
        <f>RTM_PXI!Q6</f>
        <v>0</v>
      </c>
      <c r="AO6" s="147">
        <f>GDAM_IEX!K6</f>
        <v>0</v>
      </c>
      <c r="AP6" s="147">
        <f>GDAM_IEX!Q6</f>
        <v>0</v>
      </c>
      <c r="AQ6" s="147">
        <f>GDAM_PXI!K6</f>
        <v>0</v>
      </c>
      <c r="AR6" s="147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1.3214340000000002</v>
      </c>
      <c r="E7">
        <f>GT_NG!S7</f>
        <v>2.1054307648564117</v>
      </c>
      <c r="F7">
        <f>GT_Spot!S7</f>
        <v>0</v>
      </c>
      <c r="G7">
        <f>PPCL_NG!S7</f>
        <v>84.109999999999985</v>
      </c>
      <c r="H7">
        <f>PPCL_Spot!S7</f>
        <v>0</v>
      </c>
      <c r="I7">
        <f>Bawana_NG!S7</f>
        <v>22.999101597593846</v>
      </c>
      <c r="J7">
        <f>Bawana_RLNG!S7</f>
        <v>0</v>
      </c>
      <c r="K7">
        <f>Bawana_Spot!S7</f>
        <v>3.0250380611069943E-4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73.288569258212206</v>
      </c>
      <c r="P7" s="36">
        <v>0</v>
      </c>
      <c r="Q7" s="36">
        <v>0</v>
      </c>
      <c r="R7" s="38">
        <v>0</v>
      </c>
      <c r="S7" s="38">
        <v>7.67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-34</v>
      </c>
      <c r="AA7" s="75">
        <f>STOA!K7</f>
        <v>101.44999999999999</v>
      </c>
      <c r="AB7" s="75">
        <f>-STOA!Q7</f>
        <v>0</v>
      </c>
      <c r="AC7">
        <f t="shared" si="0"/>
        <v>3.1723138891362179</v>
      </c>
      <c r="AD7">
        <f t="shared" si="1"/>
        <v>205.77252423533236</v>
      </c>
      <c r="AE7">
        <f>'IDT-1'!E7</f>
        <v>0</v>
      </c>
      <c r="AF7" s="24"/>
      <c r="AG7">
        <f t="shared" si="2"/>
        <v>205.77252423533236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-50</v>
      </c>
      <c r="AM7" s="34">
        <f>RTM_PXI!K7</f>
        <v>0</v>
      </c>
      <c r="AN7" s="34">
        <f>RTM_PXI!Q7</f>
        <v>0</v>
      </c>
      <c r="AO7" s="147">
        <f>GDAM_IEX!K7</f>
        <v>0</v>
      </c>
      <c r="AP7" s="147">
        <f>GDAM_IEX!Q7</f>
        <v>0</v>
      </c>
      <c r="AQ7" s="147">
        <f>GDAM_PXI!K7</f>
        <v>0</v>
      </c>
      <c r="AR7" s="147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1.3214340000000002</v>
      </c>
      <c r="E8">
        <f>GT_NG!S8</f>
        <v>2.1054307648564117</v>
      </c>
      <c r="F8">
        <f>GT_Spot!S8</f>
        <v>0</v>
      </c>
      <c r="G8">
        <f>PPCL_NG!S8</f>
        <v>84.109999999999985</v>
      </c>
      <c r="H8">
        <f>PPCL_Spot!S8</f>
        <v>0</v>
      </c>
      <c r="I8">
        <f>Bawana_NG!S8</f>
        <v>22.999101597593846</v>
      </c>
      <c r="J8">
        <f>Bawana_RLNG!S8</f>
        <v>0</v>
      </c>
      <c r="K8">
        <f>Bawana_Spot!S8</f>
        <v>2.9904179926245402E-4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73.398313860114058</v>
      </c>
      <c r="P8" s="36">
        <v>0</v>
      </c>
      <c r="Q8" s="36">
        <v>0</v>
      </c>
      <c r="R8" s="38">
        <v>0</v>
      </c>
      <c r="S8" s="38">
        <v>7.67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-35</v>
      </c>
      <c r="AA8" s="75">
        <f>STOA!K8</f>
        <v>101.44999999999999</v>
      </c>
      <c r="AB8" s="75">
        <f>-STOA!Q8</f>
        <v>0</v>
      </c>
      <c r="AC8">
        <f t="shared" si="0"/>
        <v>3.1817068724362239</v>
      </c>
      <c r="AD8">
        <f t="shared" si="1"/>
        <v>204.87287239192733</v>
      </c>
      <c r="AE8">
        <f>'IDT-1'!E8</f>
        <v>0</v>
      </c>
      <c r="AF8" s="24"/>
      <c r="AG8">
        <f t="shared" si="2"/>
        <v>204.87287239192733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-50</v>
      </c>
      <c r="AM8" s="34">
        <f>RTM_PXI!K8</f>
        <v>0</v>
      </c>
      <c r="AN8" s="34">
        <f>RTM_PXI!Q8</f>
        <v>0</v>
      </c>
      <c r="AO8" s="147">
        <f>GDAM_IEX!K8</f>
        <v>0</v>
      </c>
      <c r="AP8" s="147">
        <f>GDAM_IEX!Q8</f>
        <v>0</v>
      </c>
      <c r="AQ8" s="147">
        <f>GDAM_PXI!K8</f>
        <v>0</v>
      </c>
      <c r="AR8" s="147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1.3214340000000002</v>
      </c>
      <c r="E9">
        <f>GT_NG!S9</f>
        <v>2.1054307648564117</v>
      </c>
      <c r="F9">
        <f>GT_Spot!S9</f>
        <v>0</v>
      </c>
      <c r="G9">
        <f>PPCL_NG!S9</f>
        <v>84.109999999999985</v>
      </c>
      <c r="H9">
        <f>PPCL_Spot!S9</f>
        <v>0</v>
      </c>
      <c r="I9">
        <f>Bawana_NG!S9</f>
        <v>22.999201416617478</v>
      </c>
      <c r="J9">
        <f>Bawana_RLNG!S9</f>
        <v>0</v>
      </c>
      <c r="K9">
        <f>Bawana_Spot!S9</f>
        <v>2.9343395019399099E-4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73.407754855058855</v>
      </c>
      <c r="P9" s="36">
        <v>0</v>
      </c>
      <c r="Q9" s="36">
        <v>0</v>
      </c>
      <c r="R9" s="38">
        <v>0</v>
      </c>
      <c r="S9" s="38">
        <v>7.67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-37</v>
      </c>
      <c r="AA9" s="75">
        <f>STOA!K9</f>
        <v>101.44999999999999</v>
      </c>
      <c r="AB9" s="75">
        <f>-STOA!Q9</f>
        <v>0</v>
      </c>
      <c r="AC9">
        <f t="shared" si="0"/>
        <v>3.1987292836174044</v>
      </c>
      <c r="AD9">
        <f t="shared" si="1"/>
        <v>202.86538518686547</v>
      </c>
      <c r="AE9">
        <f>'IDT-1'!E9</f>
        <v>0</v>
      </c>
      <c r="AF9" s="24"/>
      <c r="AG9">
        <f t="shared" si="2"/>
        <v>202.86538518686547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-50</v>
      </c>
      <c r="AM9" s="34">
        <f>RTM_PXI!K9</f>
        <v>0</v>
      </c>
      <c r="AN9" s="34">
        <f>RTM_PXI!Q9</f>
        <v>0</v>
      </c>
      <c r="AO9" s="147">
        <f>GDAM_IEX!K9</f>
        <v>0</v>
      </c>
      <c r="AP9" s="147">
        <f>GDAM_IEX!Q9</f>
        <v>0</v>
      </c>
      <c r="AQ9" s="147">
        <f>GDAM_PXI!K9</f>
        <v>0</v>
      </c>
      <c r="AR9" s="147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1.3214340000000002</v>
      </c>
      <c r="E10">
        <f>GT_NG!S10</f>
        <v>2.1054307648564117</v>
      </c>
      <c r="F10">
        <f>GT_Spot!S10</f>
        <v>0</v>
      </c>
      <c r="G10">
        <f>PPCL_NG!S10</f>
        <v>84.109999999999985</v>
      </c>
      <c r="H10">
        <f>PPCL_Spot!S10</f>
        <v>0</v>
      </c>
      <c r="I10">
        <f>Bawana_NG!S10</f>
        <v>22.999201416617478</v>
      </c>
      <c r="J10">
        <f>Bawana_RLNG!S10</f>
        <v>0</v>
      </c>
      <c r="K10">
        <f>Bawana_Spot!S10</f>
        <v>2.9343395019399099E-4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73.417959420372895</v>
      </c>
      <c r="P10" s="36">
        <v>0</v>
      </c>
      <c r="Q10" s="36">
        <v>0</v>
      </c>
      <c r="R10" s="38">
        <v>0</v>
      </c>
      <c r="S10" s="38">
        <v>7.67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-38</v>
      </c>
      <c r="AA10" s="75">
        <f>STOA!K10</f>
        <v>101.44999999999999</v>
      </c>
      <c r="AB10" s="75">
        <f>-STOA!Q10</f>
        <v>0</v>
      </c>
      <c r="AC10">
        <f t="shared" si="0"/>
        <v>3.2072861596909323</v>
      </c>
      <c r="AD10">
        <f t="shared" si="1"/>
        <v>201.86703287610601</v>
      </c>
      <c r="AE10">
        <f>'IDT-1'!E10</f>
        <v>0</v>
      </c>
      <c r="AF10" s="24"/>
      <c r="AG10">
        <f t="shared" si="2"/>
        <v>201.86703287610601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-50</v>
      </c>
      <c r="AM10" s="34">
        <f>RTM_PXI!K10</f>
        <v>0</v>
      </c>
      <c r="AN10" s="34">
        <f>RTM_PXI!Q10</f>
        <v>0</v>
      </c>
      <c r="AO10" s="147">
        <f>GDAM_IEX!K10</f>
        <v>0</v>
      </c>
      <c r="AP10" s="147">
        <f>GDAM_IEX!Q10</f>
        <v>0</v>
      </c>
      <c r="AQ10" s="147">
        <f>GDAM_PXI!K10</f>
        <v>0</v>
      </c>
      <c r="AR10" s="147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1.3214340000000002</v>
      </c>
      <c r="E11">
        <f>GT_NG!S11</f>
        <v>2.1054307648564117</v>
      </c>
      <c r="F11">
        <f>GT_Spot!S11</f>
        <v>0</v>
      </c>
      <c r="G11">
        <f>PPCL_NG!S11</f>
        <v>84.109999999999985</v>
      </c>
      <c r="H11">
        <f>PPCL_Spot!S11</f>
        <v>0</v>
      </c>
      <c r="I11">
        <f>Bawana_NG!S11</f>
        <v>22.999172840394159</v>
      </c>
      <c r="J11">
        <f>Bawana_RLNG!S11</f>
        <v>0</v>
      </c>
      <c r="K11">
        <f>Bawana_Spot!S11</f>
        <v>2.9343395019399099E-4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72.867394312785422</v>
      </c>
      <c r="P11" s="36">
        <v>0</v>
      </c>
      <c r="Q11" s="36">
        <v>0</v>
      </c>
      <c r="R11" s="38">
        <v>0</v>
      </c>
      <c r="S11" s="38">
        <v>0.94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-40</v>
      </c>
      <c r="AA11" s="75">
        <f>STOA!K11</f>
        <v>100.41</v>
      </c>
      <c r="AB11" s="75">
        <f>-STOA!Q11</f>
        <v>0</v>
      </c>
      <c r="AC11">
        <f t="shared" si="0"/>
        <v>3.1543354881966996</v>
      </c>
      <c r="AD11">
        <f t="shared" si="1"/>
        <v>191.59938986378947</v>
      </c>
      <c r="AE11">
        <f>'IDT-1'!E11</f>
        <v>0</v>
      </c>
      <c r="AF11" s="24"/>
      <c r="AG11">
        <f t="shared" si="2"/>
        <v>191.59938986378947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-50</v>
      </c>
      <c r="AM11" s="34">
        <f>RTM_PXI!K11</f>
        <v>0</v>
      </c>
      <c r="AN11" s="34">
        <f>RTM_PXI!Q11</f>
        <v>0</v>
      </c>
      <c r="AO11" s="147">
        <f>GDAM_IEX!K11</f>
        <v>0</v>
      </c>
      <c r="AP11" s="147">
        <f>GDAM_IEX!Q11</f>
        <v>0</v>
      </c>
      <c r="AQ11" s="147">
        <f>GDAM_PXI!K11</f>
        <v>0</v>
      </c>
      <c r="AR11" s="147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1.3214340000000002</v>
      </c>
      <c r="E12">
        <f>GT_NG!S12</f>
        <v>2.1054307648564117</v>
      </c>
      <c r="F12">
        <f>GT_Spot!S12</f>
        <v>0</v>
      </c>
      <c r="G12">
        <f>PPCL_NG!S12</f>
        <v>84.109999999999985</v>
      </c>
      <c r="H12">
        <f>PPCL_Spot!S12</f>
        <v>0</v>
      </c>
      <c r="I12">
        <f>Bawana_NG!S12</f>
        <v>22.999172840394159</v>
      </c>
      <c r="J12">
        <f>Bawana_RLNG!S12</f>
        <v>0</v>
      </c>
      <c r="K12">
        <f>Bawana_Spot!S12</f>
        <v>2.9343395019399099E-4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72.907228756657446</v>
      </c>
      <c r="P12" s="36">
        <v>0</v>
      </c>
      <c r="Q12" s="36">
        <v>0</v>
      </c>
      <c r="R12" s="38">
        <v>0</v>
      </c>
      <c r="S12" s="38">
        <v>0.94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-41</v>
      </c>
      <c r="AA12" s="75">
        <f>STOA!K12</f>
        <v>101.52</v>
      </c>
      <c r="AB12" s="75">
        <f>-STOA!Q12</f>
        <v>0</v>
      </c>
      <c r="AC12">
        <f t="shared" si="0"/>
        <v>3.1724652552501142</v>
      </c>
      <c r="AD12">
        <f t="shared" si="1"/>
        <v>191.7310945406081</v>
      </c>
      <c r="AE12">
        <f>'IDT-1'!E12</f>
        <v>0</v>
      </c>
      <c r="AF12" s="24"/>
      <c r="AG12">
        <f t="shared" si="2"/>
        <v>191.7310945406081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-50</v>
      </c>
      <c r="AM12" s="34">
        <f>RTM_PXI!K12</f>
        <v>0</v>
      </c>
      <c r="AN12" s="34">
        <f>RTM_PXI!Q12</f>
        <v>0</v>
      </c>
      <c r="AO12" s="147">
        <f>GDAM_IEX!K12</f>
        <v>0</v>
      </c>
      <c r="AP12" s="147">
        <f>GDAM_IEX!Q12</f>
        <v>0</v>
      </c>
      <c r="AQ12" s="147">
        <f>GDAM_PXI!K12</f>
        <v>0</v>
      </c>
      <c r="AR12" s="147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1.3214340000000002</v>
      </c>
      <c r="E13">
        <f>GT_NG!S13</f>
        <v>2.1054307648564117</v>
      </c>
      <c r="F13">
        <f>GT_Spot!S13</f>
        <v>0</v>
      </c>
      <c r="G13">
        <f>PPCL_NG!S13</f>
        <v>84.109999999999985</v>
      </c>
      <c r="H13">
        <f>PPCL_Spot!S13</f>
        <v>0</v>
      </c>
      <c r="I13">
        <f>Bawana_NG!S13</f>
        <v>22.999999999999996</v>
      </c>
      <c r="J13">
        <f>Bawana_RLNG!S13</f>
        <v>0</v>
      </c>
      <c r="K13">
        <f>Bawana_Spot!S13</f>
        <v>2.9343395019399099E-4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72.907278649082812</v>
      </c>
      <c r="P13" s="36">
        <v>0</v>
      </c>
      <c r="Q13" s="36">
        <v>0</v>
      </c>
      <c r="R13" s="38">
        <v>0</v>
      </c>
      <c r="S13" s="38">
        <v>0.94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-42</v>
      </c>
      <c r="AA13" s="75">
        <f>STOA!K13</f>
        <v>102.49</v>
      </c>
      <c r="AB13" s="75">
        <f>-STOA!Q13</f>
        <v>0</v>
      </c>
      <c r="AC13">
        <f t="shared" si="0"/>
        <v>3.1890917802120651</v>
      </c>
      <c r="AD13">
        <f t="shared" si="1"/>
        <v>191.68534506767733</v>
      </c>
      <c r="AE13">
        <f>'IDT-1'!E13</f>
        <v>0</v>
      </c>
      <c r="AF13" s="24"/>
      <c r="AG13">
        <f t="shared" si="2"/>
        <v>191.68534506767733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-50</v>
      </c>
      <c r="AM13" s="34">
        <f>RTM_PXI!K13</f>
        <v>0</v>
      </c>
      <c r="AN13" s="34">
        <f>RTM_PXI!Q13</f>
        <v>0</v>
      </c>
      <c r="AO13" s="147">
        <f>GDAM_IEX!K13</f>
        <v>0</v>
      </c>
      <c r="AP13" s="147">
        <f>GDAM_IEX!Q13</f>
        <v>0</v>
      </c>
      <c r="AQ13" s="147">
        <f>GDAM_PXI!K13</f>
        <v>0</v>
      </c>
      <c r="AR13" s="147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1.3214340000000002</v>
      </c>
      <c r="E14">
        <f>GT_NG!S14</f>
        <v>2.1054307648564117</v>
      </c>
      <c r="F14">
        <f>GT_Spot!S14</f>
        <v>0</v>
      </c>
      <c r="G14">
        <f>PPCL_NG!S14</f>
        <v>84.109999999999985</v>
      </c>
      <c r="H14">
        <f>PPCL_Spot!S14</f>
        <v>0</v>
      </c>
      <c r="I14">
        <f>Bawana_NG!S14</f>
        <v>22.999999999999996</v>
      </c>
      <c r="J14">
        <f>Bawana_RLNG!S14</f>
        <v>0</v>
      </c>
      <c r="K14">
        <f>Bawana_Spot!S14</f>
        <v>2.9343395019399099E-4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71.757171627111106</v>
      </c>
      <c r="P14" s="36">
        <v>0</v>
      </c>
      <c r="Q14" s="36">
        <v>0</v>
      </c>
      <c r="R14" s="38">
        <v>0</v>
      </c>
      <c r="S14" s="38">
        <v>0.94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-43</v>
      </c>
      <c r="AA14" s="75">
        <f>STOA!K14</f>
        <v>103.47</v>
      </c>
      <c r="AB14" s="75">
        <f>-STOA!Q14</f>
        <v>0</v>
      </c>
      <c r="AC14">
        <f t="shared" si="0"/>
        <v>3.1961340389523922</v>
      </c>
      <c r="AD14">
        <f t="shared" si="1"/>
        <v>190.50819578696533</v>
      </c>
      <c r="AE14">
        <f>'IDT-1'!E14</f>
        <v>0</v>
      </c>
      <c r="AF14" s="24"/>
      <c r="AG14">
        <f t="shared" si="2"/>
        <v>190.50819578696533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-50</v>
      </c>
      <c r="AM14" s="34">
        <f>RTM_PXI!K14</f>
        <v>0</v>
      </c>
      <c r="AN14" s="34">
        <f>RTM_PXI!Q14</f>
        <v>0</v>
      </c>
      <c r="AO14" s="147">
        <f>GDAM_IEX!K14</f>
        <v>0</v>
      </c>
      <c r="AP14" s="147">
        <f>GDAM_IEX!Q14</f>
        <v>0</v>
      </c>
      <c r="AQ14" s="147">
        <f>GDAM_PXI!K14</f>
        <v>0</v>
      </c>
      <c r="AR14" s="147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1.3214340000000002</v>
      </c>
      <c r="E15">
        <f>GT_NG!S15</f>
        <v>2.1054307648564117</v>
      </c>
      <c r="F15">
        <f>GT_Spot!S15</f>
        <v>0</v>
      </c>
      <c r="G15">
        <f>PPCL_NG!S15</f>
        <v>84.109999999999985</v>
      </c>
      <c r="H15">
        <f>PPCL_Spot!S15</f>
        <v>0</v>
      </c>
      <c r="I15">
        <f>Bawana_NG!S15</f>
        <v>22.999999999999996</v>
      </c>
      <c r="J15">
        <f>Bawana_RLNG!S15</f>
        <v>0</v>
      </c>
      <c r="K15">
        <f>Bawana_Spot!S15</f>
        <v>2.9343395019399099E-4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61.091962166325793</v>
      </c>
      <c r="P15" s="36">
        <v>0</v>
      </c>
      <c r="Q15" s="36">
        <v>0</v>
      </c>
      <c r="R15" s="38">
        <v>0</v>
      </c>
      <c r="S15" s="38">
        <v>0.94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-37</v>
      </c>
      <c r="AA15" s="75">
        <f>STOA!K15</f>
        <v>104.44999999999999</v>
      </c>
      <c r="AB15" s="75">
        <f>-STOA!Q15</f>
        <v>0</v>
      </c>
      <c r="AC15">
        <f t="shared" si="0"/>
        <v>3.148662910381351</v>
      </c>
      <c r="AD15">
        <f t="shared" si="1"/>
        <v>176.87045745475103</v>
      </c>
      <c r="AE15">
        <f>'IDT-1'!E15</f>
        <v>0</v>
      </c>
      <c r="AF15" s="24"/>
      <c r="AG15">
        <f t="shared" si="2"/>
        <v>176.87045745475103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-60</v>
      </c>
      <c r="AM15" s="34">
        <f>RTM_PXI!K15</f>
        <v>0</v>
      </c>
      <c r="AN15" s="34">
        <f>RTM_PXI!Q15</f>
        <v>0</v>
      </c>
      <c r="AO15" s="147">
        <f>GDAM_IEX!K15</f>
        <v>0</v>
      </c>
      <c r="AP15" s="147">
        <f>GDAM_IEX!Q15</f>
        <v>0</v>
      </c>
      <c r="AQ15" s="147">
        <f>GDAM_PXI!K15</f>
        <v>0</v>
      </c>
      <c r="AR15" s="147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1.3214340000000002</v>
      </c>
      <c r="E16">
        <f>GT_NG!S16</f>
        <v>2.1054307648564117</v>
      </c>
      <c r="F16">
        <f>GT_Spot!S16</f>
        <v>0</v>
      </c>
      <c r="G16">
        <f>PPCL_NG!S16</f>
        <v>85.31697457536967</v>
      </c>
      <c r="H16">
        <f>PPCL_Spot!S16</f>
        <v>0</v>
      </c>
      <c r="I16">
        <f>Bawana_NG!S16</f>
        <v>22.999999999999996</v>
      </c>
      <c r="J16">
        <f>Bawana_RLNG!S16</f>
        <v>0</v>
      </c>
      <c r="K16">
        <f>Bawana_Spot!S16</f>
        <v>2.9343395019399099E-4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61.091926550561951</v>
      </c>
      <c r="P16" s="36">
        <v>0</v>
      </c>
      <c r="Q16" s="36">
        <v>0</v>
      </c>
      <c r="R16" s="38">
        <v>0</v>
      </c>
      <c r="S16" s="38">
        <v>0.94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-39</v>
      </c>
      <c r="AA16" s="75">
        <f>STOA!K16</f>
        <v>104.44999999999999</v>
      </c>
      <c r="AB16" s="75">
        <f>-STOA!Q16</f>
        <v>0</v>
      </c>
      <c r="AC16">
        <f t="shared" si="0"/>
        <v>3.175743513091819</v>
      </c>
      <c r="AD16">
        <f t="shared" si="1"/>
        <v>176.05031581164641</v>
      </c>
      <c r="AE16">
        <f>'IDT-1'!E16</f>
        <v>0</v>
      </c>
      <c r="AF16" s="24"/>
      <c r="AG16">
        <f t="shared" si="2"/>
        <v>176.05031581164641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-60</v>
      </c>
      <c r="AM16" s="34">
        <f>RTM_PXI!K16</f>
        <v>0</v>
      </c>
      <c r="AN16" s="34">
        <f>RTM_PXI!Q16</f>
        <v>0</v>
      </c>
      <c r="AO16" s="147">
        <f>GDAM_IEX!K16</f>
        <v>0</v>
      </c>
      <c r="AP16" s="147">
        <f>GDAM_IEX!Q16</f>
        <v>0</v>
      </c>
      <c r="AQ16" s="147">
        <f>GDAM_PXI!K16</f>
        <v>0</v>
      </c>
      <c r="AR16" s="147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1.3214340000000002</v>
      </c>
      <c r="E17">
        <f>GT_NG!S17</f>
        <v>2.1054307648564117</v>
      </c>
      <c r="F17">
        <f>GT_Spot!S17</f>
        <v>0</v>
      </c>
      <c r="G17">
        <f>PPCL_NG!S17</f>
        <v>85.31697457536967</v>
      </c>
      <c r="H17">
        <f>PPCL_Spot!S17</f>
        <v>0</v>
      </c>
      <c r="I17">
        <f>Bawana_NG!S17</f>
        <v>22.999999999999996</v>
      </c>
      <c r="J17">
        <f>Bawana_RLNG!S17</f>
        <v>0</v>
      </c>
      <c r="K17">
        <f>Bawana_Spot!S17</f>
        <v>2.9343395019399099E-4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59.813946589994146</v>
      </c>
      <c r="P17" s="36">
        <v>0</v>
      </c>
      <c r="Q17" s="36">
        <v>0</v>
      </c>
      <c r="R17" s="38">
        <v>0</v>
      </c>
      <c r="S17" s="38">
        <v>0.94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-40</v>
      </c>
      <c r="AA17" s="75">
        <f>STOA!K17</f>
        <v>105.39999999999999</v>
      </c>
      <c r="AB17" s="75">
        <f>-STOA!Q17</f>
        <v>0</v>
      </c>
      <c r="AC17">
        <f t="shared" si="0"/>
        <v>3.0967480618990475</v>
      </c>
      <c r="AD17">
        <f t="shared" si="1"/>
        <v>184.80133130227139</v>
      </c>
      <c r="AE17">
        <f>'IDT-1'!E17</f>
        <v>0</v>
      </c>
      <c r="AF17" s="24"/>
      <c r="AG17">
        <f t="shared" si="2"/>
        <v>184.80133130227139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-50</v>
      </c>
      <c r="AM17" s="34">
        <f>RTM_PXI!K17</f>
        <v>0</v>
      </c>
      <c r="AN17" s="34">
        <f>RTM_PXI!Q17</f>
        <v>0</v>
      </c>
      <c r="AO17" s="147">
        <f>GDAM_IEX!K17</f>
        <v>0</v>
      </c>
      <c r="AP17" s="147">
        <f>GDAM_IEX!Q17</f>
        <v>0</v>
      </c>
      <c r="AQ17" s="147">
        <f>GDAM_PXI!K17</f>
        <v>0</v>
      </c>
      <c r="AR17" s="147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1.3214340000000002</v>
      </c>
      <c r="E18">
        <f>GT_NG!S18</f>
        <v>2.1054307648564117</v>
      </c>
      <c r="F18">
        <f>GT_Spot!S18</f>
        <v>0</v>
      </c>
      <c r="G18">
        <f>PPCL_NG!S18</f>
        <v>85.31697457536967</v>
      </c>
      <c r="H18">
        <f>PPCL_Spot!S18</f>
        <v>0</v>
      </c>
      <c r="I18">
        <f>Bawana_NG!S18</f>
        <v>22.999999999999996</v>
      </c>
      <c r="J18">
        <f>Bawana_RLNG!S18</f>
        <v>0</v>
      </c>
      <c r="K18">
        <f>Bawana_Spot!S18</f>
        <v>2.9343395019399099E-4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58.717433709847754</v>
      </c>
      <c r="P18" s="36">
        <v>0</v>
      </c>
      <c r="Q18" s="36">
        <v>0</v>
      </c>
      <c r="R18" s="38">
        <v>0</v>
      </c>
      <c r="S18" s="38">
        <v>0.94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-41</v>
      </c>
      <c r="AA18" s="75">
        <f>STOA!K18</f>
        <v>106.36999999999999</v>
      </c>
      <c r="AB18" s="75">
        <f>-STOA!Q18</f>
        <v>0</v>
      </c>
      <c r="AC18">
        <f t="shared" si="0"/>
        <v>3.1041565114307073</v>
      </c>
      <c r="AD18">
        <f t="shared" si="1"/>
        <v>183.66740997259333</v>
      </c>
      <c r="AE18">
        <f>'IDT-1'!E18</f>
        <v>0</v>
      </c>
      <c r="AF18" s="24"/>
      <c r="AG18">
        <f t="shared" si="2"/>
        <v>183.66740997259333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-50</v>
      </c>
      <c r="AM18" s="34">
        <f>RTM_PXI!K18</f>
        <v>0</v>
      </c>
      <c r="AN18" s="34">
        <f>RTM_PXI!Q18</f>
        <v>0</v>
      </c>
      <c r="AO18" s="147">
        <f>GDAM_IEX!K18</f>
        <v>0</v>
      </c>
      <c r="AP18" s="147">
        <f>GDAM_IEX!Q18</f>
        <v>0</v>
      </c>
      <c r="AQ18" s="147">
        <f>GDAM_PXI!K18</f>
        <v>0</v>
      </c>
      <c r="AR18" s="147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1.3214340000000002</v>
      </c>
      <c r="E19">
        <f>GT_NG!S19</f>
        <v>2.1054307648564117</v>
      </c>
      <c r="F19">
        <f>GT_Spot!S19</f>
        <v>0</v>
      </c>
      <c r="G19">
        <f>PPCL_NG!S19</f>
        <v>85.31697457536967</v>
      </c>
      <c r="H19">
        <f>PPCL_Spot!S19</f>
        <v>0</v>
      </c>
      <c r="I19">
        <f>Bawana_NG!S19</f>
        <v>22.999999999999996</v>
      </c>
      <c r="J19">
        <f>Bawana_RLNG!S19</f>
        <v>0</v>
      </c>
      <c r="K19">
        <f>Bawana_Spot!S19</f>
        <v>2.9343395019399099E-4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56.524458269444402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-41</v>
      </c>
      <c r="AA19" s="75">
        <f>STOA!K19</f>
        <v>107.35</v>
      </c>
      <c r="AB19" s="75">
        <f>-STOA!Q19</f>
        <v>0</v>
      </c>
      <c r="AC19">
        <f t="shared" si="0"/>
        <v>3.0860715177313187</v>
      </c>
      <c r="AD19">
        <f t="shared" si="1"/>
        <v>181.53251952588937</v>
      </c>
      <c r="AE19">
        <f>'IDT-1'!E19</f>
        <v>0</v>
      </c>
      <c r="AF19" s="24"/>
      <c r="AG19">
        <f t="shared" si="2"/>
        <v>181.53251952588937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-50</v>
      </c>
      <c r="AM19" s="34">
        <f>RTM_PXI!K19</f>
        <v>0</v>
      </c>
      <c r="AN19" s="34">
        <f>RTM_PXI!Q19</f>
        <v>0</v>
      </c>
      <c r="AO19" s="147">
        <f>GDAM_IEX!K19</f>
        <v>0</v>
      </c>
      <c r="AP19" s="147">
        <f>GDAM_IEX!Q19</f>
        <v>0</v>
      </c>
      <c r="AQ19" s="147">
        <f>GDAM_PXI!K19</f>
        <v>0</v>
      </c>
      <c r="AR19" s="147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1.3214340000000002</v>
      </c>
      <c r="E20">
        <f>GT_NG!S20</f>
        <v>2.1054307648564117</v>
      </c>
      <c r="F20">
        <f>GT_Spot!S20</f>
        <v>0</v>
      </c>
      <c r="G20">
        <f>PPCL_NG!S20</f>
        <v>85.31697457536967</v>
      </c>
      <c r="H20">
        <f>PPCL_Spot!S20</f>
        <v>0</v>
      </c>
      <c r="I20">
        <f>Bawana_NG!S20</f>
        <v>22.999999999999996</v>
      </c>
      <c r="J20">
        <f>Bawana_RLNG!S20</f>
        <v>0</v>
      </c>
      <c r="K20">
        <f>Bawana_Spot!S20</f>
        <v>2.9343395019399099E-4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56.52447232377817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-42</v>
      </c>
      <c r="AA20" s="75">
        <f>STOA!K20</f>
        <v>109.27999999999999</v>
      </c>
      <c r="AB20" s="75">
        <f>-STOA!Q20</f>
        <v>0</v>
      </c>
      <c r="AC20">
        <f t="shared" si="0"/>
        <v>3.1107547935126112</v>
      </c>
      <c r="AD20">
        <f t="shared" si="1"/>
        <v>182.43785030444181</v>
      </c>
      <c r="AE20">
        <f>'IDT-1'!E20</f>
        <v>0</v>
      </c>
      <c r="AF20" s="24"/>
      <c r="AG20">
        <f t="shared" si="2"/>
        <v>182.43785030444181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-50</v>
      </c>
      <c r="AM20" s="34">
        <f>RTM_PXI!K20</f>
        <v>0</v>
      </c>
      <c r="AN20" s="34">
        <f>RTM_PXI!Q20</f>
        <v>0</v>
      </c>
      <c r="AO20" s="147">
        <f>GDAM_IEX!K20</f>
        <v>0</v>
      </c>
      <c r="AP20" s="147">
        <f>GDAM_IEX!Q20</f>
        <v>0</v>
      </c>
      <c r="AQ20" s="147">
        <f>GDAM_PXI!K20</f>
        <v>0</v>
      </c>
      <c r="AR20" s="147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1.3214340000000002</v>
      </c>
      <c r="E21">
        <f>GT_NG!S21</f>
        <v>2.1054307648564117</v>
      </c>
      <c r="F21">
        <f>GT_Spot!S21</f>
        <v>0</v>
      </c>
      <c r="G21">
        <f>PPCL_NG!S21</f>
        <v>85.31697457536967</v>
      </c>
      <c r="H21">
        <f>PPCL_Spot!S21</f>
        <v>0</v>
      </c>
      <c r="I21">
        <f>Bawana_NG!S21</f>
        <v>22.999999999999996</v>
      </c>
      <c r="J21">
        <f>Bawana_RLNG!S21</f>
        <v>0</v>
      </c>
      <c r="K21">
        <f>Bawana_Spot!S21</f>
        <v>2.9343395019399099E-4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56.524450792188532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-42</v>
      </c>
      <c r="AA21" s="75">
        <f>STOA!K21</f>
        <v>109.27999999999999</v>
      </c>
      <c r="AB21" s="75">
        <f>-STOA!Q21</f>
        <v>0</v>
      </c>
      <c r="AC21">
        <f t="shared" si="0"/>
        <v>3.1107546126472583</v>
      </c>
      <c r="AD21">
        <f t="shared" si="1"/>
        <v>182.43782895371754</v>
      </c>
      <c r="AE21">
        <f>'IDT-1'!E21</f>
        <v>0</v>
      </c>
      <c r="AF21" s="24"/>
      <c r="AG21">
        <f t="shared" si="2"/>
        <v>182.43782895371754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-50</v>
      </c>
      <c r="AM21" s="34">
        <f>RTM_PXI!K21</f>
        <v>0</v>
      </c>
      <c r="AN21" s="34">
        <f>RTM_PXI!Q21</f>
        <v>0</v>
      </c>
      <c r="AO21" s="147">
        <f>GDAM_IEX!K21</f>
        <v>0</v>
      </c>
      <c r="AP21" s="147">
        <f>GDAM_IEX!Q21</f>
        <v>0</v>
      </c>
      <c r="AQ21" s="147">
        <f>GDAM_PXI!K21</f>
        <v>0</v>
      </c>
      <c r="AR21" s="147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1.3214340000000002</v>
      </c>
      <c r="E22">
        <f>GT_NG!S22</f>
        <v>2.1054307648564117</v>
      </c>
      <c r="F22">
        <f>GT_Spot!S22</f>
        <v>0</v>
      </c>
      <c r="G22">
        <f>PPCL_NG!S22</f>
        <v>85.31697457536967</v>
      </c>
      <c r="H22">
        <f>PPCL_Spot!S22</f>
        <v>0</v>
      </c>
      <c r="I22">
        <f>Bawana_NG!S22</f>
        <v>22.999999999999996</v>
      </c>
      <c r="J22">
        <f>Bawana_RLNG!S22</f>
        <v>0</v>
      </c>
      <c r="K22">
        <f>Bawana_Spot!S22</f>
        <v>2.9343395019399099E-4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56.524459190295183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-43</v>
      </c>
      <c r="AA22" s="75">
        <f>STOA!K22</f>
        <v>110.24999999999999</v>
      </c>
      <c r="AB22" s="75">
        <f>-STOA!Q22</f>
        <v>0</v>
      </c>
      <c r="AC22">
        <f t="shared" si="0"/>
        <v>3.1273738409162437</v>
      </c>
      <c r="AD22">
        <f t="shared" si="1"/>
        <v>182.39121812355521</v>
      </c>
      <c r="AE22">
        <f>'IDT-1'!E22</f>
        <v>0</v>
      </c>
      <c r="AF22" s="24"/>
      <c r="AG22">
        <f t="shared" si="2"/>
        <v>182.39121812355521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-50</v>
      </c>
      <c r="AM22" s="34">
        <f>RTM_PXI!K22</f>
        <v>0</v>
      </c>
      <c r="AN22" s="34">
        <f>RTM_PXI!Q22</f>
        <v>0</v>
      </c>
      <c r="AO22" s="147">
        <f>GDAM_IEX!K22</f>
        <v>0</v>
      </c>
      <c r="AP22" s="147">
        <f>GDAM_IEX!Q22</f>
        <v>0</v>
      </c>
      <c r="AQ22" s="147">
        <f>GDAM_PXI!K22</f>
        <v>0</v>
      </c>
      <c r="AR22" s="147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1.3214340000000002</v>
      </c>
      <c r="E23">
        <f>GT_NG!S23</f>
        <v>2.1054307648564117</v>
      </c>
      <c r="F23">
        <f>GT_Spot!S23</f>
        <v>0</v>
      </c>
      <c r="G23">
        <f>PPCL_NG!S23</f>
        <v>85.31697457536967</v>
      </c>
      <c r="H23">
        <f>PPCL_Spot!S23</f>
        <v>0</v>
      </c>
      <c r="I23">
        <f>Bawana_NG!S23</f>
        <v>22.999999999999996</v>
      </c>
      <c r="J23">
        <f>Bawana_RLNG!S23</f>
        <v>0</v>
      </c>
      <c r="K23">
        <f>Bawana_Spot!S23</f>
        <v>2.9343395019399099E-4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56.524401096941958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-42</v>
      </c>
      <c r="AA23" s="75">
        <f>STOA!K23</f>
        <v>101.44999999999999</v>
      </c>
      <c r="AB23" s="75">
        <f>-STOA!Q23</f>
        <v>0</v>
      </c>
      <c r="AC23">
        <f t="shared" si="0"/>
        <v>3.0449821952071874</v>
      </c>
      <c r="AD23">
        <f t="shared" si="1"/>
        <v>174.67355167591103</v>
      </c>
      <c r="AE23">
        <f>'IDT-1'!E23</f>
        <v>0</v>
      </c>
      <c r="AF23" s="24"/>
      <c r="AG23">
        <f t="shared" si="2"/>
        <v>174.67355167591103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-50</v>
      </c>
      <c r="AM23" s="34">
        <f>RTM_PXI!K23</f>
        <v>0</v>
      </c>
      <c r="AN23" s="34">
        <f>RTM_PXI!Q23</f>
        <v>0</v>
      </c>
      <c r="AO23" s="147">
        <f>GDAM_IEX!K23</f>
        <v>0</v>
      </c>
      <c r="AP23" s="147">
        <f>GDAM_IEX!Q23</f>
        <v>0</v>
      </c>
      <c r="AQ23" s="147">
        <f>GDAM_PXI!K23</f>
        <v>0</v>
      </c>
      <c r="AR23" s="147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1.1177999999999999</v>
      </c>
      <c r="E24">
        <f>GT_NG!S24</f>
        <v>2.1054307648564117</v>
      </c>
      <c r="F24">
        <f>GT_Spot!S24</f>
        <v>0</v>
      </c>
      <c r="G24">
        <f>PPCL_NG!S24</f>
        <v>85.31697457536967</v>
      </c>
      <c r="H24">
        <f>PPCL_Spot!S24</f>
        <v>0</v>
      </c>
      <c r="I24">
        <f>Bawana_NG!S24</f>
        <v>22.999999999999996</v>
      </c>
      <c r="J24">
        <f>Bawana_RLNG!S24</f>
        <v>0</v>
      </c>
      <c r="K24">
        <f>Bawana_Spot!S24</f>
        <v>2.9343395019399099E-4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56.524401096941958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-43</v>
      </c>
      <c r="AA24" s="75">
        <f>STOA!K24</f>
        <v>101.44999999999999</v>
      </c>
      <c r="AB24" s="75">
        <f>-STOA!Q24</f>
        <v>0</v>
      </c>
      <c r="AC24">
        <f t="shared" si="0"/>
        <v>3.0517428273320766</v>
      </c>
      <c r="AD24">
        <f t="shared" si="1"/>
        <v>173.46315704378614</v>
      </c>
      <c r="AE24">
        <f>'IDT-1'!E24</f>
        <v>0</v>
      </c>
      <c r="AF24" s="24"/>
      <c r="AG24">
        <f t="shared" si="2"/>
        <v>173.46315704378614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-50</v>
      </c>
      <c r="AM24" s="34">
        <f>RTM_PXI!K24</f>
        <v>0</v>
      </c>
      <c r="AN24" s="34">
        <f>RTM_PXI!Q24</f>
        <v>0</v>
      </c>
      <c r="AO24" s="147">
        <f>GDAM_IEX!K24</f>
        <v>0</v>
      </c>
      <c r="AP24" s="147">
        <f>GDAM_IEX!Q24</f>
        <v>0</v>
      </c>
      <c r="AQ24" s="147">
        <f>GDAM_PXI!K24</f>
        <v>0</v>
      </c>
      <c r="AR24" s="147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1.0206</v>
      </c>
      <c r="E25">
        <f>GT_NG!S25</f>
        <v>2.1054307648564117</v>
      </c>
      <c r="F25">
        <f>GT_Spot!S25</f>
        <v>0</v>
      </c>
      <c r="G25">
        <f>PPCL_NG!S25</f>
        <v>85.31697457536967</v>
      </c>
      <c r="H25">
        <f>PPCL_Spot!S25</f>
        <v>0</v>
      </c>
      <c r="I25">
        <f>Bawana_NG!S25</f>
        <v>22.999999999999996</v>
      </c>
      <c r="J25">
        <f>Bawana_RLNG!S25</f>
        <v>0</v>
      </c>
      <c r="K25">
        <f>Bawana_Spot!S25</f>
        <v>2.9343395019399099E-4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56.524401096941958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-46</v>
      </c>
      <c r="AA25" s="75">
        <f>STOA!K25</f>
        <v>101.44999999999999</v>
      </c>
      <c r="AB25" s="75">
        <f>-STOA!Q25</f>
        <v>0</v>
      </c>
      <c r="AC25">
        <f t="shared" si="0"/>
        <v>3.0763398205067434</v>
      </c>
      <c r="AD25">
        <f t="shared" si="1"/>
        <v>170.34136005061146</v>
      </c>
      <c r="AE25">
        <f>'IDT-1'!E25</f>
        <v>0</v>
      </c>
      <c r="AF25" s="24"/>
      <c r="AG25">
        <f t="shared" si="2"/>
        <v>170.34136005061146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-50</v>
      </c>
      <c r="AM25" s="34">
        <f>RTM_PXI!K25</f>
        <v>0</v>
      </c>
      <c r="AN25" s="34">
        <f>RTM_PXI!Q25</f>
        <v>0</v>
      </c>
      <c r="AO25" s="147">
        <f>GDAM_IEX!K25</f>
        <v>0</v>
      </c>
      <c r="AP25" s="147">
        <f>GDAM_IEX!Q25</f>
        <v>0</v>
      </c>
      <c r="AQ25" s="147">
        <f>GDAM_PXI!K25</f>
        <v>0</v>
      </c>
      <c r="AR25" s="147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1.0206</v>
      </c>
      <c r="E26">
        <f>GT_NG!S26</f>
        <v>2.1054307648564117</v>
      </c>
      <c r="F26">
        <f>GT_Spot!S26</f>
        <v>0</v>
      </c>
      <c r="G26">
        <f>PPCL_NG!S26</f>
        <v>85.31697457536967</v>
      </c>
      <c r="H26">
        <f>PPCL_Spot!S26</f>
        <v>0</v>
      </c>
      <c r="I26">
        <f>Bawana_NG!S26</f>
        <v>22.999999999999996</v>
      </c>
      <c r="J26">
        <f>Bawana_RLNG!S26</f>
        <v>0</v>
      </c>
      <c r="K26">
        <f>Bawana_Spot!S26</f>
        <v>2.9343395019399099E-4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56.524401096941958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-46</v>
      </c>
      <c r="AA26" s="75">
        <f>STOA!K26</f>
        <v>101.44999999999999</v>
      </c>
      <c r="AB26" s="75">
        <f>-STOA!Q26</f>
        <v>0</v>
      </c>
      <c r="AC26">
        <f t="shared" si="0"/>
        <v>3.0763398205067434</v>
      </c>
      <c r="AD26">
        <f t="shared" si="1"/>
        <v>170.34136005061146</v>
      </c>
      <c r="AE26">
        <f>'IDT-1'!E26</f>
        <v>0</v>
      </c>
      <c r="AF26" s="24"/>
      <c r="AG26">
        <f t="shared" si="2"/>
        <v>170.34136005061146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-50</v>
      </c>
      <c r="AM26" s="34">
        <f>RTM_PXI!K26</f>
        <v>0</v>
      </c>
      <c r="AN26" s="34">
        <f>RTM_PXI!Q26</f>
        <v>0</v>
      </c>
      <c r="AO26" s="147">
        <f>GDAM_IEX!K26</f>
        <v>0</v>
      </c>
      <c r="AP26" s="147">
        <f>GDAM_IEX!Q26</f>
        <v>0</v>
      </c>
      <c r="AQ26" s="147">
        <f>GDAM_PXI!K26</f>
        <v>0</v>
      </c>
      <c r="AR26" s="147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1.0206</v>
      </c>
      <c r="E27">
        <f>GT_NG!S27</f>
        <v>2.1054307648564117</v>
      </c>
      <c r="F27">
        <f>GT_Spot!S27</f>
        <v>0</v>
      </c>
      <c r="G27">
        <f>PPCL_NG!S27</f>
        <v>85.31697457536967</v>
      </c>
      <c r="H27">
        <f>PPCL_Spot!S27</f>
        <v>0</v>
      </c>
      <c r="I27">
        <f>Bawana_NG!S27</f>
        <v>22.999172840394159</v>
      </c>
      <c r="J27">
        <f>Bawana_RLNG!S27</f>
        <v>0</v>
      </c>
      <c r="K27">
        <f>Bawana_Spot!S27</f>
        <v>2.9343395019399099E-4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55.807851073590172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-44</v>
      </c>
      <c r="AA27" s="75">
        <f>STOA!K27</f>
        <v>101.44999999999999</v>
      </c>
      <c r="AB27" s="75">
        <f>-STOA!Q27</f>
        <v>0</v>
      </c>
      <c r="AC27">
        <f t="shared" si="0"/>
        <v>3.0533715367201211</v>
      </c>
      <c r="AD27">
        <f t="shared" si="1"/>
        <v>171.64695115144048</v>
      </c>
      <c r="AE27">
        <f>'IDT-1'!E27</f>
        <v>0</v>
      </c>
      <c r="AF27" s="24"/>
      <c r="AG27">
        <f t="shared" si="2"/>
        <v>171.64695115144048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-50</v>
      </c>
      <c r="AM27" s="34">
        <f>RTM_PXI!K27</f>
        <v>0</v>
      </c>
      <c r="AN27" s="34">
        <f>RTM_PXI!Q27</f>
        <v>0</v>
      </c>
      <c r="AO27" s="147">
        <f>GDAM_IEX!K27</f>
        <v>0</v>
      </c>
      <c r="AP27" s="147">
        <f>GDAM_IEX!Q27</f>
        <v>0</v>
      </c>
      <c r="AQ27" s="147">
        <f>GDAM_PXI!K27</f>
        <v>0</v>
      </c>
      <c r="AR27" s="147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1.0206</v>
      </c>
      <c r="E28">
        <f>GT_NG!S28</f>
        <v>2.1054307648564117</v>
      </c>
      <c r="F28">
        <f>GT_Spot!S28</f>
        <v>0</v>
      </c>
      <c r="G28">
        <f>PPCL_NG!S28</f>
        <v>85.31697457536967</v>
      </c>
      <c r="H28">
        <f>PPCL_Spot!S28</f>
        <v>0</v>
      </c>
      <c r="I28">
        <f>Bawana_NG!S28</f>
        <v>22.999172840394159</v>
      </c>
      <c r="J28">
        <f>Bawana_RLNG!S28</f>
        <v>0</v>
      </c>
      <c r="K28">
        <f>Bawana_Spot!S28</f>
        <v>2.9343395019399099E-4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57.883324878707519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-57</v>
      </c>
      <c r="AA28" s="75">
        <f>STOA!K28</f>
        <v>101.44999999999999</v>
      </c>
      <c r="AB28" s="75">
        <f>-STOA!Q28</f>
        <v>0</v>
      </c>
      <c r="AC28">
        <f t="shared" si="0"/>
        <v>3.0962189898577739</v>
      </c>
      <c r="AD28">
        <f t="shared" si="1"/>
        <v>170.67957750342018</v>
      </c>
      <c r="AE28">
        <f>'IDT-1'!E28</f>
        <v>0</v>
      </c>
      <c r="AF28" s="24"/>
      <c r="AG28">
        <f t="shared" si="2"/>
        <v>170.67957750342018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-40</v>
      </c>
      <c r="AM28" s="34">
        <f>RTM_PXI!K28</f>
        <v>0</v>
      </c>
      <c r="AN28" s="34">
        <f>RTM_PXI!Q28</f>
        <v>0</v>
      </c>
      <c r="AO28" s="147">
        <f>GDAM_IEX!K28</f>
        <v>0</v>
      </c>
      <c r="AP28" s="147">
        <f>GDAM_IEX!Q28</f>
        <v>0</v>
      </c>
      <c r="AQ28" s="147">
        <f>GDAM_PXI!K28</f>
        <v>0</v>
      </c>
      <c r="AR28" s="147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0.77760000000000007</v>
      </c>
      <c r="E29">
        <f>GT_NG!S29</f>
        <v>2.1054307648564117</v>
      </c>
      <c r="F29">
        <f>GT_Spot!S29</f>
        <v>0</v>
      </c>
      <c r="G29">
        <f>PPCL_NG!S29</f>
        <v>85.31697457536967</v>
      </c>
      <c r="H29">
        <f>PPCL_Spot!S29</f>
        <v>0</v>
      </c>
      <c r="I29">
        <f>Bawana_NG!S29</f>
        <v>22.999172840394159</v>
      </c>
      <c r="J29">
        <f>Bawana_RLNG!S29</f>
        <v>0</v>
      </c>
      <c r="K29">
        <f>Bawana_Spot!S29</f>
        <v>2.9343395019399099E-4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61.499868095147939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-53</v>
      </c>
      <c r="AA29" s="75">
        <f>STOA!K29</f>
        <v>103.55999999999999</v>
      </c>
      <c r="AB29" s="75">
        <f>-STOA!Q29</f>
        <v>0</v>
      </c>
      <c r="AC29">
        <f t="shared" si="0"/>
        <v>3.108396121976317</v>
      </c>
      <c r="AD29">
        <f t="shared" si="1"/>
        <v>180.15094358774203</v>
      </c>
      <c r="AE29">
        <f>'IDT-1'!E29</f>
        <v>0</v>
      </c>
      <c r="AF29" s="24"/>
      <c r="AG29">
        <f t="shared" si="2"/>
        <v>180.15094358774203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-40</v>
      </c>
      <c r="AM29" s="34">
        <f>RTM_PXI!K29</f>
        <v>0</v>
      </c>
      <c r="AN29" s="34">
        <f>RTM_PXI!Q29</f>
        <v>0</v>
      </c>
      <c r="AO29" s="147">
        <f>GDAM_IEX!K29</f>
        <v>0</v>
      </c>
      <c r="AP29" s="147">
        <f>GDAM_IEX!Q29</f>
        <v>0</v>
      </c>
      <c r="AQ29" s="147">
        <f>GDAM_PXI!K29</f>
        <v>0</v>
      </c>
      <c r="AR29" s="147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0.77760000000000007</v>
      </c>
      <c r="E30">
        <f>GT_NG!S30</f>
        <v>2.1054307648564117</v>
      </c>
      <c r="F30">
        <f>GT_Spot!S30</f>
        <v>0</v>
      </c>
      <c r="G30">
        <f>PPCL_NG!S30</f>
        <v>85.31697457536967</v>
      </c>
      <c r="H30">
        <f>PPCL_Spot!S30</f>
        <v>0</v>
      </c>
      <c r="I30">
        <f>Bawana_NG!S30</f>
        <v>22.999172840394159</v>
      </c>
      <c r="J30">
        <f>Bawana_RLNG!S30</f>
        <v>0</v>
      </c>
      <c r="K30">
        <f>Bawana_Spot!S30</f>
        <v>2.9343395019399099E-4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61.014238324416361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-46</v>
      </c>
      <c r="AA30" s="75">
        <f>STOA!K30</f>
        <v>103.63999999999999</v>
      </c>
      <c r="AB30" s="75">
        <f>-STOA!Q30</f>
        <v>0</v>
      </c>
      <c r="AC30">
        <f t="shared" si="0"/>
        <v>3.1304023050768386</v>
      </c>
      <c r="AD30">
        <f t="shared" si="1"/>
        <v>176.72330763390994</v>
      </c>
      <c r="AE30">
        <f>'IDT-1'!E30</f>
        <v>0</v>
      </c>
      <c r="AF30" s="24"/>
      <c r="AG30">
        <f t="shared" si="2"/>
        <v>176.72330763390994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-50</v>
      </c>
      <c r="AM30" s="34">
        <f>RTM_PXI!K30</f>
        <v>0</v>
      </c>
      <c r="AN30" s="34">
        <f>RTM_PXI!Q30</f>
        <v>0</v>
      </c>
      <c r="AO30" s="147">
        <f>GDAM_IEX!K30</f>
        <v>0</v>
      </c>
      <c r="AP30" s="147">
        <f>GDAM_IEX!Q30</f>
        <v>0</v>
      </c>
      <c r="AQ30" s="147">
        <f>GDAM_PXI!K30</f>
        <v>0</v>
      </c>
      <c r="AR30" s="147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0.77760000000000007</v>
      </c>
      <c r="E31">
        <f>GT_NG!S31</f>
        <v>2.1054307648564117</v>
      </c>
      <c r="F31">
        <f>GT_Spot!S31</f>
        <v>0</v>
      </c>
      <c r="G31">
        <f>PPCL_NG!S31</f>
        <v>85.31697457536967</v>
      </c>
      <c r="H31">
        <f>PPCL_Spot!S31</f>
        <v>0</v>
      </c>
      <c r="I31">
        <f>Bawana_NG!S31</f>
        <v>22.999172840394159</v>
      </c>
      <c r="J31">
        <f>Bawana_RLNG!S31</f>
        <v>0</v>
      </c>
      <c r="K31">
        <f>Bawana_Spot!S31</f>
        <v>2.9343395019399099E-4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60.448716049372898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-44</v>
      </c>
      <c r="AA31" s="75">
        <f>STOA!K31</f>
        <v>104.72999999999999</v>
      </c>
      <c r="AB31" s="75">
        <f>-STOA!Q31</f>
        <v>0</v>
      </c>
      <c r="AC31">
        <f t="shared" si="0"/>
        <v>3.1178656025166962</v>
      </c>
      <c r="AD31">
        <f t="shared" si="1"/>
        <v>179.26032206142662</v>
      </c>
      <c r="AE31">
        <f>'IDT-1'!E31</f>
        <v>0</v>
      </c>
      <c r="AF31" s="24"/>
      <c r="AG31">
        <f t="shared" si="2"/>
        <v>179.26032206142662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-50</v>
      </c>
      <c r="AM31" s="34">
        <f>RTM_PXI!K31</f>
        <v>0</v>
      </c>
      <c r="AN31" s="34">
        <f>RTM_PXI!Q31</f>
        <v>0</v>
      </c>
      <c r="AO31" s="147">
        <f>GDAM_IEX!K31</f>
        <v>0</v>
      </c>
      <c r="AP31" s="147">
        <f>GDAM_IEX!Q31</f>
        <v>0</v>
      </c>
      <c r="AQ31" s="147">
        <f>GDAM_PXI!K31</f>
        <v>0</v>
      </c>
      <c r="AR31" s="147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0.77760000000000007</v>
      </c>
      <c r="E32">
        <f>GT_NG!S32</f>
        <v>2.1054307648564117</v>
      </c>
      <c r="F32">
        <f>GT_Spot!S32</f>
        <v>0</v>
      </c>
      <c r="G32">
        <f>PPCL_NG!S32</f>
        <v>85.31697457536967</v>
      </c>
      <c r="H32">
        <f>PPCL_Spot!S32</f>
        <v>0</v>
      </c>
      <c r="I32">
        <f>Bawana_NG!S32</f>
        <v>22.999172840394159</v>
      </c>
      <c r="J32">
        <f>Bawana_RLNG!S32</f>
        <v>0</v>
      </c>
      <c r="K32">
        <f>Bawana_Spot!S32</f>
        <v>2.9343395019399099E-4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60.449115905413294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-41.58</v>
      </c>
      <c r="AA32" s="75">
        <f>STOA!K32</f>
        <v>105.82</v>
      </c>
      <c r="AB32" s="75">
        <f>-STOA!Q32</f>
        <v>0</v>
      </c>
      <c r="AC32">
        <f t="shared" si="0"/>
        <v>3.1065247596132037</v>
      </c>
      <c r="AD32">
        <f t="shared" si="1"/>
        <v>182.78206276037054</v>
      </c>
      <c r="AE32">
        <f>'IDT-1'!E32</f>
        <v>0</v>
      </c>
      <c r="AF32" s="24"/>
      <c r="AG32">
        <f t="shared" si="2"/>
        <v>182.78206276037054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-50</v>
      </c>
      <c r="AM32" s="34">
        <f>RTM_PXI!K32</f>
        <v>0</v>
      </c>
      <c r="AN32" s="34">
        <f>RTM_PXI!Q32</f>
        <v>0</v>
      </c>
      <c r="AO32" s="147">
        <f>GDAM_IEX!K32</f>
        <v>0</v>
      </c>
      <c r="AP32" s="147">
        <f>GDAM_IEX!Q32</f>
        <v>0</v>
      </c>
      <c r="AQ32" s="147">
        <f>GDAM_PXI!K32</f>
        <v>0</v>
      </c>
      <c r="AR32" s="147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0.77760000000000007</v>
      </c>
      <c r="E33">
        <f>GT_NG!S33</f>
        <v>2.1054307648564117</v>
      </c>
      <c r="F33">
        <f>GT_Spot!S33</f>
        <v>0</v>
      </c>
      <c r="G33">
        <f>PPCL_NG!S33</f>
        <v>85.31697457536967</v>
      </c>
      <c r="H33">
        <f>PPCL_Spot!S33</f>
        <v>0</v>
      </c>
      <c r="I33">
        <f>Bawana_NG!S33</f>
        <v>22.999172840394159</v>
      </c>
      <c r="J33">
        <f>Bawana_RLNG!S33</f>
        <v>0</v>
      </c>
      <c r="K33">
        <f>Bawana_Spot!S33</f>
        <v>2.9343395019399099E-4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60.43954586586959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-32.770000000000003</v>
      </c>
      <c r="AA33" s="75">
        <f>STOA!K33</f>
        <v>107.35999999999999</v>
      </c>
      <c r="AB33" s="75">
        <f>-STOA!Q33</f>
        <v>0</v>
      </c>
      <c r="AC33">
        <f t="shared" si="0"/>
        <v>3.1294610489736545</v>
      </c>
      <c r="AD33">
        <f t="shared" si="1"/>
        <v>183.09955643146634</v>
      </c>
      <c r="AE33">
        <f>'IDT-1'!E33</f>
        <v>0</v>
      </c>
      <c r="AF33" s="24"/>
      <c r="AG33">
        <f t="shared" si="2"/>
        <v>183.09955643146634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-60</v>
      </c>
      <c r="AM33" s="34">
        <f>RTM_PXI!K33</f>
        <v>0</v>
      </c>
      <c r="AN33" s="34">
        <f>RTM_PXI!Q33</f>
        <v>0</v>
      </c>
      <c r="AO33" s="147">
        <f>GDAM_IEX!K33</f>
        <v>0</v>
      </c>
      <c r="AP33" s="147">
        <f>GDAM_IEX!Q33</f>
        <v>0</v>
      </c>
      <c r="AQ33" s="147">
        <f>GDAM_PXI!K33</f>
        <v>0</v>
      </c>
      <c r="AR33" s="147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0.77760000000000007</v>
      </c>
      <c r="E34">
        <f>GT_NG!S34</f>
        <v>2.1054307648564117</v>
      </c>
      <c r="F34">
        <f>GT_Spot!S34</f>
        <v>0</v>
      </c>
      <c r="G34">
        <f>PPCL_NG!S34</f>
        <v>85.31697457536967</v>
      </c>
      <c r="H34">
        <f>PPCL_Spot!S34</f>
        <v>0</v>
      </c>
      <c r="I34">
        <f>Bawana_NG!S34</f>
        <v>22.999172840394159</v>
      </c>
      <c r="J34">
        <f>Bawana_RLNG!S34</f>
        <v>0</v>
      </c>
      <c r="K34">
        <f>Bawana_Spot!S34</f>
        <v>2.9343395019399099E-4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60.686250291584855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-20.88</v>
      </c>
      <c r="AA34" s="75">
        <f>STOA!K34</f>
        <v>110.04999999999998</v>
      </c>
      <c r="AB34" s="75">
        <f>-STOA!Q34</f>
        <v>0</v>
      </c>
      <c r="AC34">
        <f t="shared" si="0"/>
        <v>3.0534073008007319</v>
      </c>
      <c r="AD34">
        <f t="shared" si="1"/>
        <v>198.00231460535454</v>
      </c>
      <c r="AE34">
        <f>'IDT-1'!E34</f>
        <v>0</v>
      </c>
      <c r="AF34" s="24"/>
      <c r="AG34">
        <f t="shared" si="2"/>
        <v>198.00231460535454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-60</v>
      </c>
      <c r="AM34" s="34">
        <f>RTM_PXI!K34</f>
        <v>0</v>
      </c>
      <c r="AN34" s="34">
        <f>RTM_PXI!Q34</f>
        <v>0</v>
      </c>
      <c r="AO34" s="147">
        <f>GDAM_IEX!K34</f>
        <v>0</v>
      </c>
      <c r="AP34" s="147">
        <f>GDAM_IEX!Q34</f>
        <v>0</v>
      </c>
      <c r="AQ34" s="147">
        <f>GDAM_PXI!K34</f>
        <v>0</v>
      </c>
      <c r="AR34" s="147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0.77760000000000007</v>
      </c>
      <c r="E35">
        <f>GT_NG!S35</f>
        <v>2.1054307648564117</v>
      </c>
      <c r="F35">
        <f>GT_Spot!S35</f>
        <v>0</v>
      </c>
      <c r="G35">
        <f>PPCL_NG!S35</f>
        <v>85.31697457536967</v>
      </c>
      <c r="H35">
        <f>PPCL_Spot!S35</f>
        <v>0</v>
      </c>
      <c r="I35">
        <f>Bawana_NG!S35</f>
        <v>22.999999999999996</v>
      </c>
      <c r="J35">
        <f>Bawana_RLNG!S35</f>
        <v>0</v>
      </c>
      <c r="K35">
        <f>Bawana_Spot!S35</f>
        <v>2.9343395019399099E-4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59.011228833410279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-19.21</v>
      </c>
      <c r="AA35" s="75">
        <f>STOA!K35</f>
        <v>110.04999999999998</v>
      </c>
      <c r="AB35" s="75">
        <f>-STOA!Q35</f>
        <v>0</v>
      </c>
      <c r="AC35">
        <f t="shared" si="0"/>
        <v>3.0251972352921901</v>
      </c>
      <c r="AD35">
        <f t="shared" si="1"/>
        <v>198.02633037229435</v>
      </c>
      <c r="AE35">
        <f>'IDT-1'!E35</f>
        <v>0</v>
      </c>
      <c r="AF35" s="24"/>
      <c r="AG35">
        <f t="shared" si="2"/>
        <v>198.02633037229435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-60</v>
      </c>
      <c r="AM35" s="34">
        <f>RTM_PXI!K35</f>
        <v>0</v>
      </c>
      <c r="AN35" s="34">
        <f>RTM_PXI!Q35</f>
        <v>0</v>
      </c>
      <c r="AO35" s="147">
        <f>GDAM_IEX!K35</f>
        <v>0</v>
      </c>
      <c r="AP35" s="147">
        <f>GDAM_IEX!Q35</f>
        <v>0</v>
      </c>
      <c r="AQ35" s="147">
        <f>GDAM_PXI!K35</f>
        <v>0</v>
      </c>
      <c r="AR35" s="147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0.77760000000000007</v>
      </c>
      <c r="E36">
        <f>GT_NG!S36</f>
        <v>2.1054307648564117</v>
      </c>
      <c r="F36">
        <f>GT_Spot!S36</f>
        <v>0</v>
      </c>
      <c r="G36">
        <f>PPCL_NG!S36</f>
        <v>85.31697457536967</v>
      </c>
      <c r="H36">
        <f>PPCL_Spot!S36</f>
        <v>0</v>
      </c>
      <c r="I36">
        <f>Bawana_NG!S36</f>
        <v>22.999999999999996</v>
      </c>
      <c r="J36">
        <f>Bawana_RLNG!S36</f>
        <v>0</v>
      </c>
      <c r="K36">
        <f>Bawana_Spot!S36</f>
        <v>2.9343395019399099E-4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61.870461777615056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-5.31</v>
      </c>
      <c r="AA36" s="75">
        <f>STOA!K36</f>
        <v>111.10999999999999</v>
      </c>
      <c r="AB36" s="75">
        <f>-STOA!Q36</f>
        <v>0</v>
      </c>
      <c r="AC36">
        <f t="shared" si="0"/>
        <v>2.9403696996475519</v>
      </c>
      <c r="AD36">
        <f t="shared" si="1"/>
        <v>215.93039085214374</v>
      </c>
      <c r="AE36">
        <f>'IDT-1'!E36</f>
        <v>0</v>
      </c>
      <c r="AF36" s="24"/>
      <c r="AG36">
        <f t="shared" si="2"/>
        <v>215.93039085214374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-60</v>
      </c>
      <c r="AM36" s="34">
        <f>RTM_PXI!K36</f>
        <v>0</v>
      </c>
      <c r="AN36" s="34">
        <f>RTM_PXI!Q36</f>
        <v>0</v>
      </c>
      <c r="AO36" s="147">
        <f>GDAM_IEX!K36</f>
        <v>0</v>
      </c>
      <c r="AP36" s="147">
        <f>GDAM_IEX!Q36</f>
        <v>0</v>
      </c>
      <c r="AQ36" s="147">
        <f>GDAM_PXI!K36</f>
        <v>0</v>
      </c>
      <c r="AR36" s="147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0.77760000000000007</v>
      </c>
      <c r="E37">
        <f>GT_NG!S37</f>
        <v>2.1061750073163594</v>
      </c>
      <c r="F37">
        <f>GT_Spot!S37</f>
        <v>0</v>
      </c>
      <c r="G37">
        <f>PPCL_NG!S37</f>
        <v>85.31697457536967</v>
      </c>
      <c r="H37">
        <f>PPCL_Spot!S37</f>
        <v>0</v>
      </c>
      <c r="I37">
        <f>Bawana_NG!S37</f>
        <v>22.999999999999996</v>
      </c>
      <c r="J37">
        <f>Bawana_RLNG!S37</f>
        <v>0</v>
      </c>
      <c r="K37">
        <f>Bawana_Spot!S37</f>
        <v>2.9343395019399099E-4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62.201050169188704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112.19999999999999</v>
      </c>
      <c r="AB37" s="75">
        <f>-STOA!Q37</f>
        <v>0</v>
      </c>
      <c r="AC37">
        <f t="shared" si="0"/>
        <v>3.2377021975249471</v>
      </c>
      <c r="AD37">
        <f t="shared" si="1"/>
        <v>183.36439098829996</v>
      </c>
      <c r="AE37">
        <f>'IDT-1'!E37</f>
        <v>0</v>
      </c>
      <c r="AF37" s="24"/>
      <c r="AG37">
        <f t="shared" si="2"/>
        <v>183.36439098829996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-99</v>
      </c>
      <c r="AM37" s="34">
        <f>RTM_PXI!K37</f>
        <v>0</v>
      </c>
      <c r="AN37" s="34">
        <f>RTM_PXI!Q37</f>
        <v>0</v>
      </c>
      <c r="AO37" s="147">
        <f>GDAM_IEX!K37</f>
        <v>0</v>
      </c>
      <c r="AP37" s="147">
        <f>GDAM_IEX!Q37</f>
        <v>0</v>
      </c>
      <c r="AQ37" s="147">
        <f>GDAM_PXI!K37</f>
        <v>0</v>
      </c>
      <c r="AR37" s="147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0.77760000000000007</v>
      </c>
      <c r="E38">
        <f>GT_NG!S38</f>
        <v>2.1061750073163594</v>
      </c>
      <c r="F38">
        <f>GT_Spot!S38</f>
        <v>0</v>
      </c>
      <c r="G38">
        <f>PPCL_NG!S38</f>
        <v>85.31697457536967</v>
      </c>
      <c r="H38">
        <f>PPCL_Spot!S38</f>
        <v>0</v>
      </c>
      <c r="I38">
        <f>Bawana_NG!S38</f>
        <v>22.999999999999996</v>
      </c>
      <c r="J38">
        <f>Bawana_RLNG!S38</f>
        <v>0</v>
      </c>
      <c r="K38">
        <f>Bawana_Spot!S38</f>
        <v>2.9343395019399099E-4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62.321255460923958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113.27</v>
      </c>
      <c r="AB38" s="75">
        <f>-STOA!Q38</f>
        <v>0</v>
      </c>
      <c r="AC38">
        <f t="shared" si="0"/>
        <v>3.2476999219755225</v>
      </c>
      <c r="AD38">
        <f t="shared" si="1"/>
        <v>184.54459855558466</v>
      </c>
      <c r="AE38">
        <f>'IDT-1'!E38</f>
        <v>0</v>
      </c>
      <c r="AF38" s="24"/>
      <c r="AG38">
        <f t="shared" si="2"/>
        <v>184.54459855558466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-99</v>
      </c>
      <c r="AM38" s="34">
        <f>RTM_PXI!K38</f>
        <v>0</v>
      </c>
      <c r="AN38" s="34">
        <f>RTM_PXI!Q38</f>
        <v>0</v>
      </c>
      <c r="AO38" s="147">
        <f>GDAM_IEX!K38</f>
        <v>0</v>
      </c>
      <c r="AP38" s="147">
        <f>GDAM_IEX!Q38</f>
        <v>0</v>
      </c>
      <c r="AQ38" s="147">
        <f>GDAM_PXI!K38</f>
        <v>0</v>
      </c>
      <c r="AR38" s="147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0.77760000000000007</v>
      </c>
      <c r="E39">
        <f>GT_NG!S39</f>
        <v>2.1061750073163594</v>
      </c>
      <c r="F39">
        <f>GT_Spot!S39</f>
        <v>0</v>
      </c>
      <c r="G39">
        <f>PPCL_NG!S39</f>
        <v>85.31697457536967</v>
      </c>
      <c r="H39">
        <f>PPCL_Spot!S39</f>
        <v>0</v>
      </c>
      <c r="I39">
        <f>Bawana_NG!S39</f>
        <v>22.999999999999996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62.131027795336344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113.63</v>
      </c>
      <c r="AB39" s="75">
        <f>-STOA!Q39</f>
        <v>0</v>
      </c>
      <c r="AC39">
        <f t="shared" si="0"/>
        <v>3.2491235447394056</v>
      </c>
      <c r="AD39">
        <f t="shared" si="1"/>
        <v>184.71265383328296</v>
      </c>
      <c r="AE39">
        <f>'IDT-1'!E39</f>
        <v>0</v>
      </c>
      <c r="AF39" s="24"/>
      <c r="AG39">
        <f t="shared" si="2"/>
        <v>184.71265383328296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-99</v>
      </c>
      <c r="AM39" s="34">
        <f>RTM_PXI!K39</f>
        <v>0</v>
      </c>
      <c r="AN39" s="34">
        <f>RTM_PXI!Q39</f>
        <v>0</v>
      </c>
      <c r="AO39" s="147">
        <f>GDAM_IEX!K39</f>
        <v>0</v>
      </c>
      <c r="AP39" s="147">
        <f>GDAM_IEX!Q39</f>
        <v>0</v>
      </c>
      <c r="AQ39" s="147">
        <f>GDAM_PXI!K39</f>
        <v>0</v>
      </c>
      <c r="AR39" s="147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0.77760000000000007</v>
      </c>
      <c r="E40">
        <f>GT_NG!S40</f>
        <v>2.1061750073163594</v>
      </c>
      <c r="F40">
        <f>GT_Spot!S40</f>
        <v>0</v>
      </c>
      <c r="G40">
        <f>PPCL_NG!S40</f>
        <v>85.31697457536967</v>
      </c>
      <c r="H40">
        <f>PPCL_Spot!S40</f>
        <v>0</v>
      </c>
      <c r="I40">
        <f>Bawana_NG!S40</f>
        <v>22.999999999999996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62.270043084899179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113.63</v>
      </c>
      <c r="AB40" s="75">
        <f>-STOA!Q40</f>
        <v>0</v>
      </c>
      <c r="AC40">
        <f t="shared" si="0"/>
        <v>3.2502912731717331</v>
      </c>
      <c r="AD40">
        <f t="shared" si="1"/>
        <v>184.85050139441347</v>
      </c>
      <c r="AE40">
        <f>'IDT-1'!E40</f>
        <v>0</v>
      </c>
      <c r="AF40" s="24"/>
      <c r="AG40">
        <f t="shared" si="2"/>
        <v>184.85050139441347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-99</v>
      </c>
      <c r="AM40" s="34">
        <f>RTM_PXI!K40</f>
        <v>0</v>
      </c>
      <c r="AN40" s="34">
        <f>RTM_PXI!Q40</f>
        <v>0</v>
      </c>
      <c r="AO40" s="147">
        <f>GDAM_IEX!K40</f>
        <v>0</v>
      </c>
      <c r="AP40" s="147">
        <f>GDAM_IEX!Q40</f>
        <v>0</v>
      </c>
      <c r="AQ40" s="147">
        <f>GDAM_PXI!K40</f>
        <v>0</v>
      </c>
      <c r="AR40" s="147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0.97199999999999998</v>
      </c>
      <c r="E41">
        <f>GT_NG!S41</f>
        <v>2.1061750073163594</v>
      </c>
      <c r="F41">
        <f>GT_Spot!S41</f>
        <v>0</v>
      </c>
      <c r="G41">
        <f>PPCL_NG!S41</f>
        <v>84.91</v>
      </c>
      <c r="H41">
        <f>PPCL_Spot!S41</f>
        <v>0</v>
      </c>
      <c r="I41">
        <f>Bawana_NG!S41</f>
        <v>22.999999999999996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61.476927829020568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114.72</v>
      </c>
      <c r="AB41" s="75">
        <f>-STOA!Q41</f>
        <v>0</v>
      </c>
      <c r="AC41">
        <f t="shared" si="0"/>
        <v>3.2509994785892475</v>
      </c>
      <c r="AD41">
        <f t="shared" si="1"/>
        <v>184.93410335774766</v>
      </c>
      <c r="AE41">
        <f>'IDT-1'!E41</f>
        <v>0</v>
      </c>
      <c r="AF41" s="24"/>
      <c r="AG41">
        <f t="shared" si="2"/>
        <v>184.93410335774766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-99</v>
      </c>
      <c r="AM41" s="34">
        <f>RTM_PXI!K41</f>
        <v>0</v>
      </c>
      <c r="AN41" s="34">
        <f>RTM_PXI!Q41</f>
        <v>0</v>
      </c>
      <c r="AO41" s="147">
        <f>GDAM_IEX!K41</f>
        <v>0</v>
      </c>
      <c r="AP41" s="147">
        <f>GDAM_IEX!Q41</f>
        <v>0</v>
      </c>
      <c r="AQ41" s="147">
        <f>GDAM_PXI!K41</f>
        <v>0</v>
      </c>
      <c r="AR41" s="147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0.97199999999999998</v>
      </c>
      <c r="E42">
        <f>GT_NG!S42</f>
        <v>2.1061750073163594</v>
      </c>
      <c r="F42">
        <f>GT_Spot!S42</f>
        <v>0</v>
      </c>
      <c r="G42">
        <f>PPCL_NG!S42</f>
        <v>84.91</v>
      </c>
      <c r="H42">
        <f>PPCL_Spot!S42</f>
        <v>0</v>
      </c>
      <c r="I42">
        <f>Bawana_NG!S42</f>
        <v>22.999999999999996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61.337165259285307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115.80999999999999</v>
      </c>
      <c r="AB42" s="75">
        <f>-STOA!Q42</f>
        <v>0</v>
      </c>
      <c r="AC42">
        <f t="shared" si="0"/>
        <v>3.2589814730034714</v>
      </c>
      <c r="AD42">
        <f t="shared" si="1"/>
        <v>185.87635879359817</v>
      </c>
      <c r="AE42">
        <f>'IDT-1'!E42</f>
        <v>0</v>
      </c>
      <c r="AF42" s="24"/>
      <c r="AG42">
        <f t="shared" si="2"/>
        <v>185.87635879359817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-99</v>
      </c>
      <c r="AM42" s="34">
        <f>RTM_PXI!K42</f>
        <v>0</v>
      </c>
      <c r="AN42" s="34">
        <f>RTM_PXI!Q42</f>
        <v>0</v>
      </c>
      <c r="AO42" s="147">
        <f>GDAM_IEX!K42</f>
        <v>0</v>
      </c>
      <c r="AP42" s="147">
        <f>GDAM_IEX!Q42</f>
        <v>0</v>
      </c>
      <c r="AQ42" s="147">
        <f>GDAM_PXI!K42</f>
        <v>0</v>
      </c>
      <c r="AR42" s="147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0.97199999999999998</v>
      </c>
      <c r="E43">
        <f>GT_NG!S43</f>
        <v>2.1061750073163594</v>
      </c>
      <c r="F43">
        <f>GT_Spot!S43</f>
        <v>0</v>
      </c>
      <c r="G43">
        <f>PPCL_NG!S43</f>
        <v>83.71</v>
      </c>
      <c r="H43">
        <f>PPCL_Spot!S43</f>
        <v>0</v>
      </c>
      <c r="I43">
        <f>Bawana_NG!S43</f>
        <v>22.999999999999996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61.579981812846725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116.25999999999999</v>
      </c>
      <c r="AB43" s="75">
        <f>-STOA!Q43</f>
        <v>0</v>
      </c>
      <c r="AC43">
        <f t="shared" si="0"/>
        <v>2.4160765172893699</v>
      </c>
      <c r="AD43">
        <f t="shared" si="1"/>
        <v>285.21208030287374</v>
      </c>
      <c r="AE43">
        <f>'IDT-1'!E43</f>
        <v>0</v>
      </c>
      <c r="AF43" s="24"/>
      <c r="AG43">
        <f t="shared" si="2"/>
        <v>285.21208030287374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7">
        <f>GDAM_IEX!K43</f>
        <v>0</v>
      </c>
      <c r="AP43" s="147">
        <f>GDAM_IEX!Q43</f>
        <v>0</v>
      </c>
      <c r="AQ43" s="147">
        <f>GDAM_PXI!K43</f>
        <v>0</v>
      </c>
      <c r="AR43" s="147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0.87480000000000002</v>
      </c>
      <c r="E44">
        <f>GT_NG!S44</f>
        <v>2.0443373493975905</v>
      </c>
      <c r="F44">
        <f>GT_Spot!S44</f>
        <v>0</v>
      </c>
      <c r="G44">
        <f>PPCL_NG!S44</f>
        <v>83.71</v>
      </c>
      <c r="H44">
        <f>PPCL_Spot!S44</f>
        <v>0</v>
      </c>
      <c r="I44">
        <f>Bawana_NG!S44</f>
        <v>22.999999999999996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61.590062359598797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116.25999999999999</v>
      </c>
      <c r="AB44" s="75">
        <f>-STOA!Q44</f>
        <v>0</v>
      </c>
      <c r="AC44">
        <f t="shared" si="0"/>
        <v>2.4148252775555692</v>
      </c>
      <c r="AD44">
        <f t="shared" si="1"/>
        <v>285.0643744314408</v>
      </c>
      <c r="AE44">
        <f>'IDT-1'!E44</f>
        <v>0</v>
      </c>
      <c r="AF44" s="24"/>
      <c r="AG44">
        <f t="shared" si="2"/>
        <v>285.0643744314408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7">
        <f>GDAM_IEX!K44</f>
        <v>0</v>
      </c>
      <c r="AP44" s="147">
        <f>GDAM_IEX!Q44</f>
        <v>0</v>
      </c>
      <c r="AQ44" s="147">
        <f>GDAM_PXI!K44</f>
        <v>0</v>
      </c>
      <c r="AR44" s="147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0.97199999999999998</v>
      </c>
      <c r="E45">
        <f>GT_NG!S45</f>
        <v>2.0443373493975905</v>
      </c>
      <c r="F45">
        <f>GT_Spot!S45</f>
        <v>0</v>
      </c>
      <c r="G45">
        <f>PPCL_NG!S45</f>
        <v>83.71</v>
      </c>
      <c r="H45">
        <f>PPCL_Spot!S45</f>
        <v>0</v>
      </c>
      <c r="I45">
        <f>Bawana_NG!S45</f>
        <v>22.999999999999996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52.535719671723093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116.25999999999999</v>
      </c>
      <c r="AB45" s="75">
        <f>-STOA!Q45</f>
        <v>0</v>
      </c>
      <c r="AC45">
        <f t="shared" si="0"/>
        <v>2.3395852789774132</v>
      </c>
      <c r="AD45">
        <f t="shared" si="1"/>
        <v>276.18247174214321</v>
      </c>
      <c r="AE45">
        <f>'IDT-1'!E45</f>
        <v>0</v>
      </c>
      <c r="AF45" s="24"/>
      <c r="AG45">
        <f t="shared" si="2"/>
        <v>276.18247174214321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7">
        <f>GDAM_IEX!K45</f>
        <v>0</v>
      </c>
      <c r="AP45" s="147">
        <f>GDAM_IEX!Q45</f>
        <v>0</v>
      </c>
      <c r="AQ45" s="147">
        <f>GDAM_PXI!K45</f>
        <v>0</v>
      </c>
      <c r="AR45" s="147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0.97199999999999998</v>
      </c>
      <c r="E46">
        <f>GT_NG!S46</f>
        <v>1.983731760322881</v>
      </c>
      <c r="F46">
        <f>GT_Spot!S46</f>
        <v>0</v>
      </c>
      <c r="G46">
        <f>PPCL_NG!S46</f>
        <v>83.71</v>
      </c>
      <c r="H46">
        <f>PPCL_Spot!S46</f>
        <v>0</v>
      </c>
      <c r="I46">
        <f>Bawana_NG!S46</f>
        <v>22.999999999999996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52.535719671723093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116.25999999999999</v>
      </c>
      <c r="AB46" s="75">
        <f>-STOA!Q46</f>
        <v>0</v>
      </c>
      <c r="AC46">
        <f t="shared" si="0"/>
        <v>2.3390761920291854</v>
      </c>
      <c r="AD46">
        <f t="shared" si="1"/>
        <v>276.12237524001671</v>
      </c>
      <c r="AE46">
        <f>'IDT-1'!E46</f>
        <v>0</v>
      </c>
      <c r="AF46" s="24"/>
      <c r="AG46">
        <f t="shared" si="2"/>
        <v>276.12237524001671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7">
        <f>GDAM_IEX!K46</f>
        <v>0</v>
      </c>
      <c r="AP46" s="147">
        <f>GDAM_IEX!Q46</f>
        <v>0</v>
      </c>
      <c r="AQ46" s="147">
        <f>GDAM_PXI!K46</f>
        <v>0</v>
      </c>
      <c r="AR46" s="147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0.97199999999999998</v>
      </c>
      <c r="E47">
        <f>GT_NG!S47</f>
        <v>1.983731760322881</v>
      </c>
      <c r="F47">
        <f>GT_Spot!S47</f>
        <v>0</v>
      </c>
      <c r="G47">
        <f>PPCL_NG!S47</f>
        <v>83.71</v>
      </c>
      <c r="H47">
        <f>PPCL_Spot!S47</f>
        <v>0</v>
      </c>
      <c r="I47">
        <f>Bawana_NG!S47</f>
        <v>22.999999999999996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52.535719671723093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116.25999999999999</v>
      </c>
      <c r="AB47" s="75">
        <f>-STOA!Q47</f>
        <v>0</v>
      </c>
      <c r="AC47">
        <f t="shared" si="0"/>
        <v>2.7227349253894113</v>
      </c>
      <c r="AD47">
        <f t="shared" si="1"/>
        <v>230.44871650665652</v>
      </c>
      <c r="AE47">
        <f>'IDT-1'!E47</f>
        <v>0</v>
      </c>
      <c r="AF47" s="24"/>
      <c r="AG47">
        <f t="shared" si="2"/>
        <v>230.44871650665652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-45.29</v>
      </c>
      <c r="AM47" s="34">
        <f>RTM_PXI!K47</f>
        <v>0</v>
      </c>
      <c r="AN47" s="34">
        <f>RTM_PXI!Q47</f>
        <v>0</v>
      </c>
      <c r="AO47" s="147">
        <f>GDAM_IEX!K47</f>
        <v>0</v>
      </c>
      <c r="AP47" s="147">
        <f>GDAM_IEX!Q47</f>
        <v>0</v>
      </c>
      <c r="AQ47" s="147">
        <f>GDAM_PXI!K47</f>
        <v>0</v>
      </c>
      <c r="AR47" s="147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0.97199999999999998</v>
      </c>
      <c r="E48">
        <f>GT_NG!S48</f>
        <v>1.983731760322881</v>
      </c>
      <c r="F48">
        <f>GT_Spot!S48</f>
        <v>0</v>
      </c>
      <c r="G48">
        <f>PPCL_NG!S48</f>
        <v>83.71</v>
      </c>
      <c r="H48">
        <f>PPCL_Spot!S48</f>
        <v>0</v>
      </c>
      <c r="I48">
        <f>Bawana_NG!S48</f>
        <v>22.999999999999996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52.535719671723093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116.25999999999999</v>
      </c>
      <c r="AB48" s="75">
        <f>-STOA!Q48</f>
        <v>0</v>
      </c>
      <c r="AC48">
        <f t="shared" si="0"/>
        <v>3.1777208067932028</v>
      </c>
      <c r="AD48">
        <f t="shared" si="1"/>
        <v>176.28373062525273</v>
      </c>
      <c r="AE48">
        <f>'IDT-1'!E48</f>
        <v>0</v>
      </c>
      <c r="AF48" s="24"/>
      <c r="AG48">
        <f t="shared" si="2"/>
        <v>176.28373062525273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-99</v>
      </c>
      <c r="AM48" s="34">
        <f>RTM_PXI!K48</f>
        <v>0</v>
      </c>
      <c r="AN48" s="34">
        <f>RTM_PXI!Q48</f>
        <v>0</v>
      </c>
      <c r="AO48" s="147">
        <f>GDAM_IEX!K48</f>
        <v>0</v>
      </c>
      <c r="AP48" s="147">
        <f>GDAM_IEX!Q48</f>
        <v>0</v>
      </c>
      <c r="AQ48" s="147">
        <f>GDAM_PXI!K48</f>
        <v>0</v>
      </c>
      <c r="AR48" s="147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0.97199999999999998</v>
      </c>
      <c r="E49">
        <f>GT_NG!S49</f>
        <v>1.983731760322881</v>
      </c>
      <c r="F49">
        <f>GT_Spot!S49</f>
        <v>0</v>
      </c>
      <c r="G49">
        <f>PPCL_NG!S49</f>
        <v>83.71</v>
      </c>
      <c r="H49">
        <f>PPCL_Spot!S49</f>
        <v>0</v>
      </c>
      <c r="I49">
        <f>Bawana_NG!S49</f>
        <v>22.999999999999996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52.535719671723093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116.25999999999999</v>
      </c>
      <c r="AB49" s="75">
        <f>-STOA!Q49</f>
        <v>0</v>
      </c>
      <c r="AC49">
        <f t="shared" si="0"/>
        <v>3.1777208067932028</v>
      </c>
      <c r="AD49">
        <f t="shared" si="1"/>
        <v>176.28373062525273</v>
      </c>
      <c r="AE49">
        <f>'IDT-1'!E49</f>
        <v>0</v>
      </c>
      <c r="AF49" s="24"/>
      <c r="AG49">
        <f t="shared" si="2"/>
        <v>176.28373062525273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-99</v>
      </c>
      <c r="AM49" s="34">
        <f>RTM_PXI!K49</f>
        <v>0</v>
      </c>
      <c r="AN49" s="34">
        <f>RTM_PXI!Q49</f>
        <v>0</v>
      </c>
      <c r="AO49" s="147">
        <f>GDAM_IEX!K49</f>
        <v>0</v>
      </c>
      <c r="AP49" s="147">
        <f>GDAM_IEX!Q49</f>
        <v>0</v>
      </c>
      <c r="AQ49" s="147">
        <f>GDAM_PXI!K49</f>
        <v>0</v>
      </c>
      <c r="AR49" s="147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0.97199999999999998</v>
      </c>
      <c r="E50">
        <f>GT_NG!S50</f>
        <v>1.983731760322881</v>
      </c>
      <c r="F50">
        <f>GT_Spot!S50</f>
        <v>0</v>
      </c>
      <c r="G50">
        <f>PPCL_NG!S50</f>
        <v>83.71</v>
      </c>
      <c r="H50">
        <f>PPCL_Spot!S50</f>
        <v>0</v>
      </c>
      <c r="I50">
        <f>Bawana_NG!S50</f>
        <v>22.999999999999996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52.535719671723093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116.25999999999999</v>
      </c>
      <c r="AB50" s="75">
        <f>-STOA!Q50</f>
        <v>0</v>
      </c>
      <c r="AC50">
        <f t="shared" si="0"/>
        <v>3.1777208067932028</v>
      </c>
      <c r="AD50">
        <f t="shared" si="1"/>
        <v>176.28373062525273</v>
      </c>
      <c r="AE50">
        <f>'IDT-1'!E50</f>
        <v>0</v>
      </c>
      <c r="AF50" s="24"/>
      <c r="AG50">
        <f t="shared" si="2"/>
        <v>176.28373062525273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-99</v>
      </c>
      <c r="AM50" s="34">
        <f>RTM_PXI!K50</f>
        <v>0</v>
      </c>
      <c r="AN50" s="34">
        <f>RTM_PXI!Q50</f>
        <v>0</v>
      </c>
      <c r="AO50" s="147">
        <f>GDAM_IEX!K50</f>
        <v>0</v>
      </c>
      <c r="AP50" s="147">
        <f>GDAM_IEX!Q50</f>
        <v>0</v>
      </c>
      <c r="AQ50" s="147">
        <f>GDAM_PXI!K50</f>
        <v>0</v>
      </c>
      <c r="AR50" s="147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0.97199999999999998</v>
      </c>
      <c r="E51">
        <f>GT_NG!S51</f>
        <v>1.983731760322881</v>
      </c>
      <c r="F51">
        <f>GT_Spot!S51</f>
        <v>0</v>
      </c>
      <c r="G51">
        <f>PPCL_NG!S51</f>
        <v>82.6</v>
      </c>
      <c r="H51">
        <f>PPCL_Spot!S51</f>
        <v>0</v>
      </c>
      <c r="I51">
        <f>Bawana_NG!S51</f>
        <v>22.999999999999996</v>
      </c>
      <c r="J51">
        <f>Bawana_RLNG!S51</f>
        <v>0</v>
      </c>
      <c r="K51">
        <f>Bawana_Spot!S51</f>
        <v>1.4936983006356931E-4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52.535719671723093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116.25999999999999</v>
      </c>
      <c r="AB51" s="75">
        <f>-STOA!Q51</f>
        <v>0</v>
      </c>
      <c r="AC51">
        <f t="shared" si="0"/>
        <v>2.3297534467357583</v>
      </c>
      <c r="AD51">
        <f t="shared" si="1"/>
        <v>275.02184735514027</v>
      </c>
      <c r="AE51">
        <f>'IDT-1'!E51</f>
        <v>0</v>
      </c>
      <c r="AF51" s="24"/>
      <c r="AG51">
        <f t="shared" si="2"/>
        <v>275.02184735514027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7">
        <f>GDAM_IEX!K51</f>
        <v>0</v>
      </c>
      <c r="AP51" s="147">
        <f>GDAM_IEX!Q51</f>
        <v>0</v>
      </c>
      <c r="AQ51" s="147">
        <f>GDAM_PXI!K51</f>
        <v>0</v>
      </c>
      <c r="AR51" s="147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0.72900000000000009</v>
      </c>
      <c r="E52">
        <f>GT_NG!S52</f>
        <v>1.983731760322881</v>
      </c>
      <c r="F52">
        <f>GT_Spot!S52</f>
        <v>0</v>
      </c>
      <c r="G52">
        <f>PPCL_NG!S52</f>
        <v>82.6</v>
      </c>
      <c r="H52">
        <f>PPCL_Spot!S52</f>
        <v>0</v>
      </c>
      <c r="I52">
        <f>Bawana_NG!S52</f>
        <v>22.999999999999996</v>
      </c>
      <c r="J52">
        <f>Bawana_RLNG!S52</f>
        <v>0</v>
      </c>
      <c r="K52">
        <f>Bawana_Spot!S52</f>
        <v>1.4936983006356931E-4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52.535719671723093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116.25999999999999</v>
      </c>
      <c r="AB52" s="75">
        <f>-STOA!Q52</f>
        <v>0</v>
      </c>
      <c r="AC52">
        <f t="shared" si="0"/>
        <v>2.3277122467357585</v>
      </c>
      <c r="AD52">
        <f t="shared" si="1"/>
        <v>274.78088855514028</v>
      </c>
      <c r="AE52">
        <f>'IDT-1'!E52</f>
        <v>0</v>
      </c>
      <c r="AF52" s="24"/>
      <c r="AG52">
        <f t="shared" si="2"/>
        <v>274.78088855514028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7">
        <f>GDAM_IEX!K52</f>
        <v>0</v>
      </c>
      <c r="AP52" s="147">
        <f>GDAM_IEX!Q52</f>
        <v>0</v>
      </c>
      <c r="AQ52" s="147">
        <f>GDAM_PXI!K52</f>
        <v>0</v>
      </c>
      <c r="AR52" s="147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0.72900000000000009</v>
      </c>
      <c r="E53">
        <f>GT_NG!S53</f>
        <v>1.983731760322881</v>
      </c>
      <c r="F53">
        <f>GT_Spot!S53</f>
        <v>0</v>
      </c>
      <c r="G53">
        <f>PPCL_NG!S53</f>
        <v>82.6</v>
      </c>
      <c r="H53">
        <f>PPCL_Spot!S53</f>
        <v>0</v>
      </c>
      <c r="I53">
        <f>Bawana_NG!S53</f>
        <v>22.999999999999996</v>
      </c>
      <c r="J53">
        <f>Bawana_RLNG!S53</f>
        <v>0</v>
      </c>
      <c r="K53">
        <f>Bawana_Spot!S53</f>
        <v>1.4936983006356931E-4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50.745242089904913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116.25999999999999</v>
      </c>
      <c r="AB53" s="75">
        <f>-STOA!Q53</f>
        <v>0</v>
      </c>
      <c r="AC53">
        <f t="shared" si="0"/>
        <v>2.3126722350484856</v>
      </c>
      <c r="AD53">
        <f t="shared" si="1"/>
        <v>273.00545098500936</v>
      </c>
      <c r="AE53">
        <f>'IDT-1'!E53</f>
        <v>0</v>
      </c>
      <c r="AF53" s="24"/>
      <c r="AG53">
        <f t="shared" si="2"/>
        <v>273.00545098500936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7">
        <f>GDAM_IEX!K53</f>
        <v>0</v>
      </c>
      <c r="AP53" s="147">
        <f>GDAM_IEX!Q53</f>
        <v>0</v>
      </c>
      <c r="AQ53" s="147">
        <f>GDAM_PXI!K53</f>
        <v>0</v>
      </c>
      <c r="AR53" s="147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0.72900000000000009</v>
      </c>
      <c r="E54">
        <f>GT_NG!S54</f>
        <v>1.983731760322881</v>
      </c>
      <c r="F54">
        <f>GT_Spot!S54</f>
        <v>0</v>
      </c>
      <c r="G54">
        <f>PPCL_NG!S54</f>
        <v>82.6</v>
      </c>
      <c r="H54">
        <f>PPCL_Spot!S54</f>
        <v>0</v>
      </c>
      <c r="I54">
        <f>Bawana_NG!S54</f>
        <v>22.999999999999996</v>
      </c>
      <c r="J54">
        <f>Bawana_RLNG!S54</f>
        <v>0</v>
      </c>
      <c r="K54">
        <f>Bawana_Spot!S54</f>
        <v>1.4936983006356931E-4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50.745242089904913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116.25999999999999</v>
      </c>
      <c r="AB54" s="75">
        <f>-STOA!Q54</f>
        <v>0</v>
      </c>
      <c r="AC54">
        <f t="shared" si="0"/>
        <v>2.3126722350484856</v>
      </c>
      <c r="AD54">
        <f t="shared" si="1"/>
        <v>273.00545098500936</v>
      </c>
      <c r="AE54">
        <f>'IDT-1'!E54</f>
        <v>0</v>
      </c>
      <c r="AF54" s="24"/>
      <c r="AG54">
        <f t="shared" si="2"/>
        <v>273.00545098500936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7">
        <f>GDAM_IEX!K54</f>
        <v>0</v>
      </c>
      <c r="AP54" s="147">
        <f>GDAM_IEX!Q54</f>
        <v>0</v>
      </c>
      <c r="AQ54" s="147">
        <f>GDAM_PXI!K54</f>
        <v>0</v>
      </c>
      <c r="AR54" s="147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0.72900000000000009</v>
      </c>
      <c r="E55">
        <f>GT_NG!S55</f>
        <v>1.983731760322881</v>
      </c>
      <c r="F55">
        <f>GT_Spot!S55</f>
        <v>0</v>
      </c>
      <c r="G55">
        <f>PPCL_NG!S55</f>
        <v>82.6</v>
      </c>
      <c r="H55">
        <f>PPCL_Spot!S55</f>
        <v>0</v>
      </c>
      <c r="I55">
        <f>Bawana_NG!S55</f>
        <v>22.999999999999996</v>
      </c>
      <c r="J55">
        <f>Bawana_RLNG!S55</f>
        <v>0</v>
      </c>
      <c r="K55">
        <f>Bawana_Spot!S55</f>
        <v>1.4936983006356931E-4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50.745242089904913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116.25999999999999</v>
      </c>
      <c r="AB55" s="75">
        <f>-STOA!Q55</f>
        <v>0</v>
      </c>
      <c r="AC55">
        <f t="shared" si="0"/>
        <v>2.3126722350484856</v>
      </c>
      <c r="AD55">
        <f t="shared" si="1"/>
        <v>273.00545098500936</v>
      </c>
      <c r="AE55">
        <f>'IDT-1'!E55</f>
        <v>0</v>
      </c>
      <c r="AF55" s="24"/>
      <c r="AG55">
        <f t="shared" si="2"/>
        <v>273.00545098500936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7">
        <f>GDAM_IEX!K55</f>
        <v>0</v>
      </c>
      <c r="AP55" s="147">
        <f>GDAM_IEX!Q55</f>
        <v>0</v>
      </c>
      <c r="AQ55" s="147">
        <f>GDAM_PXI!K55</f>
        <v>0</v>
      </c>
      <c r="AR55" s="147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0.72900000000000009</v>
      </c>
      <c r="E56">
        <f>GT_NG!S56</f>
        <v>1.983731760322881</v>
      </c>
      <c r="F56">
        <f>GT_Spot!S56</f>
        <v>0</v>
      </c>
      <c r="G56">
        <f>PPCL_NG!S56</f>
        <v>82.6</v>
      </c>
      <c r="H56">
        <f>PPCL_Spot!S56</f>
        <v>0</v>
      </c>
      <c r="I56">
        <f>Bawana_NG!S56</f>
        <v>22.999999999999996</v>
      </c>
      <c r="J56">
        <f>Bawana_RLNG!S56</f>
        <v>0</v>
      </c>
      <c r="K56">
        <f>Bawana_Spot!S56</f>
        <v>1.4936983006356931E-4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50.745242089904913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116.25999999999999</v>
      </c>
      <c r="AB56" s="75">
        <f>-STOA!Q56</f>
        <v>0</v>
      </c>
      <c r="AC56">
        <f t="shared" si="0"/>
        <v>2.3126722350484856</v>
      </c>
      <c r="AD56">
        <f t="shared" si="1"/>
        <v>273.00545098500936</v>
      </c>
      <c r="AE56">
        <f>'IDT-1'!E56</f>
        <v>0</v>
      </c>
      <c r="AF56" s="24"/>
      <c r="AG56">
        <f t="shared" si="2"/>
        <v>273.00545098500936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7">
        <f>GDAM_IEX!K56</f>
        <v>0</v>
      </c>
      <c r="AP56" s="147">
        <f>GDAM_IEX!Q56</f>
        <v>0</v>
      </c>
      <c r="AQ56" s="147">
        <f>GDAM_PXI!K56</f>
        <v>0</v>
      </c>
      <c r="AR56" s="147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0.72900000000000009</v>
      </c>
      <c r="E57">
        <f>GT_NG!S57</f>
        <v>1.983731760322881</v>
      </c>
      <c r="F57">
        <f>GT_Spot!S57</f>
        <v>0</v>
      </c>
      <c r="G57">
        <f>PPCL_NG!S57</f>
        <v>82.6</v>
      </c>
      <c r="H57">
        <f>PPCL_Spot!S57</f>
        <v>0</v>
      </c>
      <c r="I57">
        <f>Bawana_NG!S57</f>
        <v>22.999999999999996</v>
      </c>
      <c r="J57">
        <f>Bawana_RLNG!S57</f>
        <v>0</v>
      </c>
      <c r="K57">
        <f>Bawana_Spot!S57</f>
        <v>1.4936983006356931E-4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51.051955646890811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116.25999999999999</v>
      </c>
      <c r="AB57" s="75">
        <f>-STOA!Q57</f>
        <v>0</v>
      </c>
      <c r="AC57">
        <f t="shared" si="0"/>
        <v>2.3152486289271672</v>
      </c>
      <c r="AD57">
        <f t="shared" si="1"/>
        <v>273.30958814811657</v>
      </c>
      <c r="AE57">
        <f>'IDT-1'!E57</f>
        <v>0</v>
      </c>
      <c r="AF57" s="24"/>
      <c r="AG57">
        <f t="shared" si="2"/>
        <v>273.30958814811657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7">
        <f>GDAM_IEX!K57</f>
        <v>0</v>
      </c>
      <c r="AP57" s="147">
        <f>GDAM_IEX!Q57</f>
        <v>0</v>
      </c>
      <c r="AQ57" s="147">
        <f>GDAM_PXI!K57</f>
        <v>0</v>
      </c>
      <c r="AR57" s="147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0.72900000000000009</v>
      </c>
      <c r="E58">
        <f>GT_NG!S58</f>
        <v>1.983731760322881</v>
      </c>
      <c r="F58">
        <f>GT_Spot!S58</f>
        <v>0</v>
      </c>
      <c r="G58">
        <f>PPCL_NG!S58</f>
        <v>82.6</v>
      </c>
      <c r="H58">
        <f>PPCL_Spot!S58</f>
        <v>0</v>
      </c>
      <c r="I58">
        <f>Bawana_NG!S58</f>
        <v>22.999999999999996</v>
      </c>
      <c r="J58">
        <f>Bawana_RLNG!S58</f>
        <v>0</v>
      </c>
      <c r="K58">
        <f>Bawana_Spot!S58</f>
        <v>1.4936983006356931E-4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51.757396777865402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-9.33</v>
      </c>
      <c r="AA58" s="75">
        <f>STOA!K58</f>
        <v>116.25999999999999</v>
      </c>
      <c r="AB58" s="75">
        <f>-STOA!Q58</f>
        <v>0</v>
      </c>
      <c r="AC58">
        <f t="shared" si="0"/>
        <v>2.4002102360005688</v>
      </c>
      <c r="AD58">
        <f t="shared" si="1"/>
        <v>264.60006767201776</v>
      </c>
      <c r="AE58">
        <f>'IDT-1'!E58</f>
        <v>0</v>
      </c>
      <c r="AF58" s="24"/>
      <c r="AG58">
        <f t="shared" si="2"/>
        <v>264.60006767201776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7">
        <f>GDAM_IEX!K58</f>
        <v>0</v>
      </c>
      <c r="AP58" s="147">
        <f>GDAM_IEX!Q58</f>
        <v>0</v>
      </c>
      <c r="AQ58" s="147">
        <f>GDAM_PXI!K58</f>
        <v>0</v>
      </c>
      <c r="AR58" s="147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1.1664000000000001</v>
      </c>
      <c r="E59">
        <f>GT_NG!S59</f>
        <v>1.983731760322881</v>
      </c>
      <c r="F59">
        <f>GT_Spot!S59</f>
        <v>0</v>
      </c>
      <c r="G59">
        <f>PPCL_NG!S59</f>
        <v>82.6</v>
      </c>
      <c r="H59">
        <f>PPCL_Spot!S59</f>
        <v>0</v>
      </c>
      <c r="I59">
        <f>Bawana_NG!S59</f>
        <v>22.999999999999996</v>
      </c>
      <c r="J59">
        <f>Bawana_RLNG!S59</f>
        <v>0</v>
      </c>
      <c r="K59">
        <f>Bawana_Spot!S59</f>
        <v>1.4936983006356931E-4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51.020773054861834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-28.24</v>
      </c>
      <c r="AA59" s="75">
        <f>STOA!K59</f>
        <v>116.25999999999999</v>
      </c>
      <c r="AB59" s="75">
        <f>-STOA!Q59</f>
        <v>0</v>
      </c>
      <c r="AC59">
        <f t="shared" si="0"/>
        <v>3.1085116014227809</v>
      </c>
      <c r="AD59">
        <f t="shared" si="1"/>
        <v>179.68254258359198</v>
      </c>
      <c r="AE59">
        <f>'IDT-1'!E59</f>
        <v>0</v>
      </c>
      <c r="AF59" s="24"/>
      <c r="AG59">
        <f t="shared" si="2"/>
        <v>179.68254258359198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-65</v>
      </c>
      <c r="AM59" s="34">
        <f>RTM_PXI!K59</f>
        <v>0</v>
      </c>
      <c r="AN59" s="34">
        <f>RTM_PXI!Q59</f>
        <v>0</v>
      </c>
      <c r="AO59" s="147">
        <f>GDAM_IEX!K59</f>
        <v>0</v>
      </c>
      <c r="AP59" s="147">
        <f>GDAM_IEX!Q59</f>
        <v>0</v>
      </c>
      <c r="AQ59" s="147">
        <f>GDAM_PXI!K59</f>
        <v>0</v>
      </c>
      <c r="AR59" s="147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1.1664000000000001</v>
      </c>
      <c r="E60">
        <f>GT_NG!S60</f>
        <v>1.983731760322881</v>
      </c>
      <c r="F60">
        <f>GT_Spot!S60</f>
        <v>0</v>
      </c>
      <c r="G60">
        <f>PPCL_NG!S60</f>
        <v>82.6</v>
      </c>
      <c r="H60">
        <f>PPCL_Spot!S60</f>
        <v>0</v>
      </c>
      <c r="I60">
        <f>Bawana_NG!S60</f>
        <v>22.999999999999996</v>
      </c>
      <c r="J60">
        <f>Bawana_RLNG!S60</f>
        <v>0</v>
      </c>
      <c r="K60">
        <f>Bawana_Spot!S60</f>
        <v>1.4936983006356931E-4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50.662940680817137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-35.6</v>
      </c>
      <c r="AA60" s="75">
        <f>STOA!K60</f>
        <v>116.25999999999999</v>
      </c>
      <c r="AB60" s="75">
        <f>-STOA!Q60</f>
        <v>0</v>
      </c>
      <c r="AC60">
        <f t="shared" si="0"/>
        <v>3.0831419530870976</v>
      </c>
      <c r="AD60">
        <f t="shared" si="1"/>
        <v>181.99007985788296</v>
      </c>
      <c r="AE60">
        <f>'IDT-1'!E60</f>
        <v>0</v>
      </c>
      <c r="AF60" s="24"/>
      <c r="AG60">
        <f t="shared" si="2"/>
        <v>181.99007985788296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-55</v>
      </c>
      <c r="AM60" s="34">
        <f>RTM_PXI!K60</f>
        <v>0</v>
      </c>
      <c r="AN60" s="34">
        <f>RTM_PXI!Q60</f>
        <v>0</v>
      </c>
      <c r="AO60" s="147">
        <f>GDAM_IEX!K60</f>
        <v>0</v>
      </c>
      <c r="AP60" s="147">
        <f>GDAM_IEX!Q60</f>
        <v>0</v>
      </c>
      <c r="AQ60" s="147">
        <f>GDAM_PXI!K60</f>
        <v>0</v>
      </c>
      <c r="AR60" s="147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1.1664000000000001</v>
      </c>
      <c r="E61">
        <f>GT_NG!S61</f>
        <v>1.983731760322881</v>
      </c>
      <c r="F61">
        <f>GT_Spot!S61</f>
        <v>0</v>
      </c>
      <c r="G61">
        <f>PPCL_NG!S61</f>
        <v>82.6</v>
      </c>
      <c r="H61">
        <f>PPCL_Spot!S61</f>
        <v>0</v>
      </c>
      <c r="I61">
        <f>Bawana_NG!S61</f>
        <v>22.999999999999996</v>
      </c>
      <c r="J61">
        <f>Bawana_RLNG!S61</f>
        <v>0</v>
      </c>
      <c r="K61">
        <f>Bawana_Spot!S61</f>
        <v>1.4936983006356931E-4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50.662940680817137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-50</v>
      </c>
      <c r="AA61" s="75">
        <f>STOA!K61</f>
        <v>116.25999999999999</v>
      </c>
      <c r="AB61" s="75">
        <f>-STOA!Q61</f>
        <v>0</v>
      </c>
      <c r="AC61">
        <f t="shared" si="0"/>
        <v>2.9933476812032733</v>
      </c>
      <c r="AD61">
        <f t="shared" si="1"/>
        <v>192.6798741297668</v>
      </c>
      <c r="AE61">
        <f>'IDT-1'!E61</f>
        <v>0</v>
      </c>
      <c r="AF61" s="24"/>
      <c r="AG61">
        <f t="shared" si="2"/>
        <v>192.6798741297668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-30</v>
      </c>
      <c r="AM61" s="34">
        <f>RTM_PXI!K61</f>
        <v>0</v>
      </c>
      <c r="AN61" s="34">
        <f>RTM_PXI!Q61</f>
        <v>0</v>
      </c>
      <c r="AO61" s="147">
        <f>GDAM_IEX!K61</f>
        <v>0</v>
      </c>
      <c r="AP61" s="147">
        <f>GDAM_IEX!Q61</f>
        <v>0</v>
      </c>
      <c r="AQ61" s="147">
        <f>GDAM_PXI!K61</f>
        <v>0</v>
      </c>
      <c r="AR61" s="147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1.1664000000000001</v>
      </c>
      <c r="E62">
        <f>GT_NG!S62</f>
        <v>1.983731760322881</v>
      </c>
      <c r="F62">
        <f>GT_Spot!S62</f>
        <v>0</v>
      </c>
      <c r="G62">
        <f>PPCL_NG!S62</f>
        <v>82.6</v>
      </c>
      <c r="H62">
        <f>PPCL_Spot!S62</f>
        <v>0</v>
      </c>
      <c r="I62">
        <f>Bawana_NG!S62</f>
        <v>22.999999999999996</v>
      </c>
      <c r="J62">
        <f>Bawana_RLNG!S62</f>
        <v>0</v>
      </c>
      <c r="K62">
        <f>Bawana_Spot!S62</f>
        <v>1.4936983006356931E-4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50.663011093078744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-50</v>
      </c>
      <c r="AA62" s="75">
        <f>STOA!K62</f>
        <v>116.25999999999999</v>
      </c>
      <c r="AB62" s="75">
        <f>-STOA!Q62</f>
        <v>0</v>
      </c>
      <c r="AC62">
        <f t="shared" si="0"/>
        <v>2.993348272666271</v>
      </c>
      <c r="AD62">
        <f t="shared" si="1"/>
        <v>192.67994395056539</v>
      </c>
      <c r="AE62">
        <f>'IDT-1'!E62</f>
        <v>0</v>
      </c>
      <c r="AF62" s="24"/>
      <c r="AG62">
        <f t="shared" si="2"/>
        <v>192.67994395056539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-30</v>
      </c>
      <c r="AM62" s="34">
        <f>RTM_PXI!K62</f>
        <v>0</v>
      </c>
      <c r="AN62" s="34">
        <f>RTM_PXI!Q62</f>
        <v>0</v>
      </c>
      <c r="AO62" s="147">
        <f>GDAM_IEX!K62</f>
        <v>0</v>
      </c>
      <c r="AP62" s="147">
        <f>GDAM_IEX!Q62</f>
        <v>0</v>
      </c>
      <c r="AQ62" s="147">
        <f>GDAM_PXI!K62</f>
        <v>0</v>
      </c>
      <c r="AR62" s="147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1.1664000000000001</v>
      </c>
      <c r="E63">
        <f>GT_NG!S63</f>
        <v>1.983731760322881</v>
      </c>
      <c r="F63">
        <f>GT_Spot!S63</f>
        <v>0</v>
      </c>
      <c r="G63">
        <f>PPCL_NG!S63</f>
        <v>82.6</v>
      </c>
      <c r="H63">
        <f>PPCL_Spot!S63</f>
        <v>0</v>
      </c>
      <c r="I63">
        <f>Bawana_NG!S63</f>
        <v>22.999999999999996</v>
      </c>
      <c r="J63">
        <f>Bawana_RLNG!S63</f>
        <v>0</v>
      </c>
      <c r="K63">
        <f>Bawana_Spot!S63</f>
        <v>1.4936983006356931E-4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50.663007493242112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-38.630000000000003</v>
      </c>
      <c r="AA63" s="75">
        <f>STOA!K63</f>
        <v>116.25999999999999</v>
      </c>
      <c r="AB63" s="75">
        <f>-STOA!Q63</f>
        <v>0</v>
      </c>
      <c r="AC63">
        <f t="shared" si="0"/>
        <v>2.8970311790956549</v>
      </c>
      <c r="AD63">
        <f t="shared" si="1"/>
        <v>204.14625744429941</v>
      </c>
      <c r="AE63">
        <f>'IDT-1'!E63</f>
        <v>0</v>
      </c>
      <c r="AF63" s="24"/>
      <c r="AG63">
        <f t="shared" si="2"/>
        <v>204.14625744429941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-30</v>
      </c>
      <c r="AM63" s="34">
        <f>RTM_PXI!K63</f>
        <v>0</v>
      </c>
      <c r="AN63" s="34">
        <f>RTM_PXI!Q63</f>
        <v>0</v>
      </c>
      <c r="AO63" s="147">
        <f>GDAM_IEX!K63</f>
        <v>0</v>
      </c>
      <c r="AP63" s="147">
        <f>GDAM_IEX!Q63</f>
        <v>0</v>
      </c>
      <c r="AQ63" s="147">
        <f>GDAM_PXI!K63</f>
        <v>0</v>
      </c>
      <c r="AR63" s="147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1.1664000000000001</v>
      </c>
      <c r="E64">
        <f>GT_NG!S64</f>
        <v>1.983731760322881</v>
      </c>
      <c r="F64">
        <f>GT_Spot!S64</f>
        <v>0</v>
      </c>
      <c r="G64">
        <f>PPCL_NG!S64</f>
        <v>82.6</v>
      </c>
      <c r="H64">
        <f>PPCL_Spot!S64</f>
        <v>0</v>
      </c>
      <c r="I64">
        <f>Bawana_NG!S64</f>
        <v>22.999999999999996</v>
      </c>
      <c r="J64">
        <f>Bawana_RLNG!S64</f>
        <v>0</v>
      </c>
      <c r="K64">
        <f>Bawana_Spot!S64</f>
        <v>1.4936983006356931E-4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50.663019943923203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-45.58</v>
      </c>
      <c r="AA64" s="75">
        <f>STOA!K64</f>
        <v>116.25999999999999</v>
      </c>
      <c r="AB64" s="75">
        <f>-STOA!Q64</f>
        <v>0</v>
      </c>
      <c r="AC64">
        <f t="shared" si="0"/>
        <v>2.955905829869355</v>
      </c>
      <c r="AD64">
        <f t="shared" si="1"/>
        <v>197.13739524420677</v>
      </c>
      <c r="AE64">
        <f>'IDT-1'!E64</f>
        <v>0</v>
      </c>
      <c r="AF64" s="24"/>
      <c r="AG64">
        <f t="shared" si="2"/>
        <v>197.13739524420677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-30</v>
      </c>
      <c r="AM64" s="34">
        <f>RTM_PXI!K64</f>
        <v>0</v>
      </c>
      <c r="AN64" s="34">
        <f>RTM_PXI!Q64</f>
        <v>0</v>
      </c>
      <c r="AO64" s="147">
        <f>GDAM_IEX!K64</f>
        <v>0</v>
      </c>
      <c r="AP64" s="147">
        <f>GDAM_IEX!Q64</f>
        <v>0</v>
      </c>
      <c r="AQ64" s="147">
        <f>GDAM_PXI!K64</f>
        <v>0</v>
      </c>
      <c r="AR64" s="147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1.1664000000000001</v>
      </c>
      <c r="E65">
        <f>GT_NG!S65</f>
        <v>1.983731760322881</v>
      </c>
      <c r="F65">
        <f>GT_Spot!S65</f>
        <v>0</v>
      </c>
      <c r="G65">
        <f>PPCL_NG!S65</f>
        <v>82.6</v>
      </c>
      <c r="H65">
        <f>PPCL_Spot!S65</f>
        <v>0</v>
      </c>
      <c r="I65">
        <f>Bawana_NG!S65</f>
        <v>22.999999999999996</v>
      </c>
      <c r="J65">
        <f>Bawana_RLNG!S65</f>
        <v>0</v>
      </c>
      <c r="K65">
        <f>Bawana_Spot!S65</f>
        <v>1.4936983006356931E-4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50.66310221130648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-50</v>
      </c>
      <c r="AA65" s="75">
        <f>STOA!K65</f>
        <v>116.25999999999999</v>
      </c>
      <c r="AB65" s="75">
        <f>-STOA!Q65</f>
        <v>0</v>
      </c>
      <c r="AC65">
        <f t="shared" si="0"/>
        <v>2.9933490380593835</v>
      </c>
      <c r="AD65">
        <f t="shared" si="1"/>
        <v>192.68003430340002</v>
      </c>
      <c r="AE65">
        <f>'IDT-1'!E65</f>
        <v>0</v>
      </c>
      <c r="AF65" s="24"/>
      <c r="AG65">
        <f t="shared" si="2"/>
        <v>192.68003430340002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-30</v>
      </c>
      <c r="AM65" s="34">
        <f>RTM_PXI!K65</f>
        <v>0</v>
      </c>
      <c r="AN65" s="34">
        <f>RTM_PXI!Q65</f>
        <v>0</v>
      </c>
      <c r="AO65" s="147">
        <f>GDAM_IEX!K65</f>
        <v>0</v>
      </c>
      <c r="AP65" s="147">
        <f>GDAM_IEX!Q65</f>
        <v>0</v>
      </c>
      <c r="AQ65" s="147">
        <f>GDAM_PXI!K65</f>
        <v>0</v>
      </c>
      <c r="AR65" s="147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1.1664000000000001</v>
      </c>
      <c r="E66">
        <f>GT_NG!S66</f>
        <v>1.983731760322881</v>
      </c>
      <c r="F66">
        <f>GT_Spot!S66</f>
        <v>0</v>
      </c>
      <c r="G66">
        <f>PPCL_NG!S66</f>
        <v>82.6</v>
      </c>
      <c r="H66">
        <f>PPCL_Spot!S66</f>
        <v>0</v>
      </c>
      <c r="I66">
        <f>Bawana_NG!S66</f>
        <v>22.999999999999996</v>
      </c>
      <c r="J66">
        <f>Bawana_RLNG!S66</f>
        <v>0</v>
      </c>
      <c r="K66">
        <f>Bawana_Spot!S66</f>
        <v>1.4936983006356931E-4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50.66310221130648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-50</v>
      </c>
      <c r="AA66" s="75">
        <f>STOA!K66</f>
        <v>116.25999999999999</v>
      </c>
      <c r="AB66" s="75">
        <f>-STOA!Q66</f>
        <v>0</v>
      </c>
      <c r="AC66">
        <f t="shared" si="0"/>
        <v>2.9933490380593835</v>
      </c>
      <c r="AD66">
        <f t="shared" si="1"/>
        <v>192.68003430340002</v>
      </c>
      <c r="AE66">
        <f>'IDT-1'!E66</f>
        <v>0</v>
      </c>
      <c r="AF66" s="24"/>
      <c r="AG66">
        <f t="shared" si="2"/>
        <v>192.68003430340002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-30</v>
      </c>
      <c r="AM66" s="34">
        <f>RTM_PXI!K66</f>
        <v>0</v>
      </c>
      <c r="AN66" s="34">
        <f>RTM_PXI!Q66</f>
        <v>0</v>
      </c>
      <c r="AO66" s="147">
        <f>GDAM_IEX!K66</f>
        <v>0</v>
      </c>
      <c r="AP66" s="147">
        <f>GDAM_IEX!Q66</f>
        <v>0</v>
      </c>
      <c r="AQ66" s="147">
        <f>GDAM_PXI!K66</f>
        <v>0</v>
      </c>
      <c r="AR66" s="147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1.2879000000000003</v>
      </c>
      <c r="E67">
        <f>GT_NG!S67</f>
        <v>1.983731760322881</v>
      </c>
      <c r="F67">
        <f>GT_Spot!S67</f>
        <v>0</v>
      </c>
      <c r="G67">
        <f>PPCL_NG!S67</f>
        <v>82.6</v>
      </c>
      <c r="H67">
        <f>PPCL_Spot!S67</f>
        <v>0</v>
      </c>
      <c r="I67">
        <f>Bawana_NG!S67</f>
        <v>22.999999999999996</v>
      </c>
      <c r="J67">
        <f>Bawana_RLNG!S67</f>
        <v>0</v>
      </c>
      <c r="K67">
        <f>Bawana_Spot!S67</f>
        <v>1.4936983006356931E-4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50.66310221130648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-50</v>
      </c>
      <c r="AA67" s="75">
        <f>STOA!K67</f>
        <v>116.25999999999999</v>
      </c>
      <c r="AB67" s="75">
        <f>-STOA!Q67</f>
        <v>0</v>
      </c>
      <c r="AC67">
        <f t="shared" si="0"/>
        <v>2.9096580608104934</v>
      </c>
      <c r="AD67">
        <f t="shared" si="1"/>
        <v>202.88522528064891</v>
      </c>
      <c r="AE67">
        <f>'IDT-1'!E67</f>
        <v>0</v>
      </c>
      <c r="AF67" s="24"/>
      <c r="AG67">
        <f t="shared" si="2"/>
        <v>202.88522528064891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-20</v>
      </c>
      <c r="AM67" s="34">
        <f>RTM_PXI!K67</f>
        <v>0</v>
      </c>
      <c r="AN67" s="34">
        <f>RTM_PXI!Q67</f>
        <v>0</v>
      </c>
      <c r="AO67" s="147">
        <f>GDAM_IEX!K67</f>
        <v>0</v>
      </c>
      <c r="AP67" s="147">
        <f>GDAM_IEX!Q67</f>
        <v>0</v>
      </c>
      <c r="AQ67" s="147">
        <f>GDAM_PXI!K67</f>
        <v>0</v>
      </c>
      <c r="AR67" s="147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1.2879000000000003</v>
      </c>
      <c r="E68">
        <f>GT_NG!S68</f>
        <v>1.983731760322881</v>
      </c>
      <c r="F68">
        <f>GT_Spot!S68</f>
        <v>0</v>
      </c>
      <c r="G68">
        <f>PPCL_NG!S68</f>
        <v>82.6</v>
      </c>
      <c r="H68">
        <f>PPCL_Spot!S68</f>
        <v>0</v>
      </c>
      <c r="I68">
        <f>Bawana_NG!S68</f>
        <v>22.999999999999996</v>
      </c>
      <c r="J68">
        <f>Bawana_RLNG!S68</f>
        <v>0</v>
      </c>
      <c r="K68">
        <f>Bawana_Spot!S68</f>
        <v>1.4936983006356931E-4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50.66310221130648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-50</v>
      </c>
      <c r="AA68" s="75">
        <f>STOA!K68</f>
        <v>116.25999999999999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2.8249464835616029</v>
      </c>
      <c r="AD68">
        <f t="shared" ref="AD68:AD98" si="4">SUM(B68:AB68,AI68:AV68)-AC68</f>
        <v>212.96993685789781</v>
      </c>
      <c r="AE68">
        <f>'IDT-1'!E68</f>
        <v>0</v>
      </c>
      <c r="AF68" s="24"/>
      <c r="AG68">
        <f t="shared" ref="AG68:AG98" si="5">SUM(AD68:AF68)</f>
        <v>212.96993685789781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-10</v>
      </c>
      <c r="AM68" s="34">
        <f>RTM_PXI!K68</f>
        <v>0</v>
      </c>
      <c r="AN68" s="34">
        <f>RTM_PXI!Q68</f>
        <v>0</v>
      </c>
      <c r="AO68" s="147">
        <f>GDAM_IEX!K68</f>
        <v>0</v>
      </c>
      <c r="AP68" s="147">
        <f>GDAM_IEX!Q68</f>
        <v>0</v>
      </c>
      <c r="AQ68" s="147">
        <f>GDAM_PXI!K68</f>
        <v>0</v>
      </c>
      <c r="AR68" s="147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1.2879000000000003</v>
      </c>
      <c r="E69">
        <f>GT_NG!S69</f>
        <v>1.983731760322881</v>
      </c>
      <c r="F69">
        <f>GT_Spot!S69</f>
        <v>0</v>
      </c>
      <c r="G69">
        <f>PPCL_NG!S69</f>
        <v>82.6</v>
      </c>
      <c r="H69">
        <f>PPCL_Spot!S69</f>
        <v>0</v>
      </c>
      <c r="I69">
        <f>Bawana_NG!S69</f>
        <v>22.999999999999996</v>
      </c>
      <c r="J69">
        <f>Bawana_RLNG!S69</f>
        <v>0</v>
      </c>
      <c r="K69">
        <f>Bawana_Spot!S69</f>
        <v>1.4936983006356931E-4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50.66310221130648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-50</v>
      </c>
      <c r="AA69" s="75">
        <f>STOA!K69</f>
        <v>116.25999999999999</v>
      </c>
      <c r="AB69" s="75">
        <f>-STOA!Q69</f>
        <v>0</v>
      </c>
      <c r="AC69">
        <f t="shared" si="3"/>
        <v>2.8249464835616029</v>
      </c>
      <c r="AD69">
        <f t="shared" si="4"/>
        <v>212.96993685789781</v>
      </c>
      <c r="AE69">
        <f>'IDT-1'!E69</f>
        <v>0</v>
      </c>
      <c r="AF69" s="24"/>
      <c r="AG69">
        <f t="shared" si="5"/>
        <v>212.96993685789781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-10</v>
      </c>
      <c r="AM69" s="34">
        <f>RTM_PXI!K69</f>
        <v>0</v>
      </c>
      <c r="AN69" s="34">
        <f>RTM_PXI!Q69</f>
        <v>0</v>
      </c>
      <c r="AO69" s="147">
        <f>GDAM_IEX!K69</f>
        <v>0</v>
      </c>
      <c r="AP69" s="147">
        <f>GDAM_IEX!Q69</f>
        <v>0</v>
      </c>
      <c r="AQ69" s="147">
        <f>GDAM_PXI!K69</f>
        <v>0</v>
      </c>
      <c r="AR69" s="147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1.2879000000000003</v>
      </c>
      <c r="E70">
        <f>GT_NG!S70</f>
        <v>1.983731760322881</v>
      </c>
      <c r="F70">
        <f>GT_Spot!S70</f>
        <v>0</v>
      </c>
      <c r="G70">
        <f>PPCL_NG!S70</f>
        <v>82.6</v>
      </c>
      <c r="H70">
        <f>PPCL_Spot!S70</f>
        <v>0</v>
      </c>
      <c r="I70">
        <f>Bawana_NG!S70</f>
        <v>22.999999999999996</v>
      </c>
      <c r="J70">
        <f>Bawana_RLNG!S70</f>
        <v>0</v>
      </c>
      <c r="K70">
        <f>Bawana_Spot!S70</f>
        <v>1.4936983006356931E-4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52.984032500308835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-50</v>
      </c>
      <c r="AA70" s="75">
        <f>STOA!K70</f>
        <v>116.25999999999999</v>
      </c>
      <c r="AB70" s="75">
        <f>-STOA!Q70</f>
        <v>0</v>
      </c>
      <c r="AC70">
        <f t="shared" si="3"/>
        <v>2.8444422979892225</v>
      </c>
      <c r="AD70">
        <f t="shared" si="4"/>
        <v>215.27137133247254</v>
      </c>
      <c r="AE70">
        <f>'IDT-1'!E70</f>
        <v>0</v>
      </c>
      <c r="AF70" s="24"/>
      <c r="AG70">
        <f t="shared" si="5"/>
        <v>215.27137133247254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-10</v>
      </c>
      <c r="AM70" s="34">
        <f>RTM_PXI!K70</f>
        <v>0</v>
      </c>
      <c r="AN70" s="34">
        <f>RTM_PXI!Q70</f>
        <v>0</v>
      </c>
      <c r="AO70" s="147">
        <f>GDAM_IEX!K70</f>
        <v>0</v>
      </c>
      <c r="AP70" s="147">
        <f>GDAM_IEX!Q70</f>
        <v>0</v>
      </c>
      <c r="AQ70" s="147">
        <f>GDAM_PXI!K70</f>
        <v>0</v>
      </c>
      <c r="AR70" s="147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1.2879000000000003</v>
      </c>
      <c r="E71">
        <f>GT_NG!S71</f>
        <v>1.983731760322881</v>
      </c>
      <c r="F71">
        <f>GT_Spot!S71</f>
        <v>0</v>
      </c>
      <c r="G71">
        <f>PPCL_NG!S71</f>
        <v>82.6</v>
      </c>
      <c r="H71">
        <f>PPCL_Spot!S71</f>
        <v>0</v>
      </c>
      <c r="I71">
        <f>Bawana_NG!S71</f>
        <v>22.999999999999996</v>
      </c>
      <c r="J71">
        <f>Bawana_RLNG!S71</f>
        <v>0</v>
      </c>
      <c r="K71">
        <f>Bawana_Spot!S71</f>
        <v>1.4936983006356931E-4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62.769692587651299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116.25999999999999</v>
      </c>
      <c r="AB71" s="75">
        <f>-STOA!Q71</f>
        <v>0</v>
      </c>
      <c r="AC71">
        <f t="shared" si="3"/>
        <v>2.7995744768495636</v>
      </c>
      <c r="AD71">
        <f t="shared" si="4"/>
        <v>240.10189924095471</v>
      </c>
      <c r="AE71">
        <f>'IDT-1'!E71</f>
        <v>0</v>
      </c>
      <c r="AF71" s="24"/>
      <c r="AG71">
        <f t="shared" si="5"/>
        <v>240.10189924095471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-45</v>
      </c>
      <c r="AM71" s="34">
        <f>RTM_PXI!K71</f>
        <v>0</v>
      </c>
      <c r="AN71" s="34">
        <f>RTM_PXI!Q71</f>
        <v>0</v>
      </c>
      <c r="AO71" s="147">
        <f>GDAM_IEX!K71</f>
        <v>0</v>
      </c>
      <c r="AP71" s="147">
        <f>GDAM_IEX!Q71</f>
        <v>0</v>
      </c>
      <c r="AQ71" s="147">
        <f>GDAM_PXI!K71</f>
        <v>0</v>
      </c>
      <c r="AR71" s="147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1.2879000000000003</v>
      </c>
      <c r="E72">
        <f>GT_NG!S72</f>
        <v>1.983731760322881</v>
      </c>
      <c r="F72">
        <f>GT_Spot!S72</f>
        <v>0</v>
      </c>
      <c r="G72">
        <f>PPCL_NG!S72</f>
        <v>82.6</v>
      </c>
      <c r="H72">
        <f>PPCL_Spot!S72</f>
        <v>0</v>
      </c>
      <c r="I72">
        <f>Bawana_NG!S72</f>
        <v>22.999999999999996</v>
      </c>
      <c r="J72">
        <f>Bawana_RLNG!S72</f>
        <v>0</v>
      </c>
      <c r="K72">
        <f>Bawana_Spot!S72</f>
        <v>1.4936983006356931E-4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62.769692587651299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116.25999999999999</v>
      </c>
      <c r="AB72" s="75">
        <f>-STOA!Q72</f>
        <v>0</v>
      </c>
      <c r="AC72">
        <f t="shared" si="3"/>
        <v>2.7995744768495636</v>
      </c>
      <c r="AD72">
        <f t="shared" si="4"/>
        <v>240.10189924095471</v>
      </c>
      <c r="AE72">
        <f>'IDT-1'!E72</f>
        <v>0</v>
      </c>
      <c r="AF72" s="24"/>
      <c r="AG72">
        <f t="shared" si="5"/>
        <v>240.10189924095471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-45</v>
      </c>
      <c r="AM72" s="34">
        <f>RTM_PXI!K72</f>
        <v>0</v>
      </c>
      <c r="AN72" s="34">
        <f>RTM_PXI!Q72</f>
        <v>0</v>
      </c>
      <c r="AO72" s="147">
        <f>GDAM_IEX!K72</f>
        <v>0</v>
      </c>
      <c r="AP72" s="147">
        <f>GDAM_IEX!Q72</f>
        <v>0</v>
      </c>
      <c r="AQ72" s="147">
        <f>GDAM_PXI!K72</f>
        <v>0</v>
      </c>
      <c r="AR72" s="147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1.2879000000000003</v>
      </c>
      <c r="E73">
        <f>GT_NG!S73</f>
        <v>1.983731760322881</v>
      </c>
      <c r="F73">
        <f>GT_Spot!S73</f>
        <v>0</v>
      </c>
      <c r="G73">
        <f>PPCL_NG!S73</f>
        <v>82.6</v>
      </c>
      <c r="H73">
        <f>PPCL_Spot!S73</f>
        <v>0</v>
      </c>
      <c r="I73">
        <f>Bawana_NG!S73</f>
        <v>22.999999999999996</v>
      </c>
      <c r="J73">
        <f>Bawana_RLNG!S73</f>
        <v>0</v>
      </c>
      <c r="K73">
        <f>Bawana_Spot!S73</f>
        <v>1.4936983006356931E-4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63.943757806475482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116.25999999999999</v>
      </c>
      <c r="AB73" s="75">
        <f>-STOA!Q73</f>
        <v>0</v>
      </c>
      <c r="AC73">
        <f t="shared" si="3"/>
        <v>2.8094366246876863</v>
      </c>
      <c r="AD73">
        <f t="shared" si="4"/>
        <v>241.2661023119407</v>
      </c>
      <c r="AE73">
        <f>'IDT-1'!E73</f>
        <v>0</v>
      </c>
      <c r="AF73" s="24"/>
      <c r="AG73">
        <f t="shared" si="5"/>
        <v>241.2661023119407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-45</v>
      </c>
      <c r="AM73" s="34">
        <f>RTM_PXI!K73</f>
        <v>0</v>
      </c>
      <c r="AN73" s="34">
        <f>RTM_PXI!Q73</f>
        <v>0</v>
      </c>
      <c r="AO73" s="147">
        <f>GDAM_IEX!K73</f>
        <v>0</v>
      </c>
      <c r="AP73" s="147">
        <f>GDAM_IEX!Q73</f>
        <v>0</v>
      </c>
      <c r="AQ73" s="147">
        <f>GDAM_PXI!K73</f>
        <v>0</v>
      </c>
      <c r="AR73" s="147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1.2879000000000003</v>
      </c>
      <c r="E74">
        <f>GT_NG!S74</f>
        <v>1.983731760322881</v>
      </c>
      <c r="F74">
        <f>GT_Spot!S74</f>
        <v>0</v>
      </c>
      <c r="G74">
        <f>PPCL_NG!S74</f>
        <v>82.6</v>
      </c>
      <c r="H74">
        <f>PPCL_Spot!S74</f>
        <v>0</v>
      </c>
      <c r="I74">
        <f>Bawana_NG!S74</f>
        <v>22.999999999999996</v>
      </c>
      <c r="J74">
        <f>Bawana_RLNG!S74</f>
        <v>0</v>
      </c>
      <c r="K74">
        <f>Bawana_Spot!S74</f>
        <v>1.4936983006356931E-4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65.114006907157929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116.25999999999999</v>
      </c>
      <c r="AB74" s="75">
        <f>-STOA!Q74</f>
        <v>0</v>
      </c>
      <c r="AC74">
        <f t="shared" si="3"/>
        <v>2.8192667171334191</v>
      </c>
      <c r="AD74">
        <f t="shared" si="4"/>
        <v>242.42652132017741</v>
      </c>
      <c r="AE74">
        <f>'IDT-1'!E74</f>
        <v>0</v>
      </c>
      <c r="AF74" s="24"/>
      <c r="AG74">
        <f t="shared" si="5"/>
        <v>242.42652132017741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-45</v>
      </c>
      <c r="AM74" s="34">
        <f>RTM_PXI!K74</f>
        <v>0</v>
      </c>
      <c r="AN74" s="34">
        <f>RTM_PXI!Q74</f>
        <v>0</v>
      </c>
      <c r="AO74" s="147">
        <f>GDAM_IEX!K74</f>
        <v>0</v>
      </c>
      <c r="AP74" s="147">
        <f>GDAM_IEX!Q74</f>
        <v>0</v>
      </c>
      <c r="AQ74" s="147">
        <f>GDAM_PXI!K74</f>
        <v>0</v>
      </c>
      <c r="AR74" s="147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1.2879000000000003</v>
      </c>
      <c r="E75">
        <f>GT_NG!S75</f>
        <v>1.983731760322881</v>
      </c>
      <c r="F75">
        <f>GT_Spot!S75</f>
        <v>0</v>
      </c>
      <c r="G75">
        <f>PPCL_NG!S75</f>
        <v>82.6</v>
      </c>
      <c r="H75">
        <f>PPCL_Spot!S75</f>
        <v>0</v>
      </c>
      <c r="I75">
        <f>Bawana_NG!S75</f>
        <v>22.999999999999996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66.244176001718984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116.25999999999999</v>
      </c>
      <c r="AB75" s="75">
        <f>-STOA!Q75</f>
        <v>0</v>
      </c>
      <c r="AC75">
        <f t="shared" si="3"/>
        <v>2.4475567852011513</v>
      </c>
      <c r="AD75">
        <f t="shared" si="4"/>
        <v>288.92825097684073</v>
      </c>
      <c r="AE75">
        <f>'IDT-1'!E75</f>
        <v>0</v>
      </c>
      <c r="AF75" s="24"/>
      <c r="AG75">
        <f t="shared" si="5"/>
        <v>288.92825097684073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7">
        <f>GDAM_IEX!K75</f>
        <v>0</v>
      </c>
      <c r="AP75" s="147">
        <f>GDAM_IEX!Q75</f>
        <v>0</v>
      </c>
      <c r="AQ75" s="147">
        <f>GDAM_PXI!K75</f>
        <v>0</v>
      </c>
      <c r="AR75" s="147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1.2879000000000003</v>
      </c>
      <c r="E76">
        <f>GT_NG!S76</f>
        <v>1.983731760322881</v>
      </c>
      <c r="F76">
        <f>GT_Spot!S76</f>
        <v>0</v>
      </c>
      <c r="G76">
        <f>PPCL_NG!S76</f>
        <v>82.6</v>
      </c>
      <c r="H76">
        <f>PPCL_Spot!S76</f>
        <v>0</v>
      </c>
      <c r="I76">
        <f>Bawana_NG!S76</f>
        <v>22.999999999999996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67.374415894401437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116.25999999999999</v>
      </c>
      <c r="AB76" s="75">
        <f>-STOA!Q76</f>
        <v>0</v>
      </c>
      <c r="AC76">
        <f t="shared" si="3"/>
        <v>2.457050800299684</v>
      </c>
      <c r="AD76">
        <f t="shared" si="4"/>
        <v>290.04899685442462</v>
      </c>
      <c r="AE76">
        <f>'IDT-1'!E76</f>
        <v>0</v>
      </c>
      <c r="AF76" s="24"/>
      <c r="AG76">
        <f t="shared" si="5"/>
        <v>290.04899685442462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7">
        <f>GDAM_IEX!K76</f>
        <v>0</v>
      </c>
      <c r="AP76" s="147">
        <f>GDAM_IEX!Q76</f>
        <v>0</v>
      </c>
      <c r="AQ76" s="147">
        <f>GDAM_PXI!K76</f>
        <v>0</v>
      </c>
      <c r="AR76" s="147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1.2879000000000003</v>
      </c>
      <c r="E77">
        <f>GT_NG!S77</f>
        <v>1.983731760322881</v>
      </c>
      <c r="F77">
        <f>GT_Spot!S77</f>
        <v>0</v>
      </c>
      <c r="G77">
        <f>PPCL_NG!S77</f>
        <v>82.6</v>
      </c>
      <c r="H77">
        <f>PPCL_Spot!S77</f>
        <v>0</v>
      </c>
      <c r="I77">
        <f>Bawana_NG!S77</f>
        <v>22.999999999999996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73.343943341841339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116.25999999999999</v>
      </c>
      <c r="AB77" s="75">
        <f>-STOA!Q77</f>
        <v>0</v>
      </c>
      <c r="AC77">
        <f t="shared" si="3"/>
        <v>3.1255893447750811</v>
      </c>
      <c r="AD77">
        <f t="shared" si="4"/>
        <v>222.34998575738913</v>
      </c>
      <c r="AE77">
        <f>'IDT-1'!E77</f>
        <v>0</v>
      </c>
      <c r="AF77" s="24"/>
      <c r="AG77">
        <f t="shared" si="5"/>
        <v>222.34998575738913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-73</v>
      </c>
      <c r="AM77" s="34">
        <f>RTM_PXI!K77</f>
        <v>0</v>
      </c>
      <c r="AN77" s="34">
        <f>RTM_PXI!Q77</f>
        <v>0</v>
      </c>
      <c r="AO77" s="147">
        <f>GDAM_IEX!K77</f>
        <v>0</v>
      </c>
      <c r="AP77" s="147">
        <f>GDAM_IEX!Q77</f>
        <v>0</v>
      </c>
      <c r="AQ77" s="147">
        <f>GDAM_PXI!K77</f>
        <v>0</v>
      </c>
      <c r="AR77" s="147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1.2879000000000003</v>
      </c>
      <c r="E78">
        <f>GT_NG!S78</f>
        <v>1.983731760322881</v>
      </c>
      <c r="F78">
        <f>GT_Spot!S78</f>
        <v>0</v>
      </c>
      <c r="G78">
        <f>PPCL_NG!S78</f>
        <v>82.6</v>
      </c>
      <c r="H78">
        <f>PPCL_Spot!S78</f>
        <v>0</v>
      </c>
      <c r="I78">
        <f>Bawana_NG!S78</f>
        <v>22.999172840394159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74.225711990545989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116.25999999999999</v>
      </c>
      <c r="AB78" s="75">
        <f>-STOA!Q78</f>
        <v>0</v>
      </c>
      <c r="AC78">
        <f t="shared" si="3"/>
        <v>3.1329892532835109</v>
      </c>
      <c r="AD78">
        <f t="shared" si="4"/>
        <v>223.2235273379795</v>
      </c>
      <c r="AE78">
        <f>'IDT-1'!E78</f>
        <v>0</v>
      </c>
      <c r="AF78" s="24"/>
      <c r="AG78">
        <f t="shared" si="5"/>
        <v>223.2235273379795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-73</v>
      </c>
      <c r="AM78" s="34">
        <f>RTM_PXI!K78</f>
        <v>0</v>
      </c>
      <c r="AN78" s="34">
        <f>RTM_PXI!Q78</f>
        <v>0</v>
      </c>
      <c r="AO78" s="147">
        <f>GDAM_IEX!K78</f>
        <v>0</v>
      </c>
      <c r="AP78" s="147">
        <f>GDAM_IEX!Q78</f>
        <v>0</v>
      </c>
      <c r="AQ78" s="147">
        <f>GDAM_PXI!K78</f>
        <v>0</v>
      </c>
      <c r="AR78" s="147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1.2879000000000003</v>
      </c>
      <c r="E79">
        <f>GT_NG!S79</f>
        <v>1.983731760322881</v>
      </c>
      <c r="F79">
        <f>GT_Spot!S79</f>
        <v>0</v>
      </c>
      <c r="G79">
        <f>PPCL_NG!S79</f>
        <v>82.6</v>
      </c>
      <c r="H79">
        <f>PPCL_Spot!S79</f>
        <v>0</v>
      </c>
      <c r="I79">
        <f>Bawana_NG!S79</f>
        <v>22.999101597593846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72.049711324522889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116.25999999999999</v>
      </c>
      <c r="AB79" s="75">
        <f>-STOA!Q79</f>
        <v>0</v>
      </c>
      <c r="AC79">
        <f t="shared" si="3"/>
        <v>3.1147102492493941</v>
      </c>
      <c r="AD79">
        <f t="shared" si="4"/>
        <v>221.06573443319022</v>
      </c>
      <c r="AE79">
        <f>'IDT-1'!E79</f>
        <v>0</v>
      </c>
      <c r="AF79" s="24"/>
      <c r="AG79">
        <f t="shared" si="5"/>
        <v>221.06573443319022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-73</v>
      </c>
      <c r="AM79" s="34">
        <f>RTM_PXI!K79</f>
        <v>0</v>
      </c>
      <c r="AN79" s="34">
        <f>RTM_PXI!Q79</f>
        <v>0</v>
      </c>
      <c r="AO79" s="147">
        <f>GDAM_IEX!K79</f>
        <v>0</v>
      </c>
      <c r="AP79" s="147">
        <f>GDAM_IEX!Q79</f>
        <v>0</v>
      </c>
      <c r="AQ79" s="147">
        <f>GDAM_PXI!K79</f>
        <v>0</v>
      </c>
      <c r="AR79" s="147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1.2879000000000003</v>
      </c>
      <c r="E80">
        <f>GT_NG!S80</f>
        <v>1.983731760322881</v>
      </c>
      <c r="F80">
        <f>GT_Spot!S80</f>
        <v>0</v>
      </c>
      <c r="G80">
        <f>PPCL_NG!S80</f>
        <v>82.6</v>
      </c>
      <c r="H80">
        <f>PPCL_Spot!S80</f>
        <v>0</v>
      </c>
      <c r="I80">
        <f>Bawana_NG!S80</f>
        <v>22.999101597593846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71.979266523660073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116.25999999999999</v>
      </c>
      <c r="AB80" s="75">
        <f>-STOA!Q80</f>
        <v>0</v>
      </c>
      <c r="AC80">
        <f t="shared" si="3"/>
        <v>3.1141185129221465</v>
      </c>
      <c r="AD80">
        <f t="shared" si="4"/>
        <v>220.99588136865461</v>
      </c>
      <c r="AE80">
        <f>'IDT-1'!E80</f>
        <v>0</v>
      </c>
      <c r="AF80" s="24"/>
      <c r="AG80">
        <f t="shared" si="5"/>
        <v>220.99588136865461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-73</v>
      </c>
      <c r="AM80" s="34">
        <f>RTM_PXI!K80</f>
        <v>0</v>
      </c>
      <c r="AN80" s="34">
        <f>RTM_PXI!Q80</f>
        <v>0</v>
      </c>
      <c r="AO80" s="147">
        <f>GDAM_IEX!K80</f>
        <v>0</v>
      </c>
      <c r="AP80" s="147">
        <f>GDAM_IEX!Q80</f>
        <v>0</v>
      </c>
      <c r="AQ80" s="147">
        <f>GDAM_PXI!K80</f>
        <v>0</v>
      </c>
      <c r="AR80" s="147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1.2879000000000003</v>
      </c>
      <c r="E81">
        <f>GT_NG!S81</f>
        <v>2.0443373493975905</v>
      </c>
      <c r="F81">
        <f>GT_Spot!S81</f>
        <v>0</v>
      </c>
      <c r="G81">
        <f>PPCL_NG!S81</f>
        <v>82.6</v>
      </c>
      <c r="H81">
        <f>PPCL_Spot!S81</f>
        <v>0</v>
      </c>
      <c r="I81">
        <f>Bawana_NG!S81</f>
        <v>22.999101597593846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71.979266523660073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-26</v>
      </c>
      <c r="AA81" s="75">
        <f>STOA!K81</f>
        <v>116.25999999999999</v>
      </c>
      <c r="AB81" s="75">
        <f>-STOA!Q81</f>
        <v>0</v>
      </c>
      <c r="AC81">
        <f t="shared" si="3"/>
        <v>3.1146275998703743</v>
      </c>
      <c r="AD81">
        <f t="shared" si="4"/>
        <v>221.05597787078111</v>
      </c>
      <c r="AE81">
        <f>'IDT-1'!E81</f>
        <v>0</v>
      </c>
      <c r="AF81" s="24"/>
      <c r="AG81">
        <f t="shared" si="5"/>
        <v>221.05597787078111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-47</v>
      </c>
      <c r="AM81" s="34">
        <f>RTM_PXI!K81</f>
        <v>0</v>
      </c>
      <c r="AN81" s="34">
        <f>RTM_PXI!Q81</f>
        <v>0</v>
      </c>
      <c r="AO81" s="147">
        <f>GDAM_IEX!K81</f>
        <v>0</v>
      </c>
      <c r="AP81" s="147">
        <f>GDAM_IEX!Q81</f>
        <v>0</v>
      </c>
      <c r="AQ81" s="147">
        <f>GDAM_PXI!K81</f>
        <v>0</v>
      </c>
      <c r="AR81" s="147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1.2879000000000003</v>
      </c>
      <c r="E82">
        <f>GT_NG!S82</f>
        <v>2.0443373493975905</v>
      </c>
      <c r="F82">
        <f>GT_Spot!S82</f>
        <v>0</v>
      </c>
      <c r="G82">
        <f>PPCL_NG!S82</f>
        <v>82.6</v>
      </c>
      <c r="H82">
        <f>PPCL_Spot!S82</f>
        <v>0</v>
      </c>
      <c r="I82">
        <f>Bawana_NG!S82</f>
        <v>22.999101597593846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71.979266523660073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-26</v>
      </c>
      <c r="AA82" s="75">
        <f>STOA!K82</f>
        <v>116.25999999999999</v>
      </c>
      <c r="AB82" s="75">
        <f>-STOA!Q82</f>
        <v>0</v>
      </c>
      <c r="AC82">
        <f t="shared" si="3"/>
        <v>3.1146275998703743</v>
      </c>
      <c r="AD82">
        <f t="shared" si="4"/>
        <v>221.05597787078111</v>
      </c>
      <c r="AE82">
        <f>'IDT-1'!E82</f>
        <v>0</v>
      </c>
      <c r="AF82" s="24"/>
      <c r="AG82">
        <f t="shared" si="5"/>
        <v>221.05597787078111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-47</v>
      </c>
      <c r="AM82" s="34">
        <f>RTM_PXI!K82</f>
        <v>0</v>
      </c>
      <c r="AN82" s="34">
        <f>RTM_PXI!Q82</f>
        <v>0</v>
      </c>
      <c r="AO82" s="147">
        <f>GDAM_IEX!K82</f>
        <v>0</v>
      </c>
      <c r="AP82" s="147">
        <f>GDAM_IEX!Q82</f>
        <v>0</v>
      </c>
      <c r="AQ82" s="147">
        <f>GDAM_PXI!K82</f>
        <v>0</v>
      </c>
      <c r="AR82" s="147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1.2879000000000003</v>
      </c>
      <c r="E83">
        <f>GT_NG!S83</f>
        <v>2.0443373493975905</v>
      </c>
      <c r="F83">
        <f>GT_Spot!S83</f>
        <v>0</v>
      </c>
      <c r="G83">
        <f>PPCL_NG!S83</f>
        <v>82.6</v>
      </c>
      <c r="H83">
        <f>PPCL_Spot!S83</f>
        <v>0</v>
      </c>
      <c r="I83">
        <f>Bawana_NG!S83</f>
        <v>22.999101597593846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74.309198458003493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-27</v>
      </c>
      <c r="AA83" s="75">
        <f>STOA!K83</f>
        <v>116.25999999999999</v>
      </c>
      <c r="AB83" s="75">
        <f>-STOA!Q83</f>
        <v>0</v>
      </c>
      <c r="AC83">
        <f t="shared" si="3"/>
        <v>3.134199028118859</v>
      </c>
      <c r="AD83">
        <f t="shared" si="4"/>
        <v>223.36633837687606</v>
      </c>
      <c r="AE83">
        <f>'IDT-1'!E83</f>
        <v>0</v>
      </c>
      <c r="AF83" s="24"/>
      <c r="AG83">
        <f t="shared" si="5"/>
        <v>223.36633837687606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-46</v>
      </c>
      <c r="AM83" s="34">
        <f>RTM_PXI!K83</f>
        <v>0</v>
      </c>
      <c r="AN83" s="34">
        <f>RTM_PXI!Q83</f>
        <v>0</v>
      </c>
      <c r="AO83" s="147">
        <f>GDAM_IEX!K83</f>
        <v>0</v>
      </c>
      <c r="AP83" s="147">
        <f>GDAM_IEX!Q83</f>
        <v>0</v>
      </c>
      <c r="AQ83" s="147">
        <f>GDAM_PXI!K83</f>
        <v>0</v>
      </c>
      <c r="AR83" s="147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1.2879000000000003</v>
      </c>
      <c r="E84">
        <f>GT_NG!S84</f>
        <v>2.0443373493975905</v>
      </c>
      <c r="F84">
        <f>GT_Spot!S84</f>
        <v>0</v>
      </c>
      <c r="G84">
        <f>PPCL_NG!S84</f>
        <v>82.6</v>
      </c>
      <c r="H84">
        <f>PPCL_Spot!S84</f>
        <v>0</v>
      </c>
      <c r="I84">
        <f>Bawana_NG!S84</f>
        <v>22.999101597593846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73.919248338055979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-26</v>
      </c>
      <c r="AA84" s="75">
        <f>STOA!K84</f>
        <v>116.25999999999999</v>
      </c>
      <c r="AB84" s="75">
        <f>-STOA!Q84</f>
        <v>0</v>
      </c>
      <c r="AC84">
        <f t="shared" si="3"/>
        <v>3.1309234471113001</v>
      </c>
      <c r="AD84">
        <f t="shared" si="4"/>
        <v>222.97966383793613</v>
      </c>
      <c r="AE84">
        <f>'IDT-1'!E84</f>
        <v>0</v>
      </c>
      <c r="AF84" s="24"/>
      <c r="AG84">
        <f t="shared" si="5"/>
        <v>222.97966383793613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-47</v>
      </c>
      <c r="AM84" s="34">
        <f>RTM_PXI!K84</f>
        <v>0</v>
      </c>
      <c r="AN84" s="34">
        <f>RTM_PXI!Q84</f>
        <v>0</v>
      </c>
      <c r="AO84" s="147">
        <f>GDAM_IEX!K84</f>
        <v>0</v>
      </c>
      <c r="AP84" s="147">
        <f>GDAM_IEX!Q84</f>
        <v>0</v>
      </c>
      <c r="AQ84" s="147">
        <f>GDAM_PXI!K84</f>
        <v>0</v>
      </c>
      <c r="AR84" s="147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1.2879000000000003</v>
      </c>
      <c r="E85">
        <f>GT_NG!S85</f>
        <v>2.0443373493975905</v>
      </c>
      <c r="F85">
        <f>GT_Spot!S85</f>
        <v>0</v>
      </c>
      <c r="G85">
        <f>PPCL_NG!S85</f>
        <v>82.72</v>
      </c>
      <c r="H85">
        <f>PPCL_Spot!S85</f>
        <v>0</v>
      </c>
      <c r="I85">
        <f>Bawana_NG!S85</f>
        <v>22.999101597593846</v>
      </c>
      <c r="J85">
        <f>Bawana_RLNG!S85</f>
        <v>0</v>
      </c>
      <c r="K85">
        <f>Bawana_Spot!S85</f>
        <v>24.520695070442496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70.210234634371147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-23</v>
      </c>
      <c r="AA85" s="75">
        <f>STOA!K85</f>
        <v>116.25999999999999</v>
      </c>
      <c r="AB85" s="75">
        <f>-STOA!Q85</f>
        <v>0</v>
      </c>
      <c r="AC85">
        <f t="shared" si="3"/>
        <v>3.3067495705920651</v>
      </c>
      <c r="AD85">
        <f t="shared" si="4"/>
        <v>243.73551908121303</v>
      </c>
      <c r="AE85">
        <f>'IDT-1'!E85</f>
        <v>0</v>
      </c>
      <c r="AF85" s="24"/>
      <c r="AG85">
        <f t="shared" si="5"/>
        <v>243.73551908121303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-50</v>
      </c>
      <c r="AM85" s="34">
        <f>RTM_PXI!K85</f>
        <v>0</v>
      </c>
      <c r="AN85" s="34">
        <f>RTM_PXI!Q85</f>
        <v>0</v>
      </c>
      <c r="AO85" s="147">
        <f>GDAM_IEX!K85</f>
        <v>0</v>
      </c>
      <c r="AP85" s="147">
        <f>GDAM_IEX!Q85</f>
        <v>0</v>
      </c>
      <c r="AQ85" s="147">
        <f>GDAM_PXI!K85</f>
        <v>0</v>
      </c>
      <c r="AR85" s="147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1.2879000000000003</v>
      </c>
      <c r="E86">
        <f>GT_NG!S86</f>
        <v>2.0443373493975905</v>
      </c>
      <c r="F86">
        <f>GT_Spot!S86</f>
        <v>0</v>
      </c>
      <c r="G86">
        <f>PPCL_NG!S86</f>
        <v>82.72</v>
      </c>
      <c r="H86">
        <f>PPCL_Spot!S86</f>
        <v>0</v>
      </c>
      <c r="I86">
        <f>Bawana_NG!S86</f>
        <v>22.999101597593846</v>
      </c>
      <c r="J86">
        <f>Bawana_RLNG!S86</f>
        <v>0</v>
      </c>
      <c r="K86">
        <f>Bawana_Spot!S86</f>
        <v>24.520695070442496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70.241256757510797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-23</v>
      </c>
      <c r="AA86" s="75">
        <f>STOA!K86</f>
        <v>116.25999999999999</v>
      </c>
      <c r="AB86" s="75">
        <f>-STOA!Q86</f>
        <v>0</v>
      </c>
      <c r="AC86">
        <f t="shared" si="3"/>
        <v>3.3070101564264371</v>
      </c>
      <c r="AD86">
        <f t="shared" si="4"/>
        <v>243.76628061851829</v>
      </c>
      <c r="AE86">
        <f>'IDT-1'!E86</f>
        <v>0</v>
      </c>
      <c r="AF86" s="24"/>
      <c r="AG86">
        <f t="shared" si="5"/>
        <v>243.76628061851829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-50</v>
      </c>
      <c r="AM86" s="34">
        <f>RTM_PXI!K86</f>
        <v>0</v>
      </c>
      <c r="AN86" s="34">
        <f>RTM_PXI!Q86</f>
        <v>0</v>
      </c>
      <c r="AO86" s="147">
        <f>GDAM_IEX!K86</f>
        <v>0</v>
      </c>
      <c r="AP86" s="147">
        <f>GDAM_IEX!Q86</f>
        <v>0</v>
      </c>
      <c r="AQ86" s="147">
        <f>GDAM_PXI!K86</f>
        <v>0</v>
      </c>
      <c r="AR86" s="147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1.2879000000000003</v>
      </c>
      <c r="E87">
        <f>GT_NG!S87</f>
        <v>2.0443373493975905</v>
      </c>
      <c r="F87">
        <f>GT_Spot!S87</f>
        <v>0</v>
      </c>
      <c r="G87">
        <f>PPCL_NG!S87</f>
        <v>82.72</v>
      </c>
      <c r="H87">
        <f>PPCL_Spot!S87</f>
        <v>0</v>
      </c>
      <c r="I87">
        <f>Bawana_NG!S87</f>
        <v>22.999101597593846</v>
      </c>
      <c r="J87">
        <f>Bawana_RLNG!S87</f>
        <v>0</v>
      </c>
      <c r="K87">
        <f>Bawana_Spot!S87</f>
        <v>15.200000000000001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70.241256757510797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-22</v>
      </c>
      <c r="AA87" s="75">
        <f>STOA!K87</f>
        <v>116.25999999999999</v>
      </c>
      <c r="AB87" s="75">
        <f>-STOA!Q87</f>
        <v>0</v>
      </c>
      <c r="AC87">
        <f t="shared" si="3"/>
        <v>3.2287163178347207</v>
      </c>
      <c r="AD87">
        <f t="shared" si="4"/>
        <v>234.52387938666755</v>
      </c>
      <c r="AE87">
        <f>'IDT-1'!E87</f>
        <v>0</v>
      </c>
      <c r="AF87" s="24"/>
      <c r="AG87">
        <f t="shared" si="5"/>
        <v>234.52387938666755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-51</v>
      </c>
      <c r="AM87" s="34">
        <f>RTM_PXI!K87</f>
        <v>0</v>
      </c>
      <c r="AN87" s="34">
        <f>RTM_PXI!Q87</f>
        <v>0</v>
      </c>
      <c r="AO87" s="147">
        <f>GDAM_IEX!K87</f>
        <v>0</v>
      </c>
      <c r="AP87" s="147">
        <f>GDAM_IEX!Q87</f>
        <v>0</v>
      </c>
      <c r="AQ87" s="147">
        <f>GDAM_PXI!K87</f>
        <v>0</v>
      </c>
      <c r="AR87" s="147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1.2879000000000003</v>
      </c>
      <c r="E88">
        <f>GT_NG!S88</f>
        <v>2.0443373493975905</v>
      </c>
      <c r="F88">
        <f>GT_Spot!S88</f>
        <v>0</v>
      </c>
      <c r="G88">
        <f>PPCL_NG!S88</f>
        <v>82.72</v>
      </c>
      <c r="H88">
        <f>PPCL_Spot!S88</f>
        <v>0</v>
      </c>
      <c r="I88">
        <f>Bawana_NG!S88</f>
        <v>22.999101597593846</v>
      </c>
      <c r="J88">
        <f>Bawana_RLNG!S88</f>
        <v>0</v>
      </c>
      <c r="K88">
        <f>Bawana_Spot!S88</f>
        <v>18.069512241207118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70.241256757510797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-22</v>
      </c>
      <c r="AA88" s="75">
        <f>STOA!K88</f>
        <v>116.25999999999999</v>
      </c>
      <c r="AB88" s="75">
        <f>-STOA!Q88</f>
        <v>0</v>
      </c>
      <c r="AC88">
        <f t="shared" si="3"/>
        <v>3.2528202206608601</v>
      </c>
      <c r="AD88">
        <f t="shared" si="4"/>
        <v>237.36928772504848</v>
      </c>
      <c r="AE88">
        <f>'IDT-1'!E88</f>
        <v>0</v>
      </c>
      <c r="AF88" s="24"/>
      <c r="AG88">
        <f t="shared" si="5"/>
        <v>237.36928772504848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-51</v>
      </c>
      <c r="AM88" s="34">
        <f>RTM_PXI!K88</f>
        <v>0</v>
      </c>
      <c r="AN88" s="34">
        <f>RTM_PXI!Q88</f>
        <v>0</v>
      </c>
      <c r="AO88" s="147">
        <f>GDAM_IEX!K88</f>
        <v>0</v>
      </c>
      <c r="AP88" s="147">
        <f>GDAM_IEX!Q88</f>
        <v>0</v>
      </c>
      <c r="AQ88" s="147">
        <f>GDAM_PXI!K88</f>
        <v>0</v>
      </c>
      <c r="AR88" s="147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1.2879000000000003</v>
      </c>
      <c r="E89">
        <f>GT_NG!S89</f>
        <v>2.0443373493975905</v>
      </c>
      <c r="F89">
        <f>GT_Spot!S89</f>
        <v>0</v>
      </c>
      <c r="G89">
        <f>PPCL_NG!S89</f>
        <v>82.72</v>
      </c>
      <c r="H89">
        <f>PPCL_Spot!S89</f>
        <v>0</v>
      </c>
      <c r="I89">
        <f>Bawana_NG!S89</f>
        <v>22.999101597593846</v>
      </c>
      <c r="J89">
        <f>Bawana_RLNG!S89</f>
        <v>0</v>
      </c>
      <c r="K89">
        <f>Bawana_Spot!S89</f>
        <v>15.92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70.241409203194024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-22</v>
      </c>
      <c r="AA89" s="75">
        <f>STOA!K89</f>
        <v>116.25999999999999</v>
      </c>
      <c r="AB89" s="75">
        <f>-STOA!Q89</f>
        <v>0</v>
      </c>
      <c r="AC89">
        <f t="shared" si="3"/>
        <v>3.2347655983784596</v>
      </c>
      <c r="AD89">
        <f t="shared" si="4"/>
        <v>235.23798255180699</v>
      </c>
      <c r="AE89">
        <f>'IDT-1'!E89</f>
        <v>0</v>
      </c>
      <c r="AF89" s="24"/>
      <c r="AG89">
        <f t="shared" si="5"/>
        <v>235.23798255180699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-51</v>
      </c>
      <c r="AM89" s="34">
        <f>RTM_PXI!K89</f>
        <v>0</v>
      </c>
      <c r="AN89" s="34">
        <f>RTM_PXI!Q89</f>
        <v>0</v>
      </c>
      <c r="AO89" s="147">
        <f>GDAM_IEX!K89</f>
        <v>0</v>
      </c>
      <c r="AP89" s="147">
        <f>GDAM_IEX!Q89</f>
        <v>0</v>
      </c>
      <c r="AQ89" s="147">
        <f>GDAM_PXI!K89</f>
        <v>0</v>
      </c>
      <c r="AR89" s="147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1.2879000000000003</v>
      </c>
      <c r="E90">
        <f>GT_NG!S90</f>
        <v>2.0443373493975905</v>
      </c>
      <c r="F90">
        <f>GT_Spot!S90</f>
        <v>0</v>
      </c>
      <c r="G90">
        <f>PPCL_NG!S90</f>
        <v>82.72</v>
      </c>
      <c r="H90">
        <f>PPCL_Spot!S90</f>
        <v>0</v>
      </c>
      <c r="I90">
        <f>Bawana_NG!S90</f>
        <v>22.999101597593846</v>
      </c>
      <c r="J90">
        <f>Bawana_RLNG!S90</f>
        <v>0</v>
      </c>
      <c r="K90">
        <f>Bawana_Spot!S90</f>
        <v>14.489999999999998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70.979431861711902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-22</v>
      </c>
      <c r="AA90" s="75">
        <f>STOA!K90</f>
        <v>116.25999999999999</v>
      </c>
      <c r="AB90" s="75">
        <f>-STOA!Q90</f>
        <v>0</v>
      </c>
      <c r="AC90">
        <f t="shared" si="3"/>
        <v>3.2289529887100095</v>
      </c>
      <c r="AD90">
        <f t="shared" si="4"/>
        <v>234.55181781999332</v>
      </c>
      <c r="AE90">
        <f>'IDT-1'!E90</f>
        <v>0</v>
      </c>
      <c r="AF90" s="24"/>
      <c r="AG90">
        <f t="shared" si="5"/>
        <v>234.55181781999332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-51</v>
      </c>
      <c r="AM90" s="34">
        <f>RTM_PXI!K90</f>
        <v>0</v>
      </c>
      <c r="AN90" s="34">
        <f>RTM_PXI!Q90</f>
        <v>0</v>
      </c>
      <c r="AO90" s="147">
        <f>GDAM_IEX!K90</f>
        <v>0</v>
      </c>
      <c r="AP90" s="147">
        <f>GDAM_IEX!Q90</f>
        <v>0</v>
      </c>
      <c r="AQ90" s="147">
        <f>GDAM_PXI!K90</f>
        <v>0</v>
      </c>
      <c r="AR90" s="147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1.2879000000000003</v>
      </c>
      <c r="E91">
        <f>GT_NG!S91</f>
        <v>2.0443373493975905</v>
      </c>
      <c r="F91">
        <f>GT_Spot!S91</f>
        <v>0</v>
      </c>
      <c r="G91">
        <f>PPCL_NG!S91</f>
        <v>82.72</v>
      </c>
      <c r="H91">
        <f>PPCL_Spot!S91</f>
        <v>0</v>
      </c>
      <c r="I91">
        <f>Bawana_NG!S91</f>
        <v>22.999101597593846</v>
      </c>
      <c r="J91">
        <f>Bawana_RLNG!S91</f>
        <v>0</v>
      </c>
      <c r="K91">
        <f>Bawana_Spot!S91</f>
        <v>5.9999999999999991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70.979431861711902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-22</v>
      </c>
      <c r="AA91" s="75">
        <f>STOA!K91</f>
        <v>116.25999999999999</v>
      </c>
      <c r="AB91" s="75">
        <f>-STOA!Q91</f>
        <v>0</v>
      </c>
      <c r="AC91">
        <f t="shared" si="3"/>
        <v>3.1576369887100095</v>
      </c>
      <c r="AD91">
        <f t="shared" si="4"/>
        <v>226.1331338199933</v>
      </c>
      <c r="AE91">
        <f>'IDT-1'!E91</f>
        <v>0</v>
      </c>
      <c r="AF91" s="24"/>
      <c r="AG91">
        <f t="shared" si="5"/>
        <v>226.1331338199933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-51</v>
      </c>
      <c r="AM91" s="34">
        <f>RTM_PXI!K91</f>
        <v>0</v>
      </c>
      <c r="AN91" s="34">
        <f>RTM_PXI!Q91</f>
        <v>0</v>
      </c>
      <c r="AO91" s="147">
        <f>GDAM_IEX!K91</f>
        <v>0</v>
      </c>
      <c r="AP91" s="147">
        <f>GDAM_IEX!Q91</f>
        <v>0</v>
      </c>
      <c r="AQ91" s="147">
        <f>GDAM_PXI!K91</f>
        <v>0</v>
      </c>
      <c r="AR91" s="147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1.2879000000000003</v>
      </c>
      <c r="E92">
        <f>GT_NG!S92</f>
        <v>2.0443373493975905</v>
      </c>
      <c r="F92">
        <f>GT_Spot!S92</f>
        <v>0</v>
      </c>
      <c r="G92">
        <f>PPCL_NG!S92</f>
        <v>82.72</v>
      </c>
      <c r="H92">
        <f>PPCL_Spot!S92</f>
        <v>0</v>
      </c>
      <c r="I92">
        <f>Bawana_NG!S92</f>
        <v>22.999101597593846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70.979431861711902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-22</v>
      </c>
      <c r="AA92" s="75">
        <f>STOA!K92</f>
        <v>116.25999999999999</v>
      </c>
      <c r="AB92" s="75">
        <f>-STOA!Q92</f>
        <v>0</v>
      </c>
      <c r="AC92">
        <f t="shared" si="3"/>
        <v>3.1072369887100093</v>
      </c>
      <c r="AD92">
        <f t="shared" si="4"/>
        <v>220.1835338199933</v>
      </c>
      <c r="AE92">
        <f>'IDT-1'!E92</f>
        <v>0</v>
      </c>
      <c r="AF92" s="24"/>
      <c r="AG92">
        <f t="shared" si="5"/>
        <v>220.1835338199933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-51</v>
      </c>
      <c r="AM92" s="34">
        <f>RTM_PXI!K92</f>
        <v>0</v>
      </c>
      <c r="AN92" s="34">
        <f>RTM_PXI!Q92</f>
        <v>0</v>
      </c>
      <c r="AO92" s="147">
        <f>GDAM_IEX!K92</f>
        <v>0</v>
      </c>
      <c r="AP92" s="147">
        <f>GDAM_IEX!Q92</f>
        <v>0</v>
      </c>
      <c r="AQ92" s="147">
        <f>GDAM_PXI!K92</f>
        <v>0</v>
      </c>
      <c r="AR92" s="147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1.2879000000000003</v>
      </c>
      <c r="E93">
        <f>GT_NG!S93</f>
        <v>2.0443373493975905</v>
      </c>
      <c r="F93">
        <f>GT_Spot!S93</f>
        <v>0</v>
      </c>
      <c r="G93">
        <f>PPCL_NG!S93</f>
        <v>82.72</v>
      </c>
      <c r="H93">
        <f>PPCL_Spot!S93</f>
        <v>0</v>
      </c>
      <c r="I93">
        <f>Bawana_NG!S93</f>
        <v>22.999201416617478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70.979431861711902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-21</v>
      </c>
      <c r="AA93" s="75">
        <f>STOA!K93</f>
        <v>116.25999999999999</v>
      </c>
      <c r="AB93" s="75">
        <f>-STOA!Q93</f>
        <v>0</v>
      </c>
      <c r="AC93">
        <f t="shared" si="3"/>
        <v>3.2173628776133665</v>
      </c>
      <c r="AD93">
        <f t="shared" si="4"/>
        <v>207.07350775011361</v>
      </c>
      <c r="AE93">
        <f>'IDT-1'!E93</f>
        <v>0</v>
      </c>
      <c r="AF93" s="24"/>
      <c r="AG93">
        <f t="shared" si="5"/>
        <v>207.07350775011361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-65</v>
      </c>
      <c r="AM93" s="34">
        <f>RTM_PXI!K93</f>
        <v>0</v>
      </c>
      <c r="AN93" s="34">
        <f>RTM_PXI!Q93</f>
        <v>0</v>
      </c>
      <c r="AO93" s="147">
        <f>GDAM_IEX!K93</f>
        <v>0</v>
      </c>
      <c r="AP93" s="147">
        <f>GDAM_IEX!Q93</f>
        <v>0</v>
      </c>
      <c r="AQ93" s="147">
        <f>GDAM_PXI!K93</f>
        <v>0</v>
      </c>
      <c r="AR93" s="147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1.2879000000000003</v>
      </c>
      <c r="E94">
        <f>GT_NG!S94</f>
        <v>2.0443373493975905</v>
      </c>
      <c r="F94">
        <f>GT_Spot!S94</f>
        <v>0</v>
      </c>
      <c r="G94">
        <f>PPCL_NG!S94</f>
        <v>82.72</v>
      </c>
      <c r="H94">
        <f>PPCL_Spot!S94</f>
        <v>0</v>
      </c>
      <c r="I94">
        <f>Bawana_NG!S94</f>
        <v>22.999201416617478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70.308886219895953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-18</v>
      </c>
      <c r="AA94" s="75">
        <f>STOA!K94</f>
        <v>116.25999999999999</v>
      </c>
      <c r="AB94" s="75">
        <f>-STOA!Q94</f>
        <v>0</v>
      </c>
      <c r="AC94">
        <f t="shared" si="3"/>
        <v>3.1863168210474448</v>
      </c>
      <c r="AD94">
        <f t="shared" si="4"/>
        <v>209.43400816486354</v>
      </c>
      <c r="AE94">
        <f>'IDT-1'!E94</f>
        <v>0</v>
      </c>
      <c r="AF94" s="24"/>
      <c r="AG94">
        <f t="shared" si="5"/>
        <v>209.43400816486354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-65</v>
      </c>
      <c r="AM94" s="34">
        <f>RTM_PXI!K94</f>
        <v>0</v>
      </c>
      <c r="AN94" s="34">
        <f>RTM_PXI!Q94</f>
        <v>0</v>
      </c>
      <c r="AO94" s="147">
        <f>GDAM_IEX!K94</f>
        <v>0</v>
      </c>
      <c r="AP94" s="147">
        <f>GDAM_IEX!Q94</f>
        <v>0</v>
      </c>
      <c r="AQ94" s="147">
        <f>GDAM_PXI!K94</f>
        <v>0</v>
      </c>
      <c r="AR94" s="147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1.2879000000000003</v>
      </c>
      <c r="E95">
        <f>GT_NG!S95</f>
        <v>2.0443373493975905</v>
      </c>
      <c r="F95">
        <f>GT_Spot!S95</f>
        <v>0</v>
      </c>
      <c r="G95">
        <f>PPCL_NG!S95</f>
        <v>82.72</v>
      </c>
      <c r="H95">
        <f>PPCL_Spot!S95</f>
        <v>0</v>
      </c>
      <c r="I95">
        <f>Bawana_NG!S95</f>
        <v>22.999201416617478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70.157062904901721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-18</v>
      </c>
      <c r="AA95" s="75">
        <f>STOA!K95</f>
        <v>116.25999999999999</v>
      </c>
      <c r="AB95" s="75">
        <f>-STOA!Q95</f>
        <v>0</v>
      </c>
      <c r="AC95">
        <f t="shared" si="3"/>
        <v>3.2273972938259385</v>
      </c>
      <c r="AD95">
        <f t="shared" si="4"/>
        <v>204.24110437709086</v>
      </c>
      <c r="AE95">
        <f>'IDT-1'!E95</f>
        <v>0</v>
      </c>
      <c r="AF95" s="24"/>
      <c r="AG95">
        <f t="shared" si="5"/>
        <v>204.24110437709086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-70</v>
      </c>
      <c r="AM95" s="34">
        <f>RTM_PXI!K95</f>
        <v>0</v>
      </c>
      <c r="AN95" s="34">
        <f>RTM_PXI!Q95</f>
        <v>0</v>
      </c>
      <c r="AO95" s="147">
        <f>GDAM_IEX!K95</f>
        <v>0</v>
      </c>
      <c r="AP95" s="147">
        <f>GDAM_IEX!Q95</f>
        <v>0</v>
      </c>
      <c r="AQ95" s="147">
        <f>GDAM_PXI!K95</f>
        <v>0</v>
      </c>
      <c r="AR95" s="147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1.2879000000000003</v>
      </c>
      <c r="E96">
        <f>GT_NG!S96</f>
        <v>2.0443373493975905</v>
      </c>
      <c r="F96">
        <f>GT_Spot!S96</f>
        <v>0</v>
      </c>
      <c r="G96">
        <f>PPCL_NG!S96</f>
        <v>82.72</v>
      </c>
      <c r="H96">
        <f>PPCL_Spot!S96</f>
        <v>0</v>
      </c>
      <c r="I96">
        <f>Bawana_NG!S96</f>
        <v>22.999201416617478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70.157062904901721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-18</v>
      </c>
      <c r="AA96" s="75">
        <f>STOA!K96</f>
        <v>116.25999999999999</v>
      </c>
      <c r="AB96" s="75">
        <f>-STOA!Q96</f>
        <v>0</v>
      </c>
      <c r="AC96">
        <f t="shared" si="3"/>
        <v>3.2273972938259385</v>
      </c>
      <c r="AD96">
        <f t="shared" si="4"/>
        <v>204.24110437709086</v>
      </c>
      <c r="AE96">
        <f>'IDT-1'!E96</f>
        <v>0</v>
      </c>
      <c r="AF96" s="24"/>
      <c r="AG96">
        <f t="shared" si="5"/>
        <v>204.24110437709086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-70</v>
      </c>
      <c r="AM96" s="34">
        <f>RTM_PXI!K96</f>
        <v>0</v>
      </c>
      <c r="AN96" s="34">
        <f>RTM_PXI!Q96</f>
        <v>0</v>
      </c>
      <c r="AO96" s="147">
        <f>GDAM_IEX!K96</f>
        <v>0</v>
      </c>
      <c r="AP96" s="147">
        <f>GDAM_IEX!Q96</f>
        <v>0</v>
      </c>
      <c r="AQ96" s="147">
        <f>GDAM_PXI!K96</f>
        <v>0</v>
      </c>
      <c r="AR96" s="147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1.2879000000000003</v>
      </c>
      <c r="E97">
        <f>GT_NG!S97</f>
        <v>2.0443373493975905</v>
      </c>
      <c r="F97">
        <f>GT_Spot!S97</f>
        <v>0</v>
      </c>
      <c r="G97">
        <f>PPCL_NG!S97</f>
        <v>82.72</v>
      </c>
      <c r="H97">
        <f>PPCL_Spot!S97</f>
        <v>0</v>
      </c>
      <c r="I97">
        <f>Bawana_NG!S97</f>
        <v>22.999201416617478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70.157062904901721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-20</v>
      </c>
      <c r="AA97" s="75">
        <f>STOA!K97</f>
        <v>116.25999999999999</v>
      </c>
      <c r="AB97" s="75">
        <f>-STOA!Q97</f>
        <v>0</v>
      </c>
      <c r="AC97">
        <f t="shared" si="3"/>
        <v>3.2443396092757171</v>
      </c>
      <c r="AD97">
        <f t="shared" si="4"/>
        <v>202.22416206164107</v>
      </c>
      <c r="AE97">
        <f>'IDT-1'!E97</f>
        <v>0</v>
      </c>
      <c r="AF97" s="24"/>
      <c r="AG97">
        <f t="shared" si="5"/>
        <v>202.22416206164107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-70</v>
      </c>
      <c r="AM97" s="34">
        <f>RTM_PXI!K97</f>
        <v>0</v>
      </c>
      <c r="AN97" s="34">
        <f>RTM_PXI!Q97</f>
        <v>0</v>
      </c>
      <c r="AO97" s="147">
        <f>GDAM_IEX!K97</f>
        <v>0</v>
      </c>
      <c r="AP97" s="147">
        <f>GDAM_IEX!Q97</f>
        <v>0</v>
      </c>
      <c r="AQ97" s="147">
        <f>GDAM_PXI!K97</f>
        <v>0</v>
      </c>
      <c r="AR97" s="147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1.2879000000000003</v>
      </c>
      <c r="E98">
        <f>GT_NG!S98</f>
        <v>2.0443373493975905</v>
      </c>
      <c r="F98">
        <f>GT_Spot!S98</f>
        <v>0</v>
      </c>
      <c r="G98">
        <f>PPCL_NG!S98</f>
        <v>82.72</v>
      </c>
      <c r="H98">
        <f>PPCL_Spot!S98</f>
        <v>0</v>
      </c>
      <c r="I98">
        <f>Bawana_NG!S98</f>
        <v>22.999201416617478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70.157062904901721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-20</v>
      </c>
      <c r="AA98" s="75">
        <f>STOA!K98</f>
        <v>116.25999999999999</v>
      </c>
      <c r="AB98" s="75">
        <f>-STOA!Q98</f>
        <v>0</v>
      </c>
      <c r="AC98">
        <f t="shared" si="3"/>
        <v>3.2443396092757171</v>
      </c>
      <c r="AD98">
        <f t="shared" si="4"/>
        <v>202.22416206164107</v>
      </c>
      <c r="AE98">
        <f>'IDT-1'!E98</f>
        <v>0</v>
      </c>
      <c r="AF98" s="24"/>
      <c r="AG98">
        <f t="shared" si="5"/>
        <v>202.22416206164107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-70</v>
      </c>
      <c r="AM98" s="34">
        <f>RTM_PXI!K98</f>
        <v>0</v>
      </c>
      <c r="AN98" s="34">
        <f>RTM_PXI!Q98</f>
        <v>0</v>
      </c>
      <c r="AO98" s="147">
        <f>GDAM_IEX!K98</f>
        <v>0</v>
      </c>
      <c r="AP98" s="147">
        <f>GDAM_IEX!Q98</f>
        <v>0</v>
      </c>
      <c r="AQ98" s="147">
        <f>GDAM_PXI!K98</f>
        <v>0</v>
      </c>
      <c r="AR98" s="147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4.9149035591320195E-2</v>
      </c>
      <c r="F99">
        <f t="shared" si="6"/>
        <v>0</v>
      </c>
      <c r="G99">
        <f t="shared" si="6"/>
        <v>2.0080827922768738</v>
      </c>
      <c r="H99">
        <f t="shared" si="6"/>
        <v>0</v>
      </c>
      <c r="I99">
        <f t="shared" si="6"/>
        <v>0.55199163613228786</v>
      </c>
      <c r="J99">
        <f t="shared" si="6"/>
        <v>0</v>
      </c>
      <c r="K99">
        <f t="shared" si="6"/>
        <v>2.968371660780594E-2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1.4892587692378845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1.7219999999999999E-2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-0.56778250000000008</v>
      </c>
      <c r="AA99" s="75">
        <f t="shared" si="6"/>
        <v>2.6837900000000028</v>
      </c>
      <c r="AB99" s="75">
        <f t="shared" si="6"/>
        <v>0</v>
      </c>
      <c r="AC99">
        <f t="shared" si="6"/>
        <v>7.1935536437906109E-2</v>
      </c>
      <c r="AD99">
        <f t="shared" si="6"/>
        <v>5.0912662419082579</v>
      </c>
      <c r="AE99">
        <f t="shared" si="6"/>
        <v>0</v>
      </c>
      <c r="AG99">
        <f t="shared" si="6"/>
        <v>5.0912662419082579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-1.1253225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1"/>
      <c r="AU101" s="33"/>
    </row>
    <row r="102" spans="1:48">
      <c r="AT102" s="151"/>
      <c r="AU102" s="33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9">
        <f>Allocation_SG!A1</f>
        <v>45438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16.975142725435269</v>
      </c>
      <c r="H3">
        <f>PPCL_Spot!R3</f>
        <v>0</v>
      </c>
      <c r="I3">
        <f>Bawana_NG!R3</f>
        <v>5.8397718839107844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0</v>
      </c>
      <c r="AB3" s="75">
        <f>-STOA!R3</f>
        <v>0</v>
      </c>
      <c r="AC3">
        <f>SUMIF(B3:AB3,"&gt;0")*$AC$2-SUMIF(B3:AB3,"&lt;0")*($AC$2/(1-$AC$2))+SUMIF(AI3:AR3,"&gt;0")*$AC$2-SUMIF(AI3:AR3,"&lt;0")*($AC$2/(1-$AC$2))</f>
        <v>0.22700928271850684</v>
      </c>
      <c r="AD3">
        <f>SUM(B3:AB3,AI3:AV3)-AC3</f>
        <v>26.79790532662755</v>
      </c>
      <c r="AE3">
        <f>'IDT-1'!D3</f>
        <v>0</v>
      </c>
      <c r="AF3" s="24"/>
      <c r="AG3">
        <f>SUM(AD3:AF3)</f>
        <v>26.79790532662755</v>
      </c>
      <c r="AI3" s="34">
        <f>PXIL!L3</f>
        <v>0</v>
      </c>
      <c r="AJ3" s="34">
        <f>PXIL!R3</f>
        <v>0</v>
      </c>
      <c r="AK3" s="34">
        <f>RTM_IEX!L3</f>
        <v>4.21</v>
      </c>
      <c r="AL3" s="34">
        <f>RTM_IEX!R3</f>
        <v>0</v>
      </c>
      <c r="AM3" s="34">
        <f>RTM_PXI!L3</f>
        <v>0</v>
      </c>
      <c r="AN3" s="34">
        <f>RTM_PXI!R3</f>
        <v>0</v>
      </c>
      <c r="AO3" s="147">
        <f>GDAM_IEX!L3</f>
        <v>0</v>
      </c>
      <c r="AP3" s="147">
        <f>GDAM_IEX!R3</f>
        <v>0</v>
      </c>
      <c r="AQ3" s="147">
        <f>GDAM_PXI!L3</f>
        <v>0</v>
      </c>
      <c r="AR3" s="147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16.969999999999995</v>
      </c>
      <c r="H4">
        <f>PPCL_Spot!R4</f>
        <v>0</v>
      </c>
      <c r="I4">
        <f>Bawana_NG!R4</f>
        <v>5.8397718839107844</v>
      </c>
      <c r="J4">
        <f>Bawana_RLNG!R4</f>
        <v>0</v>
      </c>
      <c r="K4">
        <f>Bawana_Spot!R4</f>
        <v>8.9520299779193734E-5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0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0.23242683579536869</v>
      </c>
      <c r="AD4">
        <f t="shared" ref="AD4:AD67" si="1">SUM(B4:AB4,AI4:AV4)-AC4</f>
        <v>27.437434568415188</v>
      </c>
      <c r="AE4">
        <f>'IDT-1'!D4</f>
        <v>0</v>
      </c>
      <c r="AF4" s="24"/>
      <c r="AG4">
        <f t="shared" ref="AG4:AG67" si="2">SUM(AD4:AF4)</f>
        <v>27.437434568415188</v>
      </c>
      <c r="AI4" s="34">
        <f>PXIL!L4</f>
        <v>0</v>
      </c>
      <c r="AJ4" s="34">
        <f>PXIL!R4</f>
        <v>0</v>
      </c>
      <c r="AK4" s="34">
        <f>RTM_IEX!L4</f>
        <v>4.8600000000000003</v>
      </c>
      <c r="AL4" s="34">
        <f>RTM_IEX!R4</f>
        <v>0</v>
      </c>
      <c r="AM4" s="34">
        <f>RTM_PXI!L4</f>
        <v>0</v>
      </c>
      <c r="AN4" s="34">
        <f>RTM_PXI!R4</f>
        <v>0</v>
      </c>
      <c r="AO4" s="147">
        <f>GDAM_IEX!L4</f>
        <v>0</v>
      </c>
      <c r="AP4" s="147">
        <f>GDAM_IEX!R4</f>
        <v>0</v>
      </c>
      <c r="AQ4" s="147">
        <f>GDAM_PXI!L4</f>
        <v>0</v>
      </c>
      <c r="AR4" s="147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16.969999999999995</v>
      </c>
      <c r="H5">
        <f>PPCL_Spot!R5</f>
        <v>0</v>
      </c>
      <c r="I5">
        <f>Bawana_NG!R5</f>
        <v>5.8397718839107844</v>
      </c>
      <c r="J5">
        <f>Bawana_RLNG!R5</f>
        <v>0</v>
      </c>
      <c r="K5">
        <f>Bawana_Spot!R5</f>
        <v>7.9734773864077114E-5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0</v>
      </c>
      <c r="AB5" s="75">
        <f>-STOA!R5</f>
        <v>0</v>
      </c>
      <c r="AC5">
        <f t="shared" si="0"/>
        <v>0.25351075359695102</v>
      </c>
      <c r="AD5">
        <f t="shared" si="1"/>
        <v>29.926340865087692</v>
      </c>
      <c r="AE5">
        <f>'IDT-1'!D5</f>
        <v>0</v>
      </c>
      <c r="AF5" s="24"/>
      <c r="AG5">
        <f t="shared" si="2"/>
        <v>29.926340865087692</v>
      </c>
      <c r="AI5" s="34">
        <f>PXIL!L5</f>
        <v>0</v>
      </c>
      <c r="AJ5" s="34">
        <f>PXIL!R5</f>
        <v>0</v>
      </c>
      <c r="AK5" s="34">
        <f>RTM_IEX!L5</f>
        <v>7.37</v>
      </c>
      <c r="AL5" s="34">
        <f>RTM_IEX!R5</f>
        <v>0</v>
      </c>
      <c r="AM5" s="34">
        <f>RTM_PXI!L5</f>
        <v>0</v>
      </c>
      <c r="AN5" s="34">
        <f>RTM_PXI!R5</f>
        <v>0</v>
      </c>
      <c r="AO5" s="147">
        <f>GDAM_IEX!L5</f>
        <v>0</v>
      </c>
      <c r="AP5" s="147">
        <f>GDAM_IEX!R5</f>
        <v>0</v>
      </c>
      <c r="AQ5" s="147">
        <f>GDAM_PXI!L5</f>
        <v>0</v>
      </c>
      <c r="AR5" s="147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16.969999999999995</v>
      </c>
      <c r="H6">
        <f>PPCL_Spot!R6</f>
        <v>0</v>
      </c>
      <c r="I6">
        <f>Bawana_NG!R6</f>
        <v>5.8397718839107844</v>
      </c>
      <c r="J6">
        <f>Bawana_RLNG!R6</f>
        <v>0</v>
      </c>
      <c r="K6">
        <f>Bawana_Spot!R6</f>
        <v>7.3862875926220776E-5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0</v>
      </c>
      <c r="AB6" s="75">
        <f>-STOA!R6</f>
        <v>0</v>
      </c>
      <c r="AC6">
        <f t="shared" si="0"/>
        <v>0.26569070427300834</v>
      </c>
      <c r="AD6">
        <f t="shared" si="1"/>
        <v>31.364155042513698</v>
      </c>
      <c r="AE6">
        <f>'IDT-1'!D6</f>
        <v>0</v>
      </c>
      <c r="AF6" s="24"/>
      <c r="AG6">
        <f t="shared" si="2"/>
        <v>31.364155042513698</v>
      </c>
      <c r="AI6" s="34">
        <f>PXIL!L6</f>
        <v>0</v>
      </c>
      <c r="AJ6" s="34">
        <f>PXIL!R6</f>
        <v>0</v>
      </c>
      <c r="AK6" s="34">
        <f>RTM_IEX!L6</f>
        <v>8.82</v>
      </c>
      <c r="AL6" s="34">
        <f>RTM_IEX!R6</f>
        <v>0</v>
      </c>
      <c r="AM6" s="34">
        <f>RTM_PXI!L6</f>
        <v>0</v>
      </c>
      <c r="AN6" s="34">
        <f>RTM_PXI!R6</f>
        <v>0</v>
      </c>
      <c r="AO6" s="147">
        <f>GDAM_IEX!L6</f>
        <v>0</v>
      </c>
      <c r="AP6" s="147">
        <f>GDAM_IEX!R6</f>
        <v>0</v>
      </c>
      <c r="AQ6" s="147">
        <f>GDAM_PXI!L6</f>
        <v>0</v>
      </c>
      <c r="AR6" s="147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16.969999999999995</v>
      </c>
      <c r="H7">
        <f>PPCL_Spot!R7</f>
        <v>0</v>
      </c>
      <c r="I7">
        <f>Bawana_NG!R7</f>
        <v>5.8397718839107844</v>
      </c>
      <c r="J7">
        <f>Bawana_RLNG!R7</f>
        <v>0</v>
      </c>
      <c r="K7">
        <f>Bawana_Spot!R7</f>
        <v>7.5460105142745733E-5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0</v>
      </c>
      <c r="AB7" s="75">
        <f>-STOA!R7</f>
        <v>0</v>
      </c>
      <c r="AC7">
        <f t="shared" si="0"/>
        <v>0.27266271768973371</v>
      </c>
      <c r="AD7">
        <f t="shared" si="1"/>
        <v>32.187184626326193</v>
      </c>
      <c r="AE7">
        <f>'IDT-1'!D7</f>
        <v>0</v>
      </c>
      <c r="AF7" s="24"/>
      <c r="AG7">
        <f t="shared" si="2"/>
        <v>32.187184626326193</v>
      </c>
      <c r="AI7" s="34">
        <f>PXIL!L7</f>
        <v>0</v>
      </c>
      <c r="AJ7" s="34">
        <f>PXIL!R7</f>
        <v>0</v>
      </c>
      <c r="AK7" s="34">
        <f>RTM_IEX!L7</f>
        <v>9.65</v>
      </c>
      <c r="AL7" s="34">
        <f>RTM_IEX!R7</f>
        <v>0</v>
      </c>
      <c r="AM7" s="34">
        <f>RTM_PXI!L7</f>
        <v>0</v>
      </c>
      <c r="AN7" s="34">
        <f>RTM_PXI!R7</f>
        <v>0</v>
      </c>
      <c r="AO7" s="147">
        <f>GDAM_IEX!L7</f>
        <v>0</v>
      </c>
      <c r="AP7" s="147">
        <f>GDAM_IEX!R7</f>
        <v>0</v>
      </c>
      <c r="AQ7" s="147">
        <f>GDAM_PXI!L7</f>
        <v>0</v>
      </c>
      <c r="AR7" s="147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16.969999999999995</v>
      </c>
      <c r="H8">
        <f>PPCL_Spot!R8</f>
        <v>0</v>
      </c>
      <c r="I8">
        <f>Bawana_NG!R8</f>
        <v>5.8397718839107844</v>
      </c>
      <c r="J8">
        <f>Bawana_RLNG!R8</f>
        <v>0</v>
      </c>
      <c r="K8">
        <f>Bawana_Spot!R8</f>
        <v>7.4596501460754704E-5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0</v>
      </c>
      <c r="AB8" s="75">
        <f>-STOA!R8</f>
        <v>0</v>
      </c>
      <c r="AC8">
        <f t="shared" si="0"/>
        <v>0.27266271043546281</v>
      </c>
      <c r="AD8">
        <f t="shared" si="1"/>
        <v>32.187183769976777</v>
      </c>
      <c r="AE8">
        <f>'IDT-1'!D8</f>
        <v>0</v>
      </c>
      <c r="AF8" s="24"/>
      <c r="AG8">
        <f t="shared" si="2"/>
        <v>32.187183769976777</v>
      </c>
      <c r="AI8" s="34">
        <f>PXIL!L8</f>
        <v>0</v>
      </c>
      <c r="AJ8" s="34">
        <f>PXIL!R8</f>
        <v>0</v>
      </c>
      <c r="AK8" s="34">
        <f>RTM_IEX!L8</f>
        <v>9.65</v>
      </c>
      <c r="AL8" s="34">
        <f>RTM_IEX!R8</f>
        <v>0</v>
      </c>
      <c r="AM8" s="34">
        <f>RTM_PXI!L8</f>
        <v>0</v>
      </c>
      <c r="AN8" s="34">
        <f>RTM_PXI!R8</f>
        <v>0</v>
      </c>
      <c r="AO8" s="147">
        <f>GDAM_IEX!L8</f>
        <v>0</v>
      </c>
      <c r="AP8" s="147">
        <f>GDAM_IEX!R8</f>
        <v>0</v>
      </c>
      <c r="AQ8" s="147">
        <f>GDAM_PXI!L8</f>
        <v>0</v>
      </c>
      <c r="AR8" s="147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16.969999999999995</v>
      </c>
      <c r="H9">
        <f>PPCL_Spot!R9</f>
        <v>0</v>
      </c>
      <c r="I9">
        <f>Bawana_NG!R9</f>
        <v>5.8397972292628726</v>
      </c>
      <c r="J9">
        <f>Bawana_RLNG!R9</f>
        <v>0</v>
      </c>
      <c r="K9">
        <f>Bawana_Spot!R9</f>
        <v>7.3197613672294889E-5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0</v>
      </c>
      <c r="AB9" s="75">
        <f>-STOA!R9</f>
        <v>0</v>
      </c>
      <c r="AC9">
        <f t="shared" si="0"/>
        <v>0.26056691158576295</v>
      </c>
      <c r="AD9">
        <f t="shared" si="1"/>
        <v>30.759303515290782</v>
      </c>
      <c r="AE9">
        <f>'IDT-1'!D9</f>
        <v>0</v>
      </c>
      <c r="AF9" s="24"/>
      <c r="AG9">
        <f t="shared" si="2"/>
        <v>30.759303515290782</v>
      </c>
      <c r="AI9" s="34">
        <f>PXIL!L9</f>
        <v>0</v>
      </c>
      <c r="AJ9" s="34">
        <f>PXIL!R9</f>
        <v>0</v>
      </c>
      <c r="AK9" s="34">
        <f>RTM_IEX!L9</f>
        <v>8.2100000000000009</v>
      </c>
      <c r="AL9" s="34">
        <f>RTM_IEX!R9</f>
        <v>0</v>
      </c>
      <c r="AM9" s="34">
        <f>RTM_PXI!L9</f>
        <v>0</v>
      </c>
      <c r="AN9" s="34">
        <f>RTM_PXI!R9</f>
        <v>0</v>
      </c>
      <c r="AO9" s="147">
        <f>GDAM_IEX!L9</f>
        <v>0</v>
      </c>
      <c r="AP9" s="147">
        <f>GDAM_IEX!R9</f>
        <v>0</v>
      </c>
      <c r="AQ9" s="147">
        <f>GDAM_PXI!L9</f>
        <v>0</v>
      </c>
      <c r="AR9" s="147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16.969999999999995</v>
      </c>
      <c r="H10">
        <f>PPCL_Spot!R10</f>
        <v>0</v>
      </c>
      <c r="I10">
        <f>Bawana_NG!R10</f>
        <v>5.8397972292628726</v>
      </c>
      <c r="J10">
        <f>Bawana_RLNG!R10</f>
        <v>0</v>
      </c>
      <c r="K10">
        <f>Bawana_Spot!R10</f>
        <v>7.3197613672294889E-5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0</v>
      </c>
      <c r="AB10" s="75">
        <f>-STOA!R10</f>
        <v>0</v>
      </c>
      <c r="AC10">
        <f t="shared" si="0"/>
        <v>0.25645091158576294</v>
      </c>
      <c r="AD10">
        <f t="shared" si="1"/>
        <v>30.273419515290779</v>
      </c>
      <c r="AE10">
        <f>'IDT-1'!D10</f>
        <v>0</v>
      </c>
      <c r="AF10" s="24"/>
      <c r="AG10">
        <f t="shared" si="2"/>
        <v>30.273419515290779</v>
      </c>
      <c r="AI10" s="34">
        <f>PXIL!L10</f>
        <v>0</v>
      </c>
      <c r="AJ10" s="34">
        <f>PXIL!R10</f>
        <v>0</v>
      </c>
      <c r="AK10" s="34">
        <f>RTM_IEX!L10</f>
        <v>7.72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7">
        <f>GDAM_IEX!L10</f>
        <v>0</v>
      </c>
      <c r="AP10" s="147">
        <f>GDAM_IEX!R10</f>
        <v>0</v>
      </c>
      <c r="AQ10" s="147">
        <f>GDAM_PXI!L10</f>
        <v>0</v>
      </c>
      <c r="AR10" s="147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16.969999999999995</v>
      </c>
      <c r="H11">
        <f>PPCL_Spot!R11</f>
        <v>0</v>
      </c>
      <c r="I11">
        <f>Bawana_NG!R11</f>
        <v>5.8397899733870391</v>
      </c>
      <c r="J11">
        <f>Bawana_RLNG!R11</f>
        <v>0</v>
      </c>
      <c r="K11">
        <f>Bawana_Spot!R11</f>
        <v>7.3197613672294889E-5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0</v>
      </c>
      <c r="AB11" s="75">
        <f>-STOA!R11</f>
        <v>0</v>
      </c>
      <c r="AC11">
        <f t="shared" si="0"/>
        <v>0.25645085063640594</v>
      </c>
      <c r="AD11">
        <f t="shared" si="1"/>
        <v>30.273412320364301</v>
      </c>
      <c r="AE11">
        <f>'IDT-1'!D11</f>
        <v>0</v>
      </c>
      <c r="AF11" s="24"/>
      <c r="AG11">
        <f t="shared" si="2"/>
        <v>30.273412320364301</v>
      </c>
      <c r="AI11" s="34">
        <f>PXIL!L11</f>
        <v>0</v>
      </c>
      <c r="AJ11" s="34">
        <f>PXIL!R11</f>
        <v>0</v>
      </c>
      <c r="AK11" s="34">
        <f>RTM_IEX!L11</f>
        <v>7.72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7">
        <f>GDAM_IEX!L11</f>
        <v>0</v>
      </c>
      <c r="AP11" s="147">
        <f>GDAM_IEX!R11</f>
        <v>0</v>
      </c>
      <c r="AQ11" s="147">
        <f>GDAM_PXI!L11</f>
        <v>0</v>
      </c>
      <c r="AR11" s="147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16.969999999999995</v>
      </c>
      <c r="H12">
        <f>PPCL_Spot!R12</f>
        <v>0</v>
      </c>
      <c r="I12">
        <f>Bawana_NG!R12</f>
        <v>5.8397899733870391</v>
      </c>
      <c r="J12">
        <f>Bawana_RLNG!R12</f>
        <v>0</v>
      </c>
      <c r="K12">
        <f>Bawana_Spot!R12</f>
        <v>7.3197613672294889E-5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0</v>
      </c>
      <c r="AB12" s="75">
        <f>-STOA!R12</f>
        <v>0</v>
      </c>
      <c r="AC12">
        <f t="shared" si="0"/>
        <v>0.2524188506364059</v>
      </c>
      <c r="AD12">
        <f t="shared" si="1"/>
        <v>29.797444320364303</v>
      </c>
      <c r="AE12">
        <f>'IDT-1'!D12</f>
        <v>0</v>
      </c>
      <c r="AF12" s="24"/>
      <c r="AG12">
        <f t="shared" si="2"/>
        <v>29.797444320364303</v>
      </c>
      <c r="AI12" s="34">
        <f>PXIL!L12</f>
        <v>0</v>
      </c>
      <c r="AJ12" s="34">
        <f>PXIL!R12</f>
        <v>0</v>
      </c>
      <c r="AK12" s="34">
        <f>RTM_IEX!L12</f>
        <v>7.24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7">
        <f>GDAM_IEX!L12</f>
        <v>0</v>
      </c>
      <c r="AP12" s="147">
        <f>GDAM_IEX!R12</f>
        <v>0</v>
      </c>
      <c r="AQ12" s="147">
        <f>GDAM_PXI!L12</f>
        <v>0</v>
      </c>
      <c r="AR12" s="147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16.969999999999995</v>
      </c>
      <c r="H13">
        <f>PPCL_Spot!R13</f>
        <v>0</v>
      </c>
      <c r="I13">
        <f>Bawana_NG!R13</f>
        <v>5.839999999999999</v>
      </c>
      <c r="J13">
        <f>Bawana_RLNG!R13</f>
        <v>0</v>
      </c>
      <c r="K13">
        <f>Bawana_Spot!R13</f>
        <v>7.3197613672294889E-5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0</v>
      </c>
      <c r="AB13" s="75">
        <f>-STOA!R13</f>
        <v>0</v>
      </c>
      <c r="AC13">
        <f t="shared" si="0"/>
        <v>0.2442726148599548</v>
      </c>
      <c r="AD13">
        <f t="shared" si="1"/>
        <v>28.835800582753713</v>
      </c>
      <c r="AE13">
        <f>'IDT-1'!D13</f>
        <v>0</v>
      </c>
      <c r="AF13" s="24"/>
      <c r="AG13">
        <f t="shared" si="2"/>
        <v>28.835800582753713</v>
      </c>
      <c r="AI13" s="34">
        <f>PXIL!L13</f>
        <v>0</v>
      </c>
      <c r="AJ13" s="34">
        <f>PXIL!R13</f>
        <v>0</v>
      </c>
      <c r="AK13" s="34">
        <f>RTM_IEX!L13</f>
        <v>6.27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7">
        <f>GDAM_IEX!L13</f>
        <v>0</v>
      </c>
      <c r="AP13" s="147">
        <f>GDAM_IEX!R13</f>
        <v>0</v>
      </c>
      <c r="AQ13" s="147">
        <f>GDAM_PXI!L13</f>
        <v>0</v>
      </c>
      <c r="AR13" s="147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16.969999999999995</v>
      </c>
      <c r="H14">
        <f>PPCL_Spot!R14</f>
        <v>0</v>
      </c>
      <c r="I14">
        <f>Bawana_NG!R14</f>
        <v>5.839999999999999</v>
      </c>
      <c r="J14">
        <f>Bawana_RLNG!R14</f>
        <v>0</v>
      </c>
      <c r="K14">
        <f>Bawana_Spot!R14</f>
        <v>7.3197613672294889E-5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0</v>
      </c>
      <c r="AB14" s="75">
        <f>-STOA!R14</f>
        <v>0</v>
      </c>
      <c r="AC14">
        <f t="shared" si="0"/>
        <v>0.2442726148599548</v>
      </c>
      <c r="AD14">
        <f t="shared" si="1"/>
        <v>28.835800582753713</v>
      </c>
      <c r="AE14">
        <f>'IDT-1'!D14</f>
        <v>0</v>
      </c>
      <c r="AF14" s="24"/>
      <c r="AG14">
        <f t="shared" si="2"/>
        <v>28.835800582753713</v>
      </c>
      <c r="AI14" s="34">
        <f>PXIL!L14</f>
        <v>0</v>
      </c>
      <c r="AJ14" s="34">
        <f>PXIL!R14</f>
        <v>0</v>
      </c>
      <c r="AK14" s="34">
        <f>RTM_IEX!L14</f>
        <v>6.27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7">
        <f>GDAM_IEX!L14</f>
        <v>0</v>
      </c>
      <c r="AP14" s="147">
        <f>GDAM_IEX!R14</f>
        <v>0</v>
      </c>
      <c r="AQ14" s="147">
        <f>GDAM_PXI!L14</f>
        <v>0</v>
      </c>
      <c r="AR14" s="147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16.969999999999995</v>
      </c>
      <c r="H15">
        <f>PPCL_Spot!R15</f>
        <v>0</v>
      </c>
      <c r="I15">
        <f>Bawana_NG!R15</f>
        <v>5.839999999999999</v>
      </c>
      <c r="J15">
        <f>Bawana_RLNG!R15</f>
        <v>0</v>
      </c>
      <c r="K15">
        <f>Bawana_Spot!R15</f>
        <v>7.3197613672294889E-5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0</v>
      </c>
      <c r="AB15" s="75">
        <f>-STOA!R15</f>
        <v>0</v>
      </c>
      <c r="AC15">
        <f t="shared" si="0"/>
        <v>0.2442726148599548</v>
      </c>
      <c r="AD15">
        <f t="shared" si="1"/>
        <v>28.835800582753713</v>
      </c>
      <c r="AE15">
        <f>'IDT-1'!D15</f>
        <v>0</v>
      </c>
      <c r="AF15" s="24"/>
      <c r="AG15">
        <f t="shared" si="2"/>
        <v>28.835800582753713</v>
      </c>
      <c r="AI15" s="34">
        <f>PXIL!L15</f>
        <v>0</v>
      </c>
      <c r="AJ15" s="34">
        <f>PXIL!R15</f>
        <v>0</v>
      </c>
      <c r="AK15" s="34">
        <f>RTM_IEX!L15</f>
        <v>6.27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7">
        <f>GDAM_IEX!L15</f>
        <v>0</v>
      </c>
      <c r="AP15" s="147">
        <f>GDAM_IEX!R15</f>
        <v>0</v>
      </c>
      <c r="AQ15" s="147">
        <f>GDAM_PXI!L15</f>
        <v>0</v>
      </c>
      <c r="AR15" s="147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17.2193893833552</v>
      </c>
      <c r="H16">
        <f>PPCL_Spot!R16</f>
        <v>0</v>
      </c>
      <c r="I16">
        <f>Bawana_NG!R16</f>
        <v>5.839999999999999</v>
      </c>
      <c r="J16">
        <f>Bawana_RLNG!R16</f>
        <v>0</v>
      </c>
      <c r="K16">
        <f>Bawana_Spot!R16</f>
        <v>7.3197613672294889E-5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0</v>
      </c>
      <c r="AB16" s="75">
        <f>-STOA!R16</f>
        <v>0</v>
      </c>
      <c r="AC16">
        <f t="shared" si="0"/>
        <v>0.24636748568013853</v>
      </c>
      <c r="AD16">
        <f t="shared" si="1"/>
        <v>29.083095095288733</v>
      </c>
      <c r="AE16">
        <f>'IDT-1'!D16</f>
        <v>0</v>
      </c>
      <c r="AF16" s="24"/>
      <c r="AG16">
        <f t="shared" si="2"/>
        <v>29.083095095288733</v>
      </c>
      <c r="AI16" s="34">
        <f>PXIL!L16</f>
        <v>0</v>
      </c>
      <c r="AJ16" s="34">
        <f>PXIL!R16</f>
        <v>0</v>
      </c>
      <c r="AK16" s="34">
        <f>RTM_IEX!L16</f>
        <v>6.27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7">
        <f>GDAM_IEX!L16</f>
        <v>0</v>
      </c>
      <c r="AP16" s="147">
        <f>GDAM_IEX!R16</f>
        <v>0</v>
      </c>
      <c r="AQ16" s="147">
        <f>GDAM_PXI!L16</f>
        <v>0</v>
      </c>
      <c r="AR16" s="147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17.2193893833552</v>
      </c>
      <c r="H17">
        <f>PPCL_Spot!R17</f>
        <v>0</v>
      </c>
      <c r="I17">
        <f>Bawana_NG!R17</f>
        <v>5.839999999999999</v>
      </c>
      <c r="J17">
        <f>Bawana_RLNG!R17</f>
        <v>0</v>
      </c>
      <c r="K17">
        <f>Bawana_Spot!R17</f>
        <v>7.3197613672294889E-5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0</v>
      </c>
      <c r="AB17" s="75">
        <f>-STOA!R17</f>
        <v>0</v>
      </c>
      <c r="AC17">
        <f t="shared" si="0"/>
        <v>0.24636748568013853</v>
      </c>
      <c r="AD17">
        <f t="shared" si="1"/>
        <v>29.083095095288733</v>
      </c>
      <c r="AE17">
        <f>'IDT-1'!D17</f>
        <v>0</v>
      </c>
      <c r="AF17" s="24"/>
      <c r="AG17">
        <f t="shared" si="2"/>
        <v>29.083095095288733</v>
      </c>
      <c r="AI17" s="34">
        <f>PXIL!L17</f>
        <v>0</v>
      </c>
      <c r="AJ17" s="34">
        <f>PXIL!R17</f>
        <v>0</v>
      </c>
      <c r="AK17" s="34">
        <f>RTM_IEX!L17</f>
        <v>6.27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7">
        <f>GDAM_IEX!L17</f>
        <v>0</v>
      </c>
      <c r="AP17" s="147">
        <f>GDAM_IEX!R17</f>
        <v>0</v>
      </c>
      <c r="AQ17" s="147">
        <f>GDAM_PXI!L17</f>
        <v>0</v>
      </c>
      <c r="AR17" s="147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17.2193893833552</v>
      </c>
      <c r="H18">
        <f>PPCL_Spot!R18</f>
        <v>0</v>
      </c>
      <c r="I18">
        <f>Bawana_NG!R18</f>
        <v>5.839999999999999</v>
      </c>
      <c r="J18">
        <f>Bawana_RLNG!R18</f>
        <v>0</v>
      </c>
      <c r="K18">
        <f>Bawana_Spot!R18</f>
        <v>7.3197613672294889E-5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0</v>
      </c>
      <c r="AB18" s="75">
        <f>-STOA!R18</f>
        <v>0</v>
      </c>
      <c r="AC18">
        <f t="shared" si="0"/>
        <v>0.24233548568013852</v>
      </c>
      <c r="AD18">
        <f t="shared" si="1"/>
        <v>28.607127095288732</v>
      </c>
      <c r="AE18">
        <f>'IDT-1'!D18</f>
        <v>0</v>
      </c>
      <c r="AF18" s="24"/>
      <c r="AG18">
        <f t="shared" si="2"/>
        <v>28.607127095288732</v>
      </c>
      <c r="AI18" s="34">
        <f>PXIL!L18</f>
        <v>0</v>
      </c>
      <c r="AJ18" s="34">
        <f>PXIL!R18</f>
        <v>0</v>
      </c>
      <c r="AK18" s="34">
        <f>RTM_IEX!L18</f>
        <v>5.79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7">
        <f>GDAM_IEX!L18</f>
        <v>0</v>
      </c>
      <c r="AP18" s="147">
        <f>GDAM_IEX!R18</f>
        <v>0</v>
      </c>
      <c r="AQ18" s="147">
        <f>GDAM_PXI!L18</f>
        <v>0</v>
      </c>
      <c r="AR18" s="147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17.2193893833552</v>
      </c>
      <c r="H19">
        <f>PPCL_Spot!R19</f>
        <v>0</v>
      </c>
      <c r="I19">
        <f>Bawana_NG!R19</f>
        <v>5.839999999999999</v>
      </c>
      <c r="J19">
        <f>Bawana_RLNG!R19</f>
        <v>0</v>
      </c>
      <c r="K19">
        <f>Bawana_Spot!R19</f>
        <v>7.3197613672294889E-5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0</v>
      </c>
      <c r="AB19" s="75">
        <f>-STOA!R19</f>
        <v>0</v>
      </c>
      <c r="AC19">
        <f t="shared" si="0"/>
        <v>0.23015548568013852</v>
      </c>
      <c r="AD19">
        <f t="shared" si="1"/>
        <v>27.169307095288733</v>
      </c>
      <c r="AE19">
        <f>'IDT-1'!D19</f>
        <v>0</v>
      </c>
      <c r="AF19" s="24"/>
      <c r="AG19">
        <f t="shared" si="2"/>
        <v>27.169307095288733</v>
      </c>
      <c r="AI19" s="34">
        <f>PXIL!L19</f>
        <v>0</v>
      </c>
      <c r="AJ19" s="34">
        <f>PXIL!R19</f>
        <v>0</v>
      </c>
      <c r="AK19" s="34">
        <f>RTM_IEX!L19</f>
        <v>4.34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7">
        <f>GDAM_IEX!L19</f>
        <v>0</v>
      </c>
      <c r="AP19" s="147">
        <f>GDAM_IEX!R19</f>
        <v>0</v>
      </c>
      <c r="AQ19" s="147">
        <f>GDAM_PXI!L19</f>
        <v>0</v>
      </c>
      <c r="AR19" s="147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17.2193893833552</v>
      </c>
      <c r="H20">
        <f>PPCL_Spot!R20</f>
        <v>0</v>
      </c>
      <c r="I20">
        <f>Bawana_NG!R20</f>
        <v>5.839999999999999</v>
      </c>
      <c r="J20">
        <f>Bawana_RLNG!R20</f>
        <v>0</v>
      </c>
      <c r="K20">
        <f>Bawana_Spot!R20</f>
        <v>7.3197613672294889E-5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0</v>
      </c>
      <c r="AB20" s="75">
        <f>-STOA!R20</f>
        <v>0</v>
      </c>
      <c r="AC20">
        <f t="shared" si="0"/>
        <v>0.23015548568013852</v>
      </c>
      <c r="AD20">
        <f t="shared" si="1"/>
        <v>27.169307095288733</v>
      </c>
      <c r="AE20">
        <f>'IDT-1'!D20</f>
        <v>0</v>
      </c>
      <c r="AF20" s="24"/>
      <c r="AG20">
        <f t="shared" si="2"/>
        <v>27.169307095288733</v>
      </c>
      <c r="AI20" s="34">
        <f>PXIL!L20</f>
        <v>0</v>
      </c>
      <c r="AJ20" s="34">
        <f>PXIL!R20</f>
        <v>0</v>
      </c>
      <c r="AK20" s="34">
        <f>RTM_IEX!L20</f>
        <v>4.34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7">
        <f>GDAM_IEX!L20</f>
        <v>0</v>
      </c>
      <c r="AP20" s="147">
        <f>GDAM_IEX!R20</f>
        <v>0</v>
      </c>
      <c r="AQ20" s="147">
        <f>GDAM_PXI!L20</f>
        <v>0</v>
      </c>
      <c r="AR20" s="147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17.2193893833552</v>
      </c>
      <c r="H21">
        <f>PPCL_Spot!R21</f>
        <v>0</v>
      </c>
      <c r="I21">
        <f>Bawana_NG!R21</f>
        <v>5.839999999999999</v>
      </c>
      <c r="J21">
        <f>Bawana_RLNG!R21</f>
        <v>0</v>
      </c>
      <c r="K21">
        <f>Bawana_Spot!R21</f>
        <v>7.3197613672294889E-5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0</v>
      </c>
      <c r="AB21" s="75">
        <f>-STOA!R21</f>
        <v>0</v>
      </c>
      <c r="AC21">
        <f t="shared" si="0"/>
        <v>0.23015548568013852</v>
      </c>
      <c r="AD21">
        <f t="shared" si="1"/>
        <v>27.169307095288733</v>
      </c>
      <c r="AE21">
        <f>'IDT-1'!D21</f>
        <v>0</v>
      </c>
      <c r="AF21" s="24"/>
      <c r="AG21">
        <f t="shared" si="2"/>
        <v>27.169307095288733</v>
      </c>
      <c r="AI21" s="34">
        <f>PXIL!L21</f>
        <v>0</v>
      </c>
      <c r="AJ21" s="34">
        <f>PXIL!R21</f>
        <v>0</v>
      </c>
      <c r="AK21" s="34">
        <f>RTM_IEX!L21</f>
        <v>4.34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7">
        <f>GDAM_IEX!L21</f>
        <v>0</v>
      </c>
      <c r="AP21" s="147">
        <f>GDAM_IEX!R21</f>
        <v>0</v>
      </c>
      <c r="AQ21" s="147">
        <f>GDAM_PXI!L21</f>
        <v>0</v>
      </c>
      <c r="AR21" s="147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17.2193893833552</v>
      </c>
      <c r="H22">
        <f>PPCL_Spot!R22</f>
        <v>0</v>
      </c>
      <c r="I22">
        <f>Bawana_NG!R22</f>
        <v>5.839999999999999</v>
      </c>
      <c r="J22">
        <f>Bawana_RLNG!R22</f>
        <v>0</v>
      </c>
      <c r="K22">
        <f>Bawana_Spot!R22</f>
        <v>7.3197613672294889E-5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0</v>
      </c>
      <c r="AB22" s="75">
        <f>-STOA!R22</f>
        <v>0</v>
      </c>
      <c r="AC22">
        <f t="shared" si="0"/>
        <v>0.23015548568013852</v>
      </c>
      <c r="AD22">
        <f t="shared" si="1"/>
        <v>27.169307095288733</v>
      </c>
      <c r="AE22">
        <f>'IDT-1'!D22</f>
        <v>0</v>
      </c>
      <c r="AF22" s="24"/>
      <c r="AG22">
        <f t="shared" si="2"/>
        <v>27.169307095288733</v>
      </c>
      <c r="AI22" s="34">
        <f>PXIL!L22</f>
        <v>0</v>
      </c>
      <c r="AJ22" s="34">
        <f>PXIL!R22</f>
        <v>0</v>
      </c>
      <c r="AK22" s="34">
        <f>RTM_IEX!L22</f>
        <v>4.34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7">
        <f>GDAM_IEX!L22</f>
        <v>0</v>
      </c>
      <c r="AP22" s="147">
        <f>GDAM_IEX!R22</f>
        <v>0</v>
      </c>
      <c r="AQ22" s="147">
        <f>GDAM_PXI!L22</f>
        <v>0</v>
      </c>
      <c r="AR22" s="147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17.2193893833552</v>
      </c>
      <c r="H23">
        <f>PPCL_Spot!R23</f>
        <v>0</v>
      </c>
      <c r="I23">
        <f>Bawana_NG!R23</f>
        <v>5.839999999999999</v>
      </c>
      <c r="J23">
        <f>Bawana_RLNG!R23</f>
        <v>0</v>
      </c>
      <c r="K23">
        <f>Bawana_Spot!R23</f>
        <v>7.3197613672294889E-5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0</v>
      </c>
      <c r="AB23" s="75">
        <f>-STOA!R23</f>
        <v>0</v>
      </c>
      <c r="AC23">
        <f t="shared" si="0"/>
        <v>0.23015548568013852</v>
      </c>
      <c r="AD23">
        <f t="shared" si="1"/>
        <v>27.169307095288733</v>
      </c>
      <c r="AE23">
        <f>'IDT-1'!D23</f>
        <v>0</v>
      </c>
      <c r="AF23" s="24"/>
      <c r="AG23">
        <f t="shared" si="2"/>
        <v>27.169307095288733</v>
      </c>
      <c r="AI23" s="34">
        <f>PXIL!L23</f>
        <v>0</v>
      </c>
      <c r="AJ23" s="34">
        <f>PXIL!R23</f>
        <v>0</v>
      </c>
      <c r="AK23" s="34">
        <f>RTM_IEX!L23</f>
        <v>4.34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7">
        <f>GDAM_IEX!L23</f>
        <v>0</v>
      </c>
      <c r="AP23" s="147">
        <f>GDAM_IEX!R23</f>
        <v>0</v>
      </c>
      <c r="AQ23" s="147">
        <f>GDAM_PXI!L23</f>
        <v>0</v>
      </c>
      <c r="AR23" s="147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17.2193893833552</v>
      </c>
      <c r="H24">
        <f>PPCL_Spot!R24</f>
        <v>0</v>
      </c>
      <c r="I24">
        <f>Bawana_NG!R24</f>
        <v>5.839999999999999</v>
      </c>
      <c r="J24">
        <f>Bawana_RLNG!R24</f>
        <v>0</v>
      </c>
      <c r="K24">
        <f>Bawana_Spot!R24</f>
        <v>7.3197613672294889E-5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0</v>
      </c>
      <c r="AB24" s="75">
        <f>-STOA!R24</f>
        <v>0</v>
      </c>
      <c r="AC24">
        <f t="shared" si="0"/>
        <v>0.23015548568013852</v>
      </c>
      <c r="AD24">
        <f t="shared" si="1"/>
        <v>27.169307095288733</v>
      </c>
      <c r="AE24">
        <f>'IDT-1'!D24</f>
        <v>0</v>
      </c>
      <c r="AF24" s="24"/>
      <c r="AG24">
        <f t="shared" si="2"/>
        <v>27.169307095288733</v>
      </c>
      <c r="AI24" s="34">
        <f>PXIL!L24</f>
        <v>0</v>
      </c>
      <c r="AJ24" s="34">
        <f>PXIL!R24</f>
        <v>0</v>
      </c>
      <c r="AK24" s="34">
        <f>RTM_IEX!L24</f>
        <v>4.34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7">
        <f>GDAM_IEX!L24</f>
        <v>0</v>
      </c>
      <c r="AP24" s="147">
        <f>GDAM_IEX!R24</f>
        <v>0</v>
      </c>
      <c r="AQ24" s="147">
        <f>GDAM_PXI!L24</f>
        <v>0</v>
      </c>
      <c r="AR24" s="147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17.2193893833552</v>
      </c>
      <c r="H25">
        <f>PPCL_Spot!R25</f>
        <v>0</v>
      </c>
      <c r="I25">
        <f>Bawana_NG!R25</f>
        <v>5.839999999999999</v>
      </c>
      <c r="J25">
        <f>Bawana_RLNG!R25</f>
        <v>0</v>
      </c>
      <c r="K25">
        <f>Bawana_Spot!R25</f>
        <v>7.3197613672294889E-5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0</v>
      </c>
      <c r="AB25" s="75">
        <f>-STOA!R25</f>
        <v>0</v>
      </c>
      <c r="AC25">
        <f t="shared" si="0"/>
        <v>0.23015548568013852</v>
      </c>
      <c r="AD25">
        <f t="shared" si="1"/>
        <v>27.169307095288733</v>
      </c>
      <c r="AE25">
        <f>'IDT-1'!D25</f>
        <v>0</v>
      </c>
      <c r="AF25" s="24"/>
      <c r="AG25">
        <f t="shared" si="2"/>
        <v>27.169307095288733</v>
      </c>
      <c r="AI25" s="34">
        <f>PXIL!L25</f>
        <v>0</v>
      </c>
      <c r="AJ25" s="34">
        <f>PXIL!R25</f>
        <v>0</v>
      </c>
      <c r="AK25" s="34">
        <f>RTM_IEX!L25</f>
        <v>4.34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7">
        <f>GDAM_IEX!L25</f>
        <v>0</v>
      </c>
      <c r="AP25" s="147">
        <f>GDAM_IEX!R25</f>
        <v>0</v>
      </c>
      <c r="AQ25" s="147">
        <f>GDAM_PXI!L25</f>
        <v>0</v>
      </c>
      <c r="AR25" s="147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17.2193893833552</v>
      </c>
      <c r="H26">
        <f>PPCL_Spot!R26</f>
        <v>0</v>
      </c>
      <c r="I26">
        <f>Bawana_NG!R26</f>
        <v>5.839999999999999</v>
      </c>
      <c r="J26">
        <f>Bawana_RLNG!R26</f>
        <v>0</v>
      </c>
      <c r="K26">
        <f>Bawana_Spot!R26</f>
        <v>7.3197613672294889E-5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0</v>
      </c>
      <c r="AB26" s="75">
        <f>-STOA!R26</f>
        <v>0</v>
      </c>
      <c r="AC26">
        <f t="shared" si="0"/>
        <v>0.22209148568013853</v>
      </c>
      <c r="AD26">
        <f t="shared" si="1"/>
        <v>26.217371095288733</v>
      </c>
      <c r="AE26">
        <f>'IDT-1'!D26</f>
        <v>0</v>
      </c>
      <c r="AF26" s="24"/>
      <c r="AG26">
        <f t="shared" si="2"/>
        <v>26.217371095288733</v>
      </c>
      <c r="AI26" s="34">
        <f>PXIL!L26</f>
        <v>0</v>
      </c>
      <c r="AJ26" s="34">
        <f>PXIL!R26</f>
        <v>0</v>
      </c>
      <c r="AK26" s="34">
        <f>RTM_IEX!L26</f>
        <v>3.38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7">
        <f>GDAM_IEX!L26</f>
        <v>0</v>
      </c>
      <c r="AP26" s="147">
        <f>GDAM_IEX!R26</f>
        <v>0</v>
      </c>
      <c r="AQ26" s="147">
        <f>GDAM_PXI!L26</f>
        <v>0</v>
      </c>
      <c r="AR26" s="147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17.2193893833552</v>
      </c>
      <c r="H27">
        <f>PPCL_Spot!R27</f>
        <v>0</v>
      </c>
      <c r="I27">
        <f>Bawana_NG!R27</f>
        <v>5.8397899733870391</v>
      </c>
      <c r="J27">
        <f>Bawana_RLNG!R27</f>
        <v>0</v>
      </c>
      <c r="K27">
        <f>Bawana_Spot!R27</f>
        <v>7.3197613672294889E-5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0</v>
      </c>
      <c r="AB27" s="75">
        <f>-STOA!R27</f>
        <v>0</v>
      </c>
      <c r="AC27">
        <f t="shared" si="0"/>
        <v>0.21805772145658964</v>
      </c>
      <c r="AD27">
        <f t="shared" si="1"/>
        <v>25.741194832899321</v>
      </c>
      <c r="AE27">
        <f>'IDT-1'!D27</f>
        <v>0</v>
      </c>
      <c r="AF27" s="24"/>
      <c r="AG27">
        <f t="shared" si="2"/>
        <v>25.741194832899321</v>
      </c>
      <c r="AI27" s="34">
        <f>PXIL!L27</f>
        <v>0</v>
      </c>
      <c r="AJ27" s="34">
        <f>PXIL!R27</f>
        <v>0</v>
      </c>
      <c r="AK27" s="34">
        <f>RTM_IEX!L27</f>
        <v>2.9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7">
        <f>GDAM_IEX!L27</f>
        <v>0</v>
      </c>
      <c r="AP27" s="147">
        <f>GDAM_IEX!R27</f>
        <v>0</v>
      </c>
      <c r="AQ27" s="147">
        <f>GDAM_PXI!L27</f>
        <v>0</v>
      </c>
      <c r="AR27" s="147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17.2193893833552</v>
      </c>
      <c r="H28">
        <f>PPCL_Spot!R28</f>
        <v>0</v>
      </c>
      <c r="I28">
        <f>Bawana_NG!R28</f>
        <v>5.8397899733870391</v>
      </c>
      <c r="J28">
        <f>Bawana_RLNG!R28</f>
        <v>0</v>
      </c>
      <c r="K28">
        <f>Bawana_Spot!R28</f>
        <v>7.3197613672294889E-5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0</v>
      </c>
      <c r="AB28" s="75">
        <f>-STOA!R28</f>
        <v>0</v>
      </c>
      <c r="AC28">
        <f t="shared" si="0"/>
        <v>0.21394172145658966</v>
      </c>
      <c r="AD28">
        <f t="shared" si="1"/>
        <v>25.255310832899323</v>
      </c>
      <c r="AE28">
        <f>'IDT-1'!D28</f>
        <v>0</v>
      </c>
      <c r="AF28" s="24"/>
      <c r="AG28">
        <f t="shared" si="2"/>
        <v>25.255310832899323</v>
      </c>
      <c r="AI28" s="34">
        <f>PXIL!L28</f>
        <v>0</v>
      </c>
      <c r="AJ28" s="34">
        <f>PXIL!R28</f>
        <v>0</v>
      </c>
      <c r="AK28" s="34">
        <f>RTM_IEX!L28</f>
        <v>2.41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7">
        <f>GDAM_IEX!L28</f>
        <v>0</v>
      </c>
      <c r="AP28" s="147">
        <f>GDAM_IEX!R28</f>
        <v>0</v>
      </c>
      <c r="AQ28" s="147">
        <f>GDAM_PXI!L28</f>
        <v>0</v>
      </c>
      <c r="AR28" s="147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17.2193893833552</v>
      </c>
      <c r="H29">
        <f>PPCL_Spot!R29</f>
        <v>0</v>
      </c>
      <c r="I29">
        <f>Bawana_NG!R29</f>
        <v>5.8397899733870391</v>
      </c>
      <c r="J29">
        <f>Bawana_RLNG!R29</f>
        <v>0</v>
      </c>
      <c r="K29">
        <f>Bawana_Spot!R29</f>
        <v>7.3197613672294889E-5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0.13</v>
      </c>
      <c r="AB29" s="75">
        <f>-STOA!R29</f>
        <v>0</v>
      </c>
      <c r="AC29">
        <f t="shared" si="0"/>
        <v>0.20696972145658962</v>
      </c>
      <c r="AD29">
        <f t="shared" si="1"/>
        <v>24.432282832899318</v>
      </c>
      <c r="AE29">
        <f>'IDT-1'!D29</f>
        <v>0</v>
      </c>
      <c r="AF29" s="24"/>
      <c r="AG29">
        <f t="shared" si="2"/>
        <v>24.432282832899318</v>
      </c>
      <c r="AI29" s="34">
        <f>PXIL!L29</f>
        <v>0</v>
      </c>
      <c r="AJ29" s="34">
        <f>PXIL!R29</f>
        <v>0</v>
      </c>
      <c r="AK29" s="34">
        <f>RTM_IEX!L29</f>
        <v>1.45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7">
        <f>GDAM_IEX!L29</f>
        <v>0</v>
      </c>
      <c r="AP29" s="147">
        <f>GDAM_IEX!R29</f>
        <v>0</v>
      </c>
      <c r="AQ29" s="147">
        <f>GDAM_PXI!L29</f>
        <v>0</v>
      </c>
      <c r="AR29" s="147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17.2193893833552</v>
      </c>
      <c r="H30">
        <f>PPCL_Spot!R30</f>
        <v>0</v>
      </c>
      <c r="I30">
        <f>Bawana_NG!R30</f>
        <v>5.8397899733870391</v>
      </c>
      <c r="J30">
        <f>Bawana_RLNG!R30</f>
        <v>0</v>
      </c>
      <c r="K30">
        <f>Bawana_Spot!R30</f>
        <v>7.3197613672294889E-5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0.88</v>
      </c>
      <c r="AB30" s="75">
        <f>-STOA!R30</f>
        <v>0</v>
      </c>
      <c r="AC30">
        <f t="shared" si="0"/>
        <v>0.21326972145658962</v>
      </c>
      <c r="AD30">
        <f t="shared" si="1"/>
        <v>25.175982832899319</v>
      </c>
      <c r="AE30">
        <f>'IDT-1'!D30</f>
        <v>0</v>
      </c>
      <c r="AF30" s="24"/>
      <c r="AG30">
        <f t="shared" si="2"/>
        <v>25.175982832899319</v>
      </c>
      <c r="AI30" s="34">
        <f>PXIL!L30</f>
        <v>0</v>
      </c>
      <c r="AJ30" s="34">
        <f>PXIL!R30</f>
        <v>0</v>
      </c>
      <c r="AK30" s="34">
        <f>RTM_IEX!L30</f>
        <v>1.45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7">
        <f>GDAM_IEX!L30</f>
        <v>0</v>
      </c>
      <c r="AP30" s="147">
        <f>GDAM_IEX!R30</f>
        <v>0</v>
      </c>
      <c r="AQ30" s="147">
        <f>GDAM_PXI!L30</f>
        <v>0</v>
      </c>
      <c r="AR30" s="147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17.2193893833552</v>
      </c>
      <c r="H31">
        <f>PPCL_Spot!R31</f>
        <v>0</v>
      </c>
      <c r="I31">
        <f>Bawana_NG!R31</f>
        <v>5.8397899733870391</v>
      </c>
      <c r="J31">
        <f>Bawana_RLNG!R31</f>
        <v>0</v>
      </c>
      <c r="K31">
        <f>Bawana_Spot!R31</f>
        <v>7.3197613672294889E-5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1.63</v>
      </c>
      <c r="AB31" s="75">
        <f>-STOA!R31</f>
        <v>0</v>
      </c>
      <c r="AC31">
        <f t="shared" si="0"/>
        <v>0.20738972145658963</v>
      </c>
      <c r="AD31">
        <f t="shared" si="1"/>
        <v>24.481862832899321</v>
      </c>
      <c r="AE31">
        <f>'IDT-1'!D31</f>
        <v>0</v>
      </c>
      <c r="AF31" s="24"/>
      <c r="AG31">
        <f t="shared" si="2"/>
        <v>24.481862832899321</v>
      </c>
      <c r="AI31" s="34">
        <f>PXIL!L31</f>
        <v>0</v>
      </c>
      <c r="AJ31" s="34">
        <f>PXIL!R31</f>
        <v>0</v>
      </c>
      <c r="AK31" s="34">
        <f>RTM_IEX!L31</f>
        <v>0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7">
        <f>GDAM_IEX!L31</f>
        <v>0</v>
      </c>
      <c r="AP31" s="147">
        <f>GDAM_IEX!R31</f>
        <v>0</v>
      </c>
      <c r="AQ31" s="147">
        <f>GDAM_PXI!L31</f>
        <v>0</v>
      </c>
      <c r="AR31" s="147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17.2193893833552</v>
      </c>
      <c r="H32">
        <f>PPCL_Spot!R32</f>
        <v>0</v>
      </c>
      <c r="I32">
        <f>Bawana_NG!R32</f>
        <v>5.8397899733870391</v>
      </c>
      <c r="J32">
        <f>Bawana_RLNG!R32</f>
        <v>0</v>
      </c>
      <c r="K32">
        <f>Bawana_Spot!R32</f>
        <v>7.3197613672294889E-5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2.2400000000000002</v>
      </c>
      <c r="AB32" s="75">
        <f>-STOA!R32</f>
        <v>0</v>
      </c>
      <c r="AC32">
        <f t="shared" si="0"/>
        <v>0.22945603690636776</v>
      </c>
      <c r="AD32">
        <f t="shared" si="1"/>
        <v>23.069796517449543</v>
      </c>
      <c r="AE32">
        <f>'IDT-1'!D32</f>
        <v>0</v>
      </c>
      <c r="AF32" s="24"/>
      <c r="AG32">
        <f t="shared" si="2"/>
        <v>23.069796517449543</v>
      </c>
      <c r="AI32" s="34">
        <f>PXIL!L32</f>
        <v>0</v>
      </c>
      <c r="AJ32" s="34">
        <f>PXIL!R32</f>
        <v>0</v>
      </c>
      <c r="AK32" s="34">
        <f>RTM_IEX!L32</f>
        <v>0</v>
      </c>
      <c r="AL32" s="34">
        <f>RTM_IEX!R32</f>
        <v>-2</v>
      </c>
      <c r="AM32" s="34">
        <f>RTM_PXI!L32</f>
        <v>0</v>
      </c>
      <c r="AN32" s="34">
        <f>RTM_PXI!R32</f>
        <v>0</v>
      </c>
      <c r="AO32" s="147">
        <f>GDAM_IEX!L32</f>
        <v>0</v>
      </c>
      <c r="AP32" s="147">
        <f>GDAM_IEX!R32</f>
        <v>0</v>
      </c>
      <c r="AQ32" s="147">
        <f>GDAM_PXI!L32</f>
        <v>0</v>
      </c>
      <c r="AR32" s="147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17.2193893833552</v>
      </c>
      <c r="H33">
        <f>PPCL_Spot!R33</f>
        <v>0</v>
      </c>
      <c r="I33">
        <f>Bawana_NG!R33</f>
        <v>5.8397899733870391</v>
      </c>
      <c r="J33">
        <f>Bawana_RLNG!R33</f>
        <v>0</v>
      </c>
      <c r="K33">
        <f>Bawana_Spot!R33</f>
        <v>7.3197613672294889E-5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2.3199999999999998</v>
      </c>
      <c r="AB33" s="75">
        <f>-STOA!R33</f>
        <v>0</v>
      </c>
      <c r="AC33">
        <f t="shared" si="0"/>
        <v>0.23012803690636779</v>
      </c>
      <c r="AD33">
        <f t="shared" si="1"/>
        <v>23.149124517449543</v>
      </c>
      <c r="AE33">
        <f>'IDT-1'!D33</f>
        <v>0</v>
      </c>
      <c r="AF33" s="24"/>
      <c r="AG33">
        <f t="shared" si="2"/>
        <v>23.149124517449543</v>
      </c>
      <c r="AI33" s="34">
        <f>PXIL!L33</f>
        <v>0</v>
      </c>
      <c r="AJ33" s="34">
        <f>PXIL!R33</f>
        <v>0</v>
      </c>
      <c r="AK33" s="34">
        <f>RTM_IEX!L33</f>
        <v>0</v>
      </c>
      <c r="AL33" s="34">
        <f>RTM_IEX!R33</f>
        <v>-2</v>
      </c>
      <c r="AM33" s="34">
        <f>RTM_PXI!L33</f>
        <v>0</v>
      </c>
      <c r="AN33" s="34">
        <f>RTM_PXI!R33</f>
        <v>0</v>
      </c>
      <c r="AO33" s="147">
        <f>GDAM_IEX!L33</f>
        <v>0</v>
      </c>
      <c r="AP33" s="147">
        <f>GDAM_IEX!R33</f>
        <v>0</v>
      </c>
      <c r="AQ33" s="147">
        <f>GDAM_PXI!L33</f>
        <v>0</v>
      </c>
      <c r="AR33" s="147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17.2193893833552</v>
      </c>
      <c r="H34">
        <f>PPCL_Spot!R34</f>
        <v>0</v>
      </c>
      <c r="I34">
        <f>Bawana_NG!R34</f>
        <v>5.8397899733870391</v>
      </c>
      <c r="J34">
        <f>Bawana_RLNG!R34</f>
        <v>0</v>
      </c>
      <c r="K34">
        <f>Bawana_Spot!R34</f>
        <v>7.3197613672294889E-5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2.91</v>
      </c>
      <c r="AB34" s="75">
        <f>-STOA!R34</f>
        <v>0</v>
      </c>
      <c r="AC34">
        <f t="shared" si="0"/>
        <v>0.23508403690636778</v>
      </c>
      <c r="AD34">
        <f t="shared" si="1"/>
        <v>23.734168517449543</v>
      </c>
      <c r="AE34">
        <f>'IDT-1'!D34</f>
        <v>0</v>
      </c>
      <c r="AF34" s="24"/>
      <c r="AG34">
        <f t="shared" si="2"/>
        <v>23.734168517449543</v>
      </c>
      <c r="AI34" s="34">
        <f>PXIL!L34</f>
        <v>0</v>
      </c>
      <c r="AJ34" s="34">
        <f>PXIL!R34</f>
        <v>0</v>
      </c>
      <c r="AK34" s="34">
        <f>RTM_IEX!L34</f>
        <v>0</v>
      </c>
      <c r="AL34" s="34">
        <f>RTM_IEX!R34</f>
        <v>-2</v>
      </c>
      <c r="AM34" s="34">
        <f>RTM_PXI!L34</f>
        <v>0</v>
      </c>
      <c r="AN34" s="34">
        <f>RTM_PXI!R34</f>
        <v>0</v>
      </c>
      <c r="AO34" s="147">
        <f>GDAM_IEX!L34</f>
        <v>0</v>
      </c>
      <c r="AP34" s="147">
        <f>GDAM_IEX!R34</f>
        <v>0</v>
      </c>
      <c r="AQ34" s="147">
        <f>GDAM_PXI!L34</f>
        <v>0</v>
      </c>
      <c r="AR34" s="147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17.2193893833552</v>
      </c>
      <c r="H35">
        <f>PPCL_Spot!R35</f>
        <v>0</v>
      </c>
      <c r="I35">
        <f>Bawana_NG!R35</f>
        <v>5.839999999999999</v>
      </c>
      <c r="J35">
        <f>Bawana_RLNG!R35</f>
        <v>0</v>
      </c>
      <c r="K35">
        <f>Bawana_Spot!R35</f>
        <v>7.3197613672294889E-5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3.45</v>
      </c>
      <c r="AB35" s="75">
        <f>-STOA!R35</f>
        <v>0</v>
      </c>
      <c r="AC35">
        <f t="shared" si="0"/>
        <v>0.2480929588548057</v>
      </c>
      <c r="AD35">
        <f t="shared" si="1"/>
        <v>23.261369622114067</v>
      </c>
      <c r="AE35">
        <f>'IDT-1'!D35</f>
        <v>0</v>
      </c>
      <c r="AF35" s="24"/>
      <c r="AG35">
        <f t="shared" si="2"/>
        <v>23.261369622114067</v>
      </c>
      <c r="AI35" s="34">
        <f>PXIL!L35</f>
        <v>0</v>
      </c>
      <c r="AJ35" s="34">
        <f>PXIL!R35</f>
        <v>0</v>
      </c>
      <c r="AK35" s="34">
        <f>RTM_IEX!L35</f>
        <v>0</v>
      </c>
      <c r="AL35" s="34">
        <f>RTM_IEX!R35</f>
        <v>-3</v>
      </c>
      <c r="AM35" s="34">
        <f>RTM_PXI!L35</f>
        <v>0</v>
      </c>
      <c r="AN35" s="34">
        <f>RTM_PXI!R35</f>
        <v>0</v>
      </c>
      <c r="AO35" s="147">
        <f>GDAM_IEX!L35</f>
        <v>0</v>
      </c>
      <c r="AP35" s="147">
        <f>GDAM_IEX!R35</f>
        <v>0</v>
      </c>
      <c r="AQ35" s="147">
        <f>GDAM_PXI!L35</f>
        <v>0</v>
      </c>
      <c r="AR35" s="147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17.2193893833552</v>
      </c>
      <c r="H36">
        <f>PPCL_Spot!R36</f>
        <v>0</v>
      </c>
      <c r="I36">
        <f>Bawana_NG!R36</f>
        <v>5.839999999999999</v>
      </c>
      <c r="J36">
        <f>Bawana_RLNG!R36</f>
        <v>0</v>
      </c>
      <c r="K36">
        <f>Bawana_Spot!R36</f>
        <v>7.3197613672294889E-5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3.61</v>
      </c>
      <c r="AB36" s="75">
        <f>-STOA!R36</f>
        <v>0</v>
      </c>
      <c r="AC36">
        <f t="shared" si="0"/>
        <v>0.24943695885480571</v>
      </c>
      <c r="AD36">
        <f t="shared" si="1"/>
        <v>23.420025622114068</v>
      </c>
      <c r="AE36">
        <f>'IDT-1'!D36</f>
        <v>0</v>
      </c>
      <c r="AF36" s="24"/>
      <c r="AG36">
        <f t="shared" si="2"/>
        <v>23.420025622114068</v>
      </c>
      <c r="AI36" s="34">
        <f>PXIL!L36</f>
        <v>0</v>
      </c>
      <c r="AJ36" s="34">
        <f>PXIL!R36</f>
        <v>0</v>
      </c>
      <c r="AK36" s="34">
        <f>RTM_IEX!L36</f>
        <v>0</v>
      </c>
      <c r="AL36" s="34">
        <f>RTM_IEX!R36</f>
        <v>-3</v>
      </c>
      <c r="AM36" s="34">
        <f>RTM_PXI!L36</f>
        <v>0</v>
      </c>
      <c r="AN36" s="34">
        <f>RTM_PXI!R36</f>
        <v>0</v>
      </c>
      <c r="AO36" s="147">
        <f>GDAM_IEX!L36</f>
        <v>0</v>
      </c>
      <c r="AP36" s="147">
        <f>GDAM_IEX!R36</f>
        <v>0</v>
      </c>
      <c r="AQ36" s="147">
        <f>GDAM_PXI!L36</f>
        <v>0</v>
      </c>
      <c r="AR36" s="147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17.2193893833552</v>
      </c>
      <c r="H37">
        <f>PPCL_Spot!R37</f>
        <v>0</v>
      </c>
      <c r="I37">
        <f>Bawana_NG!R37</f>
        <v>5.839999999999999</v>
      </c>
      <c r="J37">
        <f>Bawana_RLNG!R37</f>
        <v>0</v>
      </c>
      <c r="K37">
        <f>Bawana_Spot!R37</f>
        <v>7.3197613672294889E-5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4.22</v>
      </c>
      <c r="AB37" s="75">
        <f>-STOA!R37</f>
        <v>0</v>
      </c>
      <c r="AC37">
        <f t="shared" si="0"/>
        <v>0.25456095885480573</v>
      </c>
      <c r="AD37">
        <f t="shared" si="1"/>
        <v>24.024901622114065</v>
      </c>
      <c r="AE37">
        <f>'IDT-1'!D37</f>
        <v>0</v>
      </c>
      <c r="AF37" s="24"/>
      <c r="AG37">
        <f t="shared" si="2"/>
        <v>24.024901622114065</v>
      </c>
      <c r="AI37" s="34">
        <f>PXIL!L37</f>
        <v>0</v>
      </c>
      <c r="AJ37" s="34">
        <f>PXIL!R37</f>
        <v>0</v>
      </c>
      <c r="AK37" s="34">
        <f>RTM_IEX!L37</f>
        <v>0</v>
      </c>
      <c r="AL37" s="34">
        <f>RTM_IEX!R37</f>
        <v>-3</v>
      </c>
      <c r="AM37" s="34">
        <f>RTM_PXI!L37</f>
        <v>0</v>
      </c>
      <c r="AN37" s="34">
        <f>RTM_PXI!R37</f>
        <v>0</v>
      </c>
      <c r="AO37" s="147">
        <f>GDAM_IEX!L37</f>
        <v>0</v>
      </c>
      <c r="AP37" s="147">
        <f>GDAM_IEX!R37</f>
        <v>0</v>
      </c>
      <c r="AQ37" s="147">
        <f>GDAM_PXI!L37</f>
        <v>0</v>
      </c>
      <c r="AR37" s="147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17.2193893833552</v>
      </c>
      <c r="H38">
        <f>PPCL_Spot!R38</f>
        <v>0</v>
      </c>
      <c r="I38">
        <f>Bawana_NG!R38</f>
        <v>5.839999999999999</v>
      </c>
      <c r="J38">
        <f>Bawana_RLNG!R38</f>
        <v>0</v>
      </c>
      <c r="K38">
        <f>Bawana_Spot!R38</f>
        <v>7.3197613672294889E-5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4.79</v>
      </c>
      <c r="AB38" s="75">
        <f>-STOA!R38</f>
        <v>0</v>
      </c>
      <c r="AC38">
        <f t="shared" si="0"/>
        <v>0.25934895885480569</v>
      </c>
      <c r="AD38">
        <f t="shared" si="1"/>
        <v>24.590113622114067</v>
      </c>
      <c r="AE38">
        <f>'IDT-1'!D38</f>
        <v>0</v>
      </c>
      <c r="AF38" s="24"/>
      <c r="AG38">
        <f t="shared" si="2"/>
        <v>24.590113622114067</v>
      </c>
      <c r="AI38" s="34">
        <f>PXIL!L38</f>
        <v>0</v>
      </c>
      <c r="AJ38" s="34">
        <f>PXIL!R38</f>
        <v>0</v>
      </c>
      <c r="AK38" s="34">
        <f>RTM_IEX!L38</f>
        <v>0</v>
      </c>
      <c r="AL38" s="34">
        <f>RTM_IEX!R38</f>
        <v>-3</v>
      </c>
      <c r="AM38" s="34">
        <f>RTM_PXI!L38</f>
        <v>0</v>
      </c>
      <c r="AN38" s="34">
        <f>RTM_PXI!R38</f>
        <v>0</v>
      </c>
      <c r="AO38" s="147">
        <f>GDAM_IEX!L38</f>
        <v>0</v>
      </c>
      <c r="AP38" s="147">
        <f>GDAM_IEX!R38</f>
        <v>0</v>
      </c>
      <c r="AQ38" s="147">
        <f>GDAM_PXI!L38</f>
        <v>0</v>
      </c>
      <c r="AR38" s="147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17.2193893833552</v>
      </c>
      <c r="H39">
        <f>PPCL_Spot!R39</f>
        <v>0</v>
      </c>
      <c r="I39">
        <f>Bawana_NG!R39</f>
        <v>5.839999999999999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4.76</v>
      </c>
      <c r="AB39" s="75">
        <f>-STOA!R39</f>
        <v>0</v>
      </c>
      <c r="AC39">
        <f t="shared" si="0"/>
        <v>0.25909634399485088</v>
      </c>
      <c r="AD39">
        <f t="shared" si="1"/>
        <v>24.560293039360349</v>
      </c>
      <c r="AE39">
        <f>'IDT-1'!D39</f>
        <v>0</v>
      </c>
      <c r="AF39" s="24"/>
      <c r="AG39">
        <f t="shared" si="2"/>
        <v>24.560293039360349</v>
      </c>
      <c r="AI39" s="34">
        <f>PXIL!L39</f>
        <v>0</v>
      </c>
      <c r="AJ39" s="34">
        <f>PXIL!R39</f>
        <v>0</v>
      </c>
      <c r="AK39" s="34">
        <f>RTM_IEX!L39</f>
        <v>0</v>
      </c>
      <c r="AL39" s="34">
        <f>RTM_IEX!R39</f>
        <v>-3</v>
      </c>
      <c r="AM39" s="34">
        <f>RTM_PXI!L39</f>
        <v>0</v>
      </c>
      <c r="AN39" s="34">
        <f>RTM_PXI!R39</f>
        <v>0</v>
      </c>
      <c r="AO39" s="147">
        <f>GDAM_IEX!L39</f>
        <v>0</v>
      </c>
      <c r="AP39" s="147">
        <f>GDAM_IEX!R39</f>
        <v>0</v>
      </c>
      <c r="AQ39" s="147">
        <f>GDAM_PXI!L39</f>
        <v>0</v>
      </c>
      <c r="AR39" s="147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17.2193893833552</v>
      </c>
      <c r="H40">
        <f>PPCL_Spot!R40</f>
        <v>0</v>
      </c>
      <c r="I40">
        <f>Bawana_NG!R40</f>
        <v>5.839999999999999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4.6900000000000004</v>
      </c>
      <c r="AB40" s="75">
        <f>-STOA!R40</f>
        <v>0</v>
      </c>
      <c r="AC40">
        <f t="shared" si="0"/>
        <v>0.2585083439948509</v>
      </c>
      <c r="AD40">
        <f t="shared" si="1"/>
        <v>24.49088103936035</v>
      </c>
      <c r="AE40">
        <f>'IDT-1'!D40</f>
        <v>0</v>
      </c>
      <c r="AF40" s="24"/>
      <c r="AG40">
        <f t="shared" si="2"/>
        <v>24.49088103936035</v>
      </c>
      <c r="AI40" s="34">
        <f>PXIL!L40</f>
        <v>0</v>
      </c>
      <c r="AJ40" s="34">
        <f>PXIL!R40</f>
        <v>0</v>
      </c>
      <c r="AK40" s="34">
        <f>RTM_IEX!L40</f>
        <v>0</v>
      </c>
      <c r="AL40" s="34">
        <f>RTM_IEX!R40</f>
        <v>-3</v>
      </c>
      <c r="AM40" s="34">
        <f>RTM_PXI!L40</f>
        <v>0</v>
      </c>
      <c r="AN40" s="34">
        <f>RTM_PXI!R40</f>
        <v>0</v>
      </c>
      <c r="AO40" s="147">
        <f>GDAM_IEX!L40</f>
        <v>0</v>
      </c>
      <c r="AP40" s="147">
        <f>GDAM_IEX!R40</f>
        <v>0</v>
      </c>
      <c r="AQ40" s="147">
        <f>GDAM_PXI!L40</f>
        <v>0</v>
      </c>
      <c r="AR40" s="147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17.14</v>
      </c>
      <c r="H41">
        <f>PPCL_Spot!R41</f>
        <v>0</v>
      </c>
      <c r="I41">
        <f>Bawana_NG!R41</f>
        <v>5.839999999999999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5.97</v>
      </c>
      <c r="AB41" s="75">
        <f>-STOA!R41</f>
        <v>0</v>
      </c>
      <c r="AC41">
        <f t="shared" si="0"/>
        <v>0.2685934731746672</v>
      </c>
      <c r="AD41">
        <f t="shared" si="1"/>
        <v>25.681406526825331</v>
      </c>
      <c r="AE41">
        <f>'IDT-1'!D41</f>
        <v>0</v>
      </c>
      <c r="AF41" s="24"/>
      <c r="AG41">
        <f t="shared" si="2"/>
        <v>25.681406526825331</v>
      </c>
      <c r="AI41" s="34">
        <f>PXIL!L41</f>
        <v>0</v>
      </c>
      <c r="AJ41" s="34">
        <f>PXIL!R41</f>
        <v>0</v>
      </c>
      <c r="AK41" s="34">
        <f>RTM_IEX!L41</f>
        <v>0</v>
      </c>
      <c r="AL41" s="34">
        <f>RTM_IEX!R41</f>
        <v>-3</v>
      </c>
      <c r="AM41" s="34">
        <f>RTM_PXI!L41</f>
        <v>0</v>
      </c>
      <c r="AN41" s="34">
        <f>RTM_PXI!R41</f>
        <v>0</v>
      </c>
      <c r="AO41" s="147">
        <f>GDAM_IEX!L41</f>
        <v>0</v>
      </c>
      <c r="AP41" s="147">
        <f>GDAM_IEX!R41</f>
        <v>0</v>
      </c>
      <c r="AQ41" s="147">
        <f>GDAM_PXI!L41</f>
        <v>0</v>
      </c>
      <c r="AR41" s="147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17.14</v>
      </c>
      <c r="H42">
        <f>PPCL_Spot!R42</f>
        <v>0</v>
      </c>
      <c r="I42">
        <f>Bawana_NG!R42</f>
        <v>5.839999999999999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6.98</v>
      </c>
      <c r="AB42" s="75">
        <f>-STOA!R42</f>
        <v>0</v>
      </c>
      <c r="AC42">
        <f t="shared" si="0"/>
        <v>0.27707747317466719</v>
      </c>
      <c r="AD42">
        <f t="shared" si="1"/>
        <v>26.682922526825333</v>
      </c>
      <c r="AE42">
        <f>'IDT-1'!D42</f>
        <v>0</v>
      </c>
      <c r="AF42" s="24"/>
      <c r="AG42">
        <f t="shared" si="2"/>
        <v>26.682922526825333</v>
      </c>
      <c r="AI42" s="34">
        <f>PXIL!L42</f>
        <v>0</v>
      </c>
      <c r="AJ42" s="34">
        <f>PXIL!R42</f>
        <v>0</v>
      </c>
      <c r="AK42" s="34">
        <f>RTM_IEX!L42</f>
        <v>0</v>
      </c>
      <c r="AL42" s="34">
        <f>RTM_IEX!R42</f>
        <v>-3</v>
      </c>
      <c r="AM42" s="34">
        <f>RTM_PXI!L42</f>
        <v>0</v>
      </c>
      <c r="AN42" s="34">
        <f>RTM_PXI!R42</f>
        <v>0</v>
      </c>
      <c r="AO42" s="147">
        <f>GDAM_IEX!L42</f>
        <v>0</v>
      </c>
      <c r="AP42" s="147">
        <f>GDAM_IEX!R42</f>
        <v>0</v>
      </c>
      <c r="AQ42" s="147">
        <f>GDAM_PXI!L42</f>
        <v>0</v>
      </c>
      <c r="AR42" s="147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16.89</v>
      </c>
      <c r="H43">
        <f>PPCL_Spot!R43</f>
        <v>0</v>
      </c>
      <c r="I43">
        <f>Bawana_NG!R43</f>
        <v>5.839999999999999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7.41</v>
      </c>
      <c r="AB43" s="75">
        <f>-STOA!R43</f>
        <v>0</v>
      </c>
      <c r="AC43">
        <f t="shared" si="0"/>
        <v>0.28282505203711172</v>
      </c>
      <c r="AD43">
        <f t="shared" si="1"/>
        <v>26.357174947962889</v>
      </c>
      <c r="AE43">
        <f>'IDT-1'!D43</f>
        <v>0</v>
      </c>
      <c r="AF43" s="24"/>
      <c r="AG43">
        <f t="shared" si="2"/>
        <v>26.357174947962889</v>
      </c>
      <c r="AI43" s="34">
        <f>PXIL!L43</f>
        <v>0</v>
      </c>
      <c r="AJ43" s="34">
        <f>PXIL!R43</f>
        <v>0</v>
      </c>
      <c r="AK43" s="34">
        <f>RTM_IEX!L43</f>
        <v>0</v>
      </c>
      <c r="AL43" s="34">
        <f>RTM_IEX!R43</f>
        <v>-3.5</v>
      </c>
      <c r="AM43" s="34">
        <f>RTM_PXI!L43</f>
        <v>0</v>
      </c>
      <c r="AN43" s="34">
        <f>RTM_PXI!R43</f>
        <v>0</v>
      </c>
      <c r="AO43" s="147">
        <f>GDAM_IEX!L43</f>
        <v>0</v>
      </c>
      <c r="AP43" s="147">
        <f>GDAM_IEX!R43</f>
        <v>0</v>
      </c>
      <c r="AQ43" s="147">
        <f>GDAM_PXI!L43</f>
        <v>0</v>
      </c>
      <c r="AR43" s="147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16.89</v>
      </c>
      <c r="H44">
        <f>PPCL_Spot!R44</f>
        <v>0</v>
      </c>
      <c r="I44">
        <f>Bawana_NG!R44</f>
        <v>5.839999999999999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7.92</v>
      </c>
      <c r="AB44" s="75">
        <f>-STOA!R44</f>
        <v>0</v>
      </c>
      <c r="AC44">
        <f t="shared" si="0"/>
        <v>0.29134463089955626</v>
      </c>
      <c r="AD44">
        <f t="shared" si="1"/>
        <v>26.358655369100443</v>
      </c>
      <c r="AE44">
        <f>'IDT-1'!D44</f>
        <v>0</v>
      </c>
      <c r="AF44" s="24"/>
      <c r="AG44">
        <f t="shared" si="2"/>
        <v>26.358655369100443</v>
      </c>
      <c r="AI44" s="34">
        <f>PXIL!L44</f>
        <v>0</v>
      </c>
      <c r="AJ44" s="34">
        <f>PXIL!R44</f>
        <v>0</v>
      </c>
      <c r="AK44" s="34">
        <f>RTM_IEX!L44</f>
        <v>0</v>
      </c>
      <c r="AL44" s="34">
        <f>RTM_IEX!R44</f>
        <v>-4</v>
      </c>
      <c r="AM44" s="34">
        <f>RTM_PXI!L44</f>
        <v>0</v>
      </c>
      <c r="AN44" s="34">
        <f>RTM_PXI!R44</f>
        <v>0</v>
      </c>
      <c r="AO44" s="147">
        <f>GDAM_IEX!L44</f>
        <v>0</v>
      </c>
      <c r="AP44" s="147">
        <f>GDAM_IEX!R44</f>
        <v>0</v>
      </c>
      <c r="AQ44" s="147">
        <f>GDAM_PXI!L44</f>
        <v>0</v>
      </c>
      <c r="AR44" s="147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16.89</v>
      </c>
      <c r="H45">
        <f>PPCL_Spot!R45</f>
        <v>0</v>
      </c>
      <c r="I45">
        <f>Bawana_NG!R45</f>
        <v>5.839999999999999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6.33</v>
      </c>
      <c r="AB45" s="75">
        <f>-STOA!R45</f>
        <v>0</v>
      </c>
      <c r="AC45">
        <f t="shared" si="0"/>
        <v>0.27375305203711175</v>
      </c>
      <c r="AD45">
        <f t="shared" si="1"/>
        <v>25.286246947962891</v>
      </c>
      <c r="AE45">
        <f>'IDT-1'!D45</f>
        <v>0</v>
      </c>
      <c r="AF45" s="24"/>
      <c r="AG45">
        <f t="shared" si="2"/>
        <v>25.286246947962891</v>
      </c>
      <c r="AI45" s="34">
        <f>PXIL!L45</f>
        <v>0</v>
      </c>
      <c r="AJ45" s="34">
        <f>PXIL!R45</f>
        <v>0</v>
      </c>
      <c r="AK45" s="34">
        <f>RTM_IEX!L45</f>
        <v>0</v>
      </c>
      <c r="AL45" s="34">
        <f>RTM_IEX!R45</f>
        <v>-3.5</v>
      </c>
      <c r="AM45" s="34">
        <f>RTM_PXI!L45</f>
        <v>0</v>
      </c>
      <c r="AN45" s="34">
        <f>RTM_PXI!R45</f>
        <v>0</v>
      </c>
      <c r="AO45" s="147">
        <f>GDAM_IEX!L45</f>
        <v>0</v>
      </c>
      <c r="AP45" s="147">
        <f>GDAM_IEX!R45</f>
        <v>0</v>
      </c>
      <c r="AQ45" s="147">
        <f>GDAM_PXI!L45</f>
        <v>0</v>
      </c>
      <c r="AR45" s="147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16.89</v>
      </c>
      <c r="H46">
        <f>PPCL_Spot!R46</f>
        <v>0</v>
      </c>
      <c r="I46">
        <f>Bawana_NG!R46</f>
        <v>5.839999999999999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6.84</v>
      </c>
      <c r="AB46" s="75">
        <f>-STOA!R46</f>
        <v>0</v>
      </c>
      <c r="AC46">
        <f t="shared" si="0"/>
        <v>0.26533031544977814</v>
      </c>
      <c r="AD46">
        <f t="shared" si="1"/>
        <v>27.304669684550223</v>
      </c>
      <c r="AE46">
        <f>'IDT-1'!D46</f>
        <v>0</v>
      </c>
      <c r="AF46" s="24"/>
      <c r="AG46">
        <f t="shared" si="2"/>
        <v>27.304669684550223</v>
      </c>
      <c r="AI46" s="34">
        <f>PXIL!L46</f>
        <v>0</v>
      </c>
      <c r="AJ46" s="34">
        <f>PXIL!R46</f>
        <v>0</v>
      </c>
      <c r="AK46" s="34">
        <f>RTM_IEX!L46</f>
        <v>0</v>
      </c>
      <c r="AL46" s="34">
        <f>RTM_IEX!R46</f>
        <v>-2</v>
      </c>
      <c r="AM46" s="34">
        <f>RTM_PXI!L46</f>
        <v>0</v>
      </c>
      <c r="AN46" s="34">
        <f>RTM_PXI!R46</f>
        <v>0</v>
      </c>
      <c r="AO46" s="147">
        <f>GDAM_IEX!L46</f>
        <v>0</v>
      </c>
      <c r="AP46" s="147">
        <f>GDAM_IEX!R46</f>
        <v>0</v>
      </c>
      <c r="AQ46" s="147">
        <f>GDAM_PXI!L46</f>
        <v>0</v>
      </c>
      <c r="AR46" s="147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16.89</v>
      </c>
      <c r="H47">
        <f>PPCL_Spot!R47</f>
        <v>0</v>
      </c>
      <c r="I47">
        <f>Bawana_NG!R47</f>
        <v>5.839999999999999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7.31</v>
      </c>
      <c r="AB47" s="75">
        <f>-STOA!R47</f>
        <v>0</v>
      </c>
      <c r="AC47">
        <f t="shared" si="0"/>
        <v>0.26927831544977815</v>
      </c>
      <c r="AD47">
        <f t="shared" si="1"/>
        <v>27.770721684550221</v>
      </c>
      <c r="AE47">
        <f>'IDT-1'!D47</f>
        <v>0</v>
      </c>
      <c r="AF47" s="24"/>
      <c r="AG47">
        <f t="shared" si="2"/>
        <v>27.770721684550221</v>
      </c>
      <c r="AI47" s="34">
        <f>PXIL!L47</f>
        <v>0</v>
      </c>
      <c r="AJ47" s="34">
        <f>PXIL!R47</f>
        <v>0</v>
      </c>
      <c r="AK47" s="34">
        <f>RTM_IEX!L47</f>
        <v>0</v>
      </c>
      <c r="AL47" s="34">
        <f>RTM_IEX!R47</f>
        <v>-2</v>
      </c>
      <c r="AM47" s="34">
        <f>RTM_PXI!L47</f>
        <v>0</v>
      </c>
      <c r="AN47" s="34">
        <f>RTM_PXI!R47</f>
        <v>0</v>
      </c>
      <c r="AO47" s="147">
        <f>GDAM_IEX!L47</f>
        <v>0</v>
      </c>
      <c r="AP47" s="147">
        <f>GDAM_IEX!R47</f>
        <v>0</v>
      </c>
      <c r="AQ47" s="147">
        <f>GDAM_PXI!L47</f>
        <v>0</v>
      </c>
      <c r="AR47" s="147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16.89</v>
      </c>
      <c r="H48">
        <f>PPCL_Spot!R48</f>
        <v>0</v>
      </c>
      <c r="I48">
        <f>Bawana_NG!R48</f>
        <v>5.839999999999999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4.76</v>
      </c>
      <c r="AB48" s="75">
        <f>-STOA!R48</f>
        <v>0</v>
      </c>
      <c r="AC48">
        <f t="shared" si="0"/>
        <v>0.23091600000000001</v>
      </c>
      <c r="AD48">
        <f t="shared" si="1"/>
        <v>27.259084000000001</v>
      </c>
      <c r="AE48">
        <f>'IDT-1'!D48</f>
        <v>0</v>
      </c>
      <c r="AF48" s="24"/>
      <c r="AG48">
        <f t="shared" si="2"/>
        <v>27.259084000000001</v>
      </c>
      <c r="AI48" s="34">
        <f>PXIL!L48</f>
        <v>0</v>
      </c>
      <c r="AJ48" s="34">
        <f>PXIL!R48</f>
        <v>0</v>
      </c>
      <c r="AK48" s="34">
        <f>RTM_IEX!L48</f>
        <v>0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7">
        <f>GDAM_IEX!L48</f>
        <v>0</v>
      </c>
      <c r="AP48" s="147">
        <f>GDAM_IEX!R48</f>
        <v>0</v>
      </c>
      <c r="AQ48" s="147">
        <f>GDAM_PXI!L48</f>
        <v>0</v>
      </c>
      <c r="AR48" s="147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16.89</v>
      </c>
      <c r="H49">
        <f>PPCL_Spot!R49</f>
        <v>0</v>
      </c>
      <c r="I49">
        <f>Bawana_NG!R49</f>
        <v>5.839999999999999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4.9400000000000004</v>
      </c>
      <c r="AB49" s="75">
        <f>-STOA!R49</f>
        <v>0</v>
      </c>
      <c r="AC49">
        <f t="shared" si="0"/>
        <v>0.23646</v>
      </c>
      <c r="AD49">
        <f t="shared" si="1"/>
        <v>27.913540000000001</v>
      </c>
      <c r="AE49">
        <f>'IDT-1'!D49</f>
        <v>0</v>
      </c>
      <c r="AF49" s="24"/>
      <c r="AG49">
        <f t="shared" si="2"/>
        <v>27.913540000000001</v>
      </c>
      <c r="AI49" s="34">
        <f>PXIL!L49</f>
        <v>0</v>
      </c>
      <c r="AJ49" s="34">
        <f>PXIL!R49</f>
        <v>0</v>
      </c>
      <c r="AK49" s="34">
        <f>RTM_IEX!L49</f>
        <v>0.48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7">
        <f>GDAM_IEX!L49</f>
        <v>0</v>
      </c>
      <c r="AP49" s="147">
        <f>GDAM_IEX!R49</f>
        <v>0</v>
      </c>
      <c r="AQ49" s="147">
        <f>GDAM_PXI!L49</f>
        <v>0</v>
      </c>
      <c r="AR49" s="147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16.89</v>
      </c>
      <c r="H50">
        <f>PPCL_Spot!R50</f>
        <v>0</v>
      </c>
      <c r="I50">
        <f>Bawana_NG!R50</f>
        <v>5.839999999999999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6.61</v>
      </c>
      <c r="AB50" s="75">
        <f>-STOA!R50</f>
        <v>0</v>
      </c>
      <c r="AC50">
        <f t="shared" si="0"/>
        <v>0.25492715772488905</v>
      </c>
      <c r="AD50">
        <f t="shared" si="1"/>
        <v>28.08507284227511</v>
      </c>
      <c r="AE50">
        <f>'IDT-1'!D50</f>
        <v>0</v>
      </c>
      <c r="AF50" s="24"/>
      <c r="AG50">
        <f t="shared" si="2"/>
        <v>28.08507284227511</v>
      </c>
      <c r="AI50" s="34">
        <f>PXIL!L50</f>
        <v>0</v>
      </c>
      <c r="AJ50" s="34">
        <f>PXIL!R50</f>
        <v>0</v>
      </c>
      <c r="AK50" s="34">
        <f>RTM_IEX!L50</f>
        <v>0</v>
      </c>
      <c r="AL50" s="34">
        <f>RTM_IEX!R50</f>
        <v>-1</v>
      </c>
      <c r="AM50" s="34">
        <f>RTM_PXI!L50</f>
        <v>0</v>
      </c>
      <c r="AN50" s="34">
        <f>RTM_PXI!R50</f>
        <v>0</v>
      </c>
      <c r="AO50" s="147">
        <f>GDAM_IEX!L50</f>
        <v>0</v>
      </c>
      <c r="AP50" s="147">
        <f>GDAM_IEX!R50</f>
        <v>0</v>
      </c>
      <c r="AQ50" s="147">
        <f>GDAM_PXI!L50</f>
        <v>0</v>
      </c>
      <c r="AR50" s="147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16.670000000000002</v>
      </c>
      <c r="H51">
        <f>PPCL_Spot!R51</f>
        <v>0</v>
      </c>
      <c r="I51">
        <f>Bawana_NG!R51</f>
        <v>5.839999999999999</v>
      </c>
      <c r="J51">
        <f>Bawana_RLNG!R51</f>
        <v>0</v>
      </c>
      <c r="K51">
        <f>Bawana_Spot!R51</f>
        <v>3.7260566161690818E-5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7.07</v>
      </c>
      <c r="AB51" s="75">
        <f>-STOA!R51</f>
        <v>0</v>
      </c>
      <c r="AC51">
        <f t="shared" si="0"/>
        <v>0.25270789185120029</v>
      </c>
      <c r="AD51">
        <f t="shared" si="1"/>
        <v>28.827329368714963</v>
      </c>
      <c r="AE51">
        <f>'IDT-1'!D51</f>
        <v>0</v>
      </c>
      <c r="AF51" s="24"/>
      <c r="AG51">
        <f t="shared" si="2"/>
        <v>28.827329368714963</v>
      </c>
      <c r="AI51" s="34">
        <f>PXIL!L51</f>
        <v>0</v>
      </c>
      <c r="AJ51" s="34">
        <f>PXIL!R51</f>
        <v>0</v>
      </c>
      <c r="AK51" s="34">
        <f>RTM_IEX!L51</f>
        <v>0</v>
      </c>
      <c r="AL51" s="34">
        <f>RTM_IEX!R51</f>
        <v>-0.5</v>
      </c>
      <c r="AM51" s="34">
        <f>RTM_PXI!L51</f>
        <v>0</v>
      </c>
      <c r="AN51" s="34">
        <f>RTM_PXI!R51</f>
        <v>0</v>
      </c>
      <c r="AO51" s="147">
        <f>GDAM_IEX!L51</f>
        <v>0</v>
      </c>
      <c r="AP51" s="147">
        <f>GDAM_IEX!R51</f>
        <v>0</v>
      </c>
      <c r="AQ51" s="147">
        <f>GDAM_PXI!L51</f>
        <v>0</v>
      </c>
      <c r="AR51" s="147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16.670000000000002</v>
      </c>
      <c r="H52">
        <f>PPCL_Spot!R52</f>
        <v>0</v>
      </c>
      <c r="I52">
        <f>Bawana_NG!R52</f>
        <v>5.839999999999999</v>
      </c>
      <c r="J52">
        <f>Bawana_RLNG!R52</f>
        <v>0</v>
      </c>
      <c r="K52">
        <f>Bawana_Spot!R52</f>
        <v>3.7260566161690818E-5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7.45</v>
      </c>
      <c r="AB52" s="75">
        <f>-STOA!R52</f>
        <v>0</v>
      </c>
      <c r="AC52">
        <f t="shared" si="0"/>
        <v>0.2575941233961781</v>
      </c>
      <c r="AD52">
        <f t="shared" si="1"/>
        <v>29.002443137169987</v>
      </c>
      <c r="AE52">
        <f>'IDT-1'!D52</f>
        <v>0</v>
      </c>
      <c r="AF52" s="24"/>
      <c r="AG52">
        <f t="shared" si="2"/>
        <v>29.002443137169987</v>
      </c>
      <c r="AI52" s="34">
        <f>PXIL!L52</f>
        <v>0</v>
      </c>
      <c r="AJ52" s="34">
        <f>PXIL!R52</f>
        <v>0</v>
      </c>
      <c r="AK52" s="34">
        <f>RTM_IEX!L52</f>
        <v>0</v>
      </c>
      <c r="AL52" s="34">
        <f>RTM_IEX!R52</f>
        <v>-0.7</v>
      </c>
      <c r="AM52" s="34">
        <f>RTM_PXI!L52</f>
        <v>0</v>
      </c>
      <c r="AN52" s="34">
        <f>RTM_PXI!R52</f>
        <v>0</v>
      </c>
      <c r="AO52" s="147">
        <f>GDAM_IEX!L52</f>
        <v>0</v>
      </c>
      <c r="AP52" s="147">
        <f>GDAM_IEX!R52</f>
        <v>0</v>
      </c>
      <c r="AQ52" s="147">
        <f>GDAM_PXI!L52</f>
        <v>0</v>
      </c>
      <c r="AR52" s="147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16.670000000000002</v>
      </c>
      <c r="H53">
        <f>PPCL_Spot!R53</f>
        <v>0</v>
      </c>
      <c r="I53">
        <f>Bawana_NG!R53</f>
        <v>5.839999999999999</v>
      </c>
      <c r="J53">
        <f>Bawana_RLNG!R53</f>
        <v>0</v>
      </c>
      <c r="K53">
        <f>Bawana_Spot!R53</f>
        <v>3.7260566161690818E-5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8.4499999999999993</v>
      </c>
      <c r="AB53" s="75">
        <f>-STOA!R53</f>
        <v>0</v>
      </c>
      <c r="AC53">
        <f t="shared" si="0"/>
        <v>0.27446528112106716</v>
      </c>
      <c r="AD53">
        <f t="shared" si="1"/>
        <v>28.985571979445098</v>
      </c>
      <c r="AE53">
        <f>'IDT-1'!D53</f>
        <v>0</v>
      </c>
      <c r="AF53" s="24"/>
      <c r="AG53">
        <f t="shared" si="2"/>
        <v>28.985571979445098</v>
      </c>
      <c r="AI53" s="34">
        <f>PXIL!L53</f>
        <v>0</v>
      </c>
      <c r="AJ53" s="34">
        <f>PXIL!R53</f>
        <v>0</v>
      </c>
      <c r="AK53" s="34">
        <f>RTM_IEX!L53</f>
        <v>0</v>
      </c>
      <c r="AL53" s="34">
        <f>RTM_IEX!R53</f>
        <v>-1.7</v>
      </c>
      <c r="AM53" s="34">
        <f>RTM_PXI!L53</f>
        <v>0</v>
      </c>
      <c r="AN53" s="34">
        <f>RTM_PXI!R53</f>
        <v>0</v>
      </c>
      <c r="AO53" s="147">
        <f>GDAM_IEX!L53</f>
        <v>0</v>
      </c>
      <c r="AP53" s="147">
        <f>GDAM_IEX!R53</f>
        <v>0</v>
      </c>
      <c r="AQ53" s="147">
        <f>GDAM_PXI!L53</f>
        <v>0</v>
      </c>
      <c r="AR53" s="147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16.670000000000002</v>
      </c>
      <c r="H54">
        <f>PPCL_Spot!R54</f>
        <v>0</v>
      </c>
      <c r="I54">
        <f>Bawana_NG!R54</f>
        <v>5.839999999999999</v>
      </c>
      <c r="J54">
        <f>Bawana_RLNG!R54</f>
        <v>0</v>
      </c>
      <c r="K54">
        <f>Bawana_Spot!R54</f>
        <v>3.7260566161690818E-5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7.98</v>
      </c>
      <c r="AB54" s="75">
        <f>-STOA!R54</f>
        <v>0</v>
      </c>
      <c r="AC54">
        <f t="shared" si="0"/>
        <v>0.26289323916866703</v>
      </c>
      <c r="AD54">
        <f t="shared" si="1"/>
        <v>29.427144021397499</v>
      </c>
      <c r="AE54">
        <f>'IDT-1'!D54</f>
        <v>0</v>
      </c>
      <c r="AF54" s="24"/>
      <c r="AG54">
        <f t="shared" si="2"/>
        <v>29.427144021397499</v>
      </c>
      <c r="AI54" s="34">
        <f>PXIL!L54</f>
        <v>0</v>
      </c>
      <c r="AJ54" s="34">
        <f>PXIL!R54</f>
        <v>0</v>
      </c>
      <c r="AK54" s="34">
        <f>RTM_IEX!L54</f>
        <v>0</v>
      </c>
      <c r="AL54" s="34">
        <f>RTM_IEX!R54</f>
        <v>-0.8</v>
      </c>
      <c r="AM54" s="34">
        <f>RTM_PXI!L54</f>
        <v>0</v>
      </c>
      <c r="AN54" s="34">
        <f>RTM_PXI!R54</f>
        <v>0</v>
      </c>
      <c r="AO54" s="147">
        <f>GDAM_IEX!L54</f>
        <v>0</v>
      </c>
      <c r="AP54" s="147">
        <f>GDAM_IEX!R54</f>
        <v>0</v>
      </c>
      <c r="AQ54" s="147">
        <f>GDAM_PXI!L54</f>
        <v>0</v>
      </c>
      <c r="AR54" s="147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16.670000000000002</v>
      </c>
      <c r="H55">
        <f>PPCL_Spot!R55</f>
        <v>0</v>
      </c>
      <c r="I55">
        <f>Bawana_NG!R55</f>
        <v>5.839999999999999</v>
      </c>
      <c r="J55">
        <f>Bawana_RLNG!R55</f>
        <v>0</v>
      </c>
      <c r="K55">
        <f>Bawana_Spot!R55</f>
        <v>3.7260566161690818E-5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5.8</v>
      </c>
      <c r="AB55" s="75">
        <f>-STOA!R55</f>
        <v>0</v>
      </c>
      <c r="AC55">
        <f t="shared" si="0"/>
        <v>0.24998431298875576</v>
      </c>
      <c r="AD55">
        <f t="shared" si="1"/>
        <v>29.51005294757741</v>
      </c>
      <c r="AE55">
        <f>'IDT-1'!D55</f>
        <v>0</v>
      </c>
      <c r="AF55" s="24"/>
      <c r="AG55">
        <f t="shared" si="2"/>
        <v>29.51005294757741</v>
      </c>
      <c r="AI55" s="34">
        <f>PXIL!L55</f>
        <v>0</v>
      </c>
      <c r="AJ55" s="34">
        <f>PXIL!R55</f>
        <v>0</v>
      </c>
      <c r="AK55" s="34">
        <f>RTM_IEX!L55</f>
        <v>1.45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7">
        <f>GDAM_IEX!L55</f>
        <v>0</v>
      </c>
      <c r="AP55" s="147">
        <f>GDAM_IEX!R55</f>
        <v>0</v>
      </c>
      <c r="AQ55" s="147">
        <f>GDAM_PXI!L55</f>
        <v>0</v>
      </c>
      <c r="AR55" s="147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16.670000000000002</v>
      </c>
      <c r="H56">
        <f>PPCL_Spot!R56</f>
        <v>0</v>
      </c>
      <c r="I56">
        <f>Bawana_NG!R56</f>
        <v>5.839999999999999</v>
      </c>
      <c r="J56">
        <f>Bawana_RLNG!R56</f>
        <v>0</v>
      </c>
      <c r="K56">
        <f>Bawana_Spot!R56</f>
        <v>3.7260566161690818E-5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5.19</v>
      </c>
      <c r="AB56" s="75">
        <f>-STOA!R56</f>
        <v>0</v>
      </c>
      <c r="AC56">
        <f t="shared" si="0"/>
        <v>0.24486031298875577</v>
      </c>
      <c r="AD56">
        <f t="shared" si="1"/>
        <v>28.905176947577409</v>
      </c>
      <c r="AE56">
        <f>'IDT-1'!D56</f>
        <v>0</v>
      </c>
      <c r="AF56" s="24"/>
      <c r="AG56">
        <f t="shared" si="2"/>
        <v>28.905176947577409</v>
      </c>
      <c r="AI56" s="34">
        <f>PXIL!L56</f>
        <v>0</v>
      </c>
      <c r="AJ56" s="34">
        <f>PXIL!R56</f>
        <v>0</v>
      </c>
      <c r="AK56" s="34">
        <f>RTM_IEX!L56</f>
        <v>1.45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7">
        <f>GDAM_IEX!L56</f>
        <v>0</v>
      </c>
      <c r="AP56" s="147">
        <f>GDAM_IEX!R56</f>
        <v>0</v>
      </c>
      <c r="AQ56" s="147">
        <f>GDAM_PXI!L56</f>
        <v>0</v>
      </c>
      <c r="AR56" s="147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16.670000000000002</v>
      </c>
      <c r="H57">
        <f>PPCL_Spot!R57</f>
        <v>0</v>
      </c>
      <c r="I57">
        <f>Bawana_NG!R57</f>
        <v>5.839999999999999</v>
      </c>
      <c r="J57">
        <f>Bawana_RLNG!R57</f>
        <v>0</v>
      </c>
      <c r="K57">
        <f>Bawana_Spot!R57</f>
        <v>3.7260566161690818E-5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5.91</v>
      </c>
      <c r="AB57" s="75">
        <f>-STOA!R57</f>
        <v>0</v>
      </c>
      <c r="AC57">
        <f t="shared" si="0"/>
        <v>0.24847231298875577</v>
      </c>
      <c r="AD57">
        <f t="shared" si="1"/>
        <v>29.331564947577409</v>
      </c>
      <c r="AE57">
        <f>'IDT-1'!D57</f>
        <v>0</v>
      </c>
      <c r="AF57" s="24"/>
      <c r="AG57">
        <f t="shared" si="2"/>
        <v>29.331564947577409</v>
      </c>
      <c r="AI57" s="34">
        <f>PXIL!L57</f>
        <v>0</v>
      </c>
      <c r="AJ57" s="34">
        <f>PXIL!R57</f>
        <v>0</v>
      </c>
      <c r="AK57" s="34">
        <f>RTM_IEX!L57</f>
        <v>1.1599999999999999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7">
        <f>GDAM_IEX!L57</f>
        <v>0</v>
      </c>
      <c r="AP57" s="147">
        <f>GDAM_IEX!R57</f>
        <v>0</v>
      </c>
      <c r="AQ57" s="147">
        <f>GDAM_PXI!L57</f>
        <v>0</v>
      </c>
      <c r="AR57" s="147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16.670000000000002</v>
      </c>
      <c r="H58">
        <f>PPCL_Spot!R58</f>
        <v>0</v>
      </c>
      <c r="I58">
        <f>Bawana_NG!R58</f>
        <v>5.839999999999999</v>
      </c>
      <c r="J58">
        <f>Bawana_RLNG!R58</f>
        <v>0</v>
      </c>
      <c r="K58">
        <f>Bawana_Spot!R58</f>
        <v>3.7260566161690818E-5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5.69</v>
      </c>
      <c r="AB58" s="75">
        <f>-STOA!R58</f>
        <v>0</v>
      </c>
      <c r="AC58">
        <f t="shared" si="0"/>
        <v>0.25712431298875577</v>
      </c>
      <c r="AD58">
        <f t="shared" si="1"/>
        <v>30.352912947577412</v>
      </c>
      <c r="AE58">
        <f>'IDT-1'!D58</f>
        <v>0</v>
      </c>
      <c r="AF58" s="24"/>
      <c r="AG58">
        <f t="shared" si="2"/>
        <v>30.352912947577412</v>
      </c>
      <c r="AI58" s="34">
        <f>PXIL!L58</f>
        <v>0</v>
      </c>
      <c r="AJ58" s="34">
        <f>PXIL!R58</f>
        <v>0</v>
      </c>
      <c r="AK58" s="34">
        <f>RTM_IEX!L58</f>
        <v>2.41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7">
        <f>GDAM_IEX!L58</f>
        <v>0</v>
      </c>
      <c r="AP58" s="147">
        <f>GDAM_IEX!R58</f>
        <v>0</v>
      </c>
      <c r="AQ58" s="147">
        <f>GDAM_PXI!L58</f>
        <v>0</v>
      </c>
      <c r="AR58" s="147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16.670000000000002</v>
      </c>
      <c r="H59">
        <f>PPCL_Spot!R59</f>
        <v>0</v>
      </c>
      <c r="I59">
        <f>Bawana_NG!R59</f>
        <v>5.839999999999999</v>
      </c>
      <c r="J59">
        <f>Bawana_RLNG!R59</f>
        <v>0</v>
      </c>
      <c r="K59">
        <f>Bawana_Spot!R59</f>
        <v>3.7260566161690818E-5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6.63</v>
      </c>
      <c r="AB59" s="75">
        <f>-STOA!R59</f>
        <v>0</v>
      </c>
      <c r="AC59">
        <f t="shared" si="0"/>
        <v>0.26182831298875575</v>
      </c>
      <c r="AD59">
        <f t="shared" si="1"/>
        <v>30.90820894757741</v>
      </c>
      <c r="AE59">
        <f>'IDT-1'!D59</f>
        <v>0</v>
      </c>
      <c r="AF59" s="24"/>
      <c r="AG59">
        <f t="shared" si="2"/>
        <v>30.90820894757741</v>
      </c>
      <c r="AI59" s="34">
        <f>PXIL!L59</f>
        <v>0</v>
      </c>
      <c r="AJ59" s="34">
        <f>PXIL!R59</f>
        <v>0</v>
      </c>
      <c r="AK59" s="34">
        <f>RTM_IEX!L59</f>
        <v>2.0299999999999998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7">
        <f>GDAM_IEX!L59</f>
        <v>0</v>
      </c>
      <c r="AP59" s="147">
        <f>GDAM_IEX!R59</f>
        <v>0</v>
      </c>
      <c r="AQ59" s="147">
        <f>GDAM_PXI!L59</f>
        <v>0</v>
      </c>
      <c r="AR59" s="147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16.670000000000002</v>
      </c>
      <c r="H60">
        <f>PPCL_Spot!R60</f>
        <v>0</v>
      </c>
      <c r="I60">
        <f>Bawana_NG!R60</f>
        <v>5.839999999999999</v>
      </c>
      <c r="J60">
        <f>Bawana_RLNG!R60</f>
        <v>0</v>
      </c>
      <c r="K60">
        <f>Bawana_Spot!R60</f>
        <v>3.7260566161690818E-5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8.2100000000000009</v>
      </c>
      <c r="AB60" s="75">
        <f>-STOA!R60</f>
        <v>0</v>
      </c>
      <c r="AC60">
        <f t="shared" si="0"/>
        <v>0.26451631298875578</v>
      </c>
      <c r="AD60">
        <f t="shared" si="1"/>
        <v>31.225520947577408</v>
      </c>
      <c r="AE60">
        <f>'IDT-1'!D60</f>
        <v>0</v>
      </c>
      <c r="AF60" s="24"/>
      <c r="AG60">
        <f t="shared" si="2"/>
        <v>31.225520947577408</v>
      </c>
      <c r="AI60" s="34">
        <f>PXIL!L60</f>
        <v>0</v>
      </c>
      <c r="AJ60" s="34">
        <f>PXIL!R60</f>
        <v>0</v>
      </c>
      <c r="AK60" s="34">
        <f>RTM_IEX!L60</f>
        <v>0.77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7">
        <f>GDAM_IEX!L60</f>
        <v>0</v>
      </c>
      <c r="AP60" s="147">
        <f>GDAM_IEX!R60</f>
        <v>0</v>
      </c>
      <c r="AQ60" s="147">
        <f>GDAM_PXI!L60</f>
        <v>0</v>
      </c>
      <c r="AR60" s="147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16.670000000000002</v>
      </c>
      <c r="H61">
        <f>PPCL_Spot!R61</f>
        <v>0</v>
      </c>
      <c r="I61">
        <f>Bawana_NG!R61</f>
        <v>5.839999999999999</v>
      </c>
      <c r="J61">
        <f>Bawana_RLNG!R61</f>
        <v>0</v>
      </c>
      <c r="K61">
        <f>Bawana_Spot!R61</f>
        <v>3.7260566161690818E-5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8.18</v>
      </c>
      <c r="AB61" s="75">
        <f>-STOA!R61</f>
        <v>0</v>
      </c>
      <c r="AC61">
        <f t="shared" si="0"/>
        <v>0.26670031298875579</v>
      </c>
      <c r="AD61">
        <f t="shared" si="1"/>
        <v>31.483336947577406</v>
      </c>
      <c r="AE61">
        <f>'IDT-1'!D61</f>
        <v>0</v>
      </c>
      <c r="AF61" s="24"/>
      <c r="AG61">
        <f t="shared" si="2"/>
        <v>31.483336947577406</v>
      </c>
      <c r="AI61" s="34">
        <f>PXIL!L61</f>
        <v>0</v>
      </c>
      <c r="AJ61" s="34">
        <f>PXIL!R61</f>
        <v>0</v>
      </c>
      <c r="AK61" s="34">
        <f>RTM_IEX!L61</f>
        <v>1.06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7">
        <f>GDAM_IEX!L61</f>
        <v>0</v>
      </c>
      <c r="AP61" s="147">
        <f>GDAM_IEX!R61</f>
        <v>0</v>
      </c>
      <c r="AQ61" s="147">
        <f>GDAM_PXI!L61</f>
        <v>0</v>
      </c>
      <c r="AR61" s="147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16.670000000000002</v>
      </c>
      <c r="H62">
        <f>PPCL_Spot!R62</f>
        <v>0</v>
      </c>
      <c r="I62">
        <f>Bawana_NG!R62</f>
        <v>5.839999999999999</v>
      </c>
      <c r="J62">
        <f>Bawana_RLNG!R62</f>
        <v>0</v>
      </c>
      <c r="K62">
        <f>Bawana_Spot!R62</f>
        <v>3.7260566161690818E-5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8.01</v>
      </c>
      <c r="AB62" s="75">
        <f>-STOA!R62</f>
        <v>0</v>
      </c>
      <c r="AC62">
        <f t="shared" si="0"/>
        <v>0.27014431298875574</v>
      </c>
      <c r="AD62">
        <f t="shared" si="1"/>
        <v>31.889892947577408</v>
      </c>
      <c r="AE62">
        <f>'IDT-1'!D62</f>
        <v>0</v>
      </c>
      <c r="AF62" s="24"/>
      <c r="AG62">
        <f t="shared" si="2"/>
        <v>31.889892947577408</v>
      </c>
      <c r="AI62" s="34">
        <f>PXIL!L62</f>
        <v>0</v>
      </c>
      <c r="AJ62" s="34">
        <f>PXIL!R62</f>
        <v>0</v>
      </c>
      <c r="AK62" s="34">
        <f>RTM_IEX!L62</f>
        <v>1.64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7">
        <f>GDAM_IEX!L62</f>
        <v>0</v>
      </c>
      <c r="AP62" s="147">
        <f>GDAM_IEX!R62</f>
        <v>0</v>
      </c>
      <c r="AQ62" s="147">
        <f>GDAM_PXI!L62</f>
        <v>0</v>
      </c>
      <c r="AR62" s="147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16.670000000000002</v>
      </c>
      <c r="H63">
        <f>PPCL_Spot!R63</f>
        <v>0</v>
      </c>
      <c r="I63">
        <f>Bawana_NG!R63</f>
        <v>5.839999999999999</v>
      </c>
      <c r="J63">
        <f>Bawana_RLNG!R63</f>
        <v>0</v>
      </c>
      <c r="K63">
        <f>Bawana_Spot!R63</f>
        <v>3.7260566161690818E-5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7.1</v>
      </c>
      <c r="AB63" s="75">
        <f>-STOA!R63</f>
        <v>0</v>
      </c>
      <c r="AC63">
        <f t="shared" si="0"/>
        <v>0.2730843129887558</v>
      </c>
      <c r="AD63">
        <f t="shared" si="1"/>
        <v>32.236952947577407</v>
      </c>
      <c r="AE63">
        <f>'IDT-1'!D63</f>
        <v>0</v>
      </c>
      <c r="AF63" s="24"/>
      <c r="AG63">
        <f t="shared" si="2"/>
        <v>32.236952947577407</v>
      </c>
      <c r="AI63" s="34">
        <f>PXIL!L63</f>
        <v>0</v>
      </c>
      <c r="AJ63" s="34">
        <f>PXIL!R63</f>
        <v>0</v>
      </c>
      <c r="AK63" s="34">
        <f>RTM_IEX!L63</f>
        <v>2.9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7">
        <f>GDAM_IEX!L63</f>
        <v>0</v>
      </c>
      <c r="AP63" s="147">
        <f>GDAM_IEX!R63</f>
        <v>0</v>
      </c>
      <c r="AQ63" s="147">
        <f>GDAM_PXI!L63</f>
        <v>0</v>
      </c>
      <c r="AR63" s="147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16.670000000000002</v>
      </c>
      <c r="H64">
        <f>PPCL_Spot!R64</f>
        <v>0</v>
      </c>
      <c r="I64">
        <f>Bawana_NG!R64</f>
        <v>5.839999999999999</v>
      </c>
      <c r="J64">
        <f>Bawana_RLNG!R64</f>
        <v>0</v>
      </c>
      <c r="K64">
        <f>Bawana_Spot!R64</f>
        <v>3.7260566161690818E-5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6.57</v>
      </c>
      <c r="AB64" s="75">
        <f>-STOA!R64</f>
        <v>0</v>
      </c>
      <c r="AC64">
        <f t="shared" si="0"/>
        <v>0.27266431298875576</v>
      </c>
      <c r="AD64">
        <f t="shared" si="1"/>
        <v>32.187372947577408</v>
      </c>
      <c r="AE64">
        <f>'IDT-1'!D64</f>
        <v>0</v>
      </c>
      <c r="AF64" s="24"/>
      <c r="AG64">
        <f t="shared" si="2"/>
        <v>32.187372947577408</v>
      </c>
      <c r="AI64" s="34">
        <f>PXIL!L64</f>
        <v>0</v>
      </c>
      <c r="AJ64" s="34">
        <f>PXIL!R64</f>
        <v>0</v>
      </c>
      <c r="AK64" s="34">
        <f>RTM_IEX!L64</f>
        <v>3.38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7">
        <f>GDAM_IEX!L64</f>
        <v>0</v>
      </c>
      <c r="AP64" s="147">
        <f>GDAM_IEX!R64</f>
        <v>0</v>
      </c>
      <c r="AQ64" s="147">
        <f>GDAM_PXI!L64</f>
        <v>0</v>
      </c>
      <c r="AR64" s="147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16.670000000000002</v>
      </c>
      <c r="H65">
        <f>PPCL_Spot!R65</f>
        <v>0</v>
      </c>
      <c r="I65">
        <f>Bawana_NG!R65</f>
        <v>5.839999999999999</v>
      </c>
      <c r="J65">
        <f>Bawana_RLNG!R65</f>
        <v>0</v>
      </c>
      <c r="K65">
        <f>Bawana_Spot!R65</f>
        <v>3.7260566161690818E-5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6.19</v>
      </c>
      <c r="AB65" s="75">
        <f>-STOA!R65</f>
        <v>0</v>
      </c>
      <c r="AC65">
        <f t="shared" si="0"/>
        <v>0.27350431298875577</v>
      </c>
      <c r="AD65">
        <f t="shared" si="1"/>
        <v>32.286532947577413</v>
      </c>
      <c r="AE65">
        <f>'IDT-1'!D65</f>
        <v>0</v>
      </c>
      <c r="AF65" s="24"/>
      <c r="AG65">
        <f t="shared" si="2"/>
        <v>32.286532947577413</v>
      </c>
      <c r="AI65" s="34">
        <f>PXIL!L65</f>
        <v>0</v>
      </c>
      <c r="AJ65" s="34">
        <f>PXIL!R65</f>
        <v>0</v>
      </c>
      <c r="AK65" s="34">
        <f>RTM_IEX!L65</f>
        <v>3.86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7">
        <f>GDAM_IEX!L65</f>
        <v>0</v>
      </c>
      <c r="AP65" s="147">
        <f>GDAM_IEX!R65</f>
        <v>0</v>
      </c>
      <c r="AQ65" s="147">
        <f>GDAM_PXI!L65</f>
        <v>0</v>
      </c>
      <c r="AR65" s="147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16.670000000000002</v>
      </c>
      <c r="H66">
        <f>PPCL_Spot!R66</f>
        <v>0</v>
      </c>
      <c r="I66">
        <f>Bawana_NG!R66</f>
        <v>5.839999999999999</v>
      </c>
      <c r="J66">
        <f>Bawana_RLNG!R66</f>
        <v>0</v>
      </c>
      <c r="K66">
        <f>Bawana_Spot!R66</f>
        <v>3.7260566161690818E-5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5.88</v>
      </c>
      <c r="AB66" s="75">
        <f>-STOA!R66</f>
        <v>0</v>
      </c>
      <c r="AC66">
        <f t="shared" si="0"/>
        <v>0.27493231298875576</v>
      </c>
      <c r="AD66">
        <f t="shared" si="1"/>
        <v>32.455104947577411</v>
      </c>
      <c r="AE66">
        <f>'IDT-1'!D66</f>
        <v>0</v>
      </c>
      <c r="AF66" s="24"/>
      <c r="AG66">
        <f t="shared" si="2"/>
        <v>32.455104947577411</v>
      </c>
      <c r="AI66" s="34">
        <f>PXIL!L66</f>
        <v>0</v>
      </c>
      <c r="AJ66" s="34">
        <f>PXIL!R66</f>
        <v>0</v>
      </c>
      <c r="AK66" s="34">
        <f>RTM_IEX!L66</f>
        <v>4.34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7">
        <f>GDAM_IEX!L66</f>
        <v>0</v>
      </c>
      <c r="AP66" s="147">
        <f>GDAM_IEX!R66</f>
        <v>0</v>
      </c>
      <c r="AQ66" s="147">
        <f>GDAM_PXI!L66</f>
        <v>0</v>
      </c>
      <c r="AR66" s="147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16.670000000000002</v>
      </c>
      <c r="H67">
        <f>PPCL_Spot!R67</f>
        <v>0</v>
      </c>
      <c r="I67">
        <f>Bawana_NG!R67</f>
        <v>5.839999999999999</v>
      </c>
      <c r="J67">
        <f>Bawana_RLNG!R67</f>
        <v>0</v>
      </c>
      <c r="K67">
        <f>Bawana_Spot!R67</f>
        <v>3.7260566161690818E-5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3.95</v>
      </c>
      <c r="AB67" s="75">
        <f>-STOA!R67</f>
        <v>0</v>
      </c>
      <c r="AC67">
        <f t="shared" si="0"/>
        <v>0.27493231298875576</v>
      </c>
      <c r="AD67">
        <f t="shared" si="1"/>
        <v>32.455104947577411</v>
      </c>
      <c r="AE67">
        <f>'IDT-1'!D67</f>
        <v>0</v>
      </c>
      <c r="AF67" s="24"/>
      <c r="AG67">
        <f t="shared" si="2"/>
        <v>32.455104947577411</v>
      </c>
      <c r="AI67" s="34">
        <f>PXIL!L67</f>
        <v>0</v>
      </c>
      <c r="AJ67" s="34">
        <f>PXIL!R67</f>
        <v>0</v>
      </c>
      <c r="AK67" s="34">
        <f>RTM_IEX!L67</f>
        <v>6.27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7">
        <f>GDAM_IEX!L67</f>
        <v>0</v>
      </c>
      <c r="AP67" s="147">
        <f>GDAM_IEX!R67</f>
        <v>0</v>
      </c>
      <c r="AQ67" s="147">
        <f>GDAM_PXI!L67</f>
        <v>0</v>
      </c>
      <c r="AR67" s="147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16.670000000000002</v>
      </c>
      <c r="H68">
        <f>PPCL_Spot!R68</f>
        <v>0</v>
      </c>
      <c r="I68">
        <f>Bawana_NG!R68</f>
        <v>5.839999999999999</v>
      </c>
      <c r="J68">
        <f>Bawana_RLNG!R68</f>
        <v>0</v>
      </c>
      <c r="K68">
        <f>Bawana_Spot!R68</f>
        <v>3.7260566161690818E-5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2.4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0.27577231298875576</v>
      </c>
      <c r="AD68">
        <f t="shared" ref="AD68:AD98" si="4">SUM(B68:AB68,AI68:AV68)-AC68</f>
        <v>32.554264947577408</v>
      </c>
      <c r="AE68">
        <f>'IDT-1'!D68</f>
        <v>0</v>
      </c>
      <c r="AF68" s="24"/>
      <c r="AG68">
        <f t="shared" ref="AG68:AG98" si="5">SUM(AD68:AF68)</f>
        <v>32.554264947577408</v>
      </c>
      <c r="AI68" s="34">
        <f>PXIL!L68</f>
        <v>0</v>
      </c>
      <c r="AJ68" s="34">
        <f>PXIL!R68</f>
        <v>0</v>
      </c>
      <c r="AK68" s="34">
        <f>RTM_IEX!L68</f>
        <v>7.92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7">
        <f>GDAM_IEX!L68</f>
        <v>0</v>
      </c>
      <c r="AP68" s="147">
        <f>GDAM_IEX!R68</f>
        <v>0</v>
      </c>
      <c r="AQ68" s="147">
        <f>GDAM_PXI!L68</f>
        <v>0</v>
      </c>
      <c r="AR68" s="147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16.670000000000002</v>
      </c>
      <c r="H69">
        <f>PPCL_Spot!R69</f>
        <v>0</v>
      </c>
      <c r="I69">
        <f>Bawana_NG!R69</f>
        <v>5.839999999999999</v>
      </c>
      <c r="J69">
        <f>Bawana_RLNG!R69</f>
        <v>0</v>
      </c>
      <c r="K69">
        <f>Bawana_Spot!R69</f>
        <v>3.7260566161690818E-5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2.58</v>
      </c>
      <c r="AB69" s="75">
        <f>-STOA!R69</f>
        <v>0</v>
      </c>
      <c r="AC69">
        <f t="shared" si="3"/>
        <v>0.27400831298875572</v>
      </c>
      <c r="AD69">
        <f t="shared" si="4"/>
        <v>32.346028947577409</v>
      </c>
      <c r="AE69">
        <f>'IDT-1'!D69</f>
        <v>0</v>
      </c>
      <c r="AF69" s="24"/>
      <c r="AG69">
        <f t="shared" si="5"/>
        <v>32.346028947577409</v>
      </c>
      <c r="AI69" s="34">
        <f>PXIL!L69</f>
        <v>0</v>
      </c>
      <c r="AJ69" s="34">
        <f>PXIL!R69</f>
        <v>0</v>
      </c>
      <c r="AK69" s="34">
        <f>RTM_IEX!L69</f>
        <v>7.53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7">
        <f>GDAM_IEX!L69</f>
        <v>0</v>
      </c>
      <c r="AP69" s="147">
        <f>GDAM_IEX!R69</f>
        <v>0</v>
      </c>
      <c r="AQ69" s="147">
        <f>GDAM_PXI!L69</f>
        <v>0</v>
      </c>
      <c r="AR69" s="147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16.670000000000002</v>
      </c>
      <c r="H70">
        <f>PPCL_Spot!R70</f>
        <v>0</v>
      </c>
      <c r="I70">
        <f>Bawana_NG!R70</f>
        <v>5.839999999999999</v>
      </c>
      <c r="J70">
        <f>Bawana_RLNG!R70</f>
        <v>0</v>
      </c>
      <c r="K70">
        <f>Bawana_Spot!R70</f>
        <v>3.7260566161690818E-5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3.06</v>
      </c>
      <c r="AB70" s="75">
        <f>-STOA!R70</f>
        <v>0</v>
      </c>
      <c r="AC70">
        <f t="shared" si="3"/>
        <v>0.27560431298875576</v>
      </c>
      <c r="AD70">
        <f t="shared" si="4"/>
        <v>32.534432947577407</v>
      </c>
      <c r="AE70">
        <f>'IDT-1'!D70</f>
        <v>0</v>
      </c>
      <c r="AF70" s="24"/>
      <c r="AG70">
        <f t="shared" si="5"/>
        <v>32.534432947577407</v>
      </c>
      <c r="AI70" s="34">
        <f>PXIL!L70</f>
        <v>0</v>
      </c>
      <c r="AJ70" s="34">
        <f>PXIL!R70</f>
        <v>0</v>
      </c>
      <c r="AK70" s="34">
        <f>RTM_IEX!L70</f>
        <v>7.24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7">
        <f>GDAM_IEX!L70</f>
        <v>0</v>
      </c>
      <c r="AP70" s="147">
        <f>GDAM_IEX!R70</f>
        <v>0</v>
      </c>
      <c r="AQ70" s="147">
        <f>GDAM_PXI!L70</f>
        <v>0</v>
      </c>
      <c r="AR70" s="147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16.670000000000002</v>
      </c>
      <c r="H71">
        <f>PPCL_Spot!R71</f>
        <v>0</v>
      </c>
      <c r="I71">
        <f>Bawana_NG!R71</f>
        <v>5.839999999999999</v>
      </c>
      <c r="J71">
        <f>Bawana_RLNG!R71</f>
        <v>0</v>
      </c>
      <c r="K71">
        <f>Bawana_Spot!R71</f>
        <v>3.7260566161690818E-5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2.0699999999999998</v>
      </c>
      <c r="AB71" s="75">
        <f>-STOA!R71</f>
        <v>0</v>
      </c>
      <c r="AC71">
        <f t="shared" si="3"/>
        <v>0.26972431298875577</v>
      </c>
      <c r="AD71">
        <f t="shared" si="4"/>
        <v>31.840312947577409</v>
      </c>
      <c r="AE71">
        <f>'IDT-1'!D71</f>
        <v>0</v>
      </c>
      <c r="AF71" s="24"/>
      <c r="AG71">
        <f t="shared" si="5"/>
        <v>31.840312947577409</v>
      </c>
      <c r="AI71" s="34">
        <f>PXIL!L71</f>
        <v>0</v>
      </c>
      <c r="AJ71" s="34">
        <f>PXIL!R71</f>
        <v>0</v>
      </c>
      <c r="AK71" s="34">
        <f>RTM_IEX!L71</f>
        <v>7.53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7">
        <f>GDAM_IEX!L71</f>
        <v>0</v>
      </c>
      <c r="AP71" s="147">
        <f>GDAM_IEX!R71</f>
        <v>0</v>
      </c>
      <c r="AQ71" s="147">
        <f>GDAM_PXI!L71</f>
        <v>0</v>
      </c>
      <c r="AR71" s="147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16.670000000000002</v>
      </c>
      <c r="H72">
        <f>PPCL_Spot!R72</f>
        <v>0</v>
      </c>
      <c r="I72">
        <f>Bawana_NG!R72</f>
        <v>5.839999999999999</v>
      </c>
      <c r="J72">
        <f>Bawana_RLNG!R72</f>
        <v>0</v>
      </c>
      <c r="K72">
        <f>Bawana_Spot!R72</f>
        <v>3.7260566161690818E-5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1.78</v>
      </c>
      <c r="AB72" s="75">
        <f>-STOA!R72</f>
        <v>0</v>
      </c>
      <c r="AC72">
        <f t="shared" si="3"/>
        <v>0.27056431298875577</v>
      </c>
      <c r="AD72">
        <f t="shared" si="4"/>
        <v>31.939472947577411</v>
      </c>
      <c r="AE72">
        <f>'IDT-1'!D72</f>
        <v>0</v>
      </c>
      <c r="AF72" s="24"/>
      <c r="AG72">
        <f t="shared" si="5"/>
        <v>31.939472947577411</v>
      </c>
      <c r="AI72" s="34">
        <f>PXIL!L72</f>
        <v>0</v>
      </c>
      <c r="AJ72" s="34">
        <f>PXIL!R72</f>
        <v>0</v>
      </c>
      <c r="AK72" s="34">
        <f>RTM_IEX!L72</f>
        <v>7.92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7">
        <f>GDAM_IEX!L72</f>
        <v>0</v>
      </c>
      <c r="AP72" s="147">
        <f>GDAM_IEX!R72</f>
        <v>0</v>
      </c>
      <c r="AQ72" s="147">
        <f>GDAM_PXI!L72</f>
        <v>0</v>
      </c>
      <c r="AR72" s="147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16.670000000000002</v>
      </c>
      <c r="H73">
        <f>PPCL_Spot!R73</f>
        <v>0</v>
      </c>
      <c r="I73">
        <f>Bawana_NG!R73</f>
        <v>5.839999999999999</v>
      </c>
      <c r="J73">
        <f>Bawana_RLNG!R73</f>
        <v>0</v>
      </c>
      <c r="K73">
        <f>Bawana_Spot!R73</f>
        <v>3.7260566161690818E-5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1.08</v>
      </c>
      <c r="AB73" s="75">
        <f>-STOA!R73</f>
        <v>0</v>
      </c>
      <c r="AC73">
        <f t="shared" si="3"/>
        <v>0.26628031298875576</v>
      </c>
      <c r="AD73">
        <f t="shared" si="4"/>
        <v>31.433756947577407</v>
      </c>
      <c r="AE73">
        <f>'IDT-1'!D73</f>
        <v>0</v>
      </c>
      <c r="AF73" s="24"/>
      <c r="AG73">
        <f t="shared" si="5"/>
        <v>31.433756947577407</v>
      </c>
      <c r="AI73" s="34">
        <f>PXIL!L73</f>
        <v>0</v>
      </c>
      <c r="AJ73" s="34">
        <f>PXIL!R73</f>
        <v>0</v>
      </c>
      <c r="AK73" s="34">
        <f>RTM_IEX!L73</f>
        <v>8.11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7">
        <f>GDAM_IEX!L73</f>
        <v>0</v>
      </c>
      <c r="AP73" s="147">
        <f>GDAM_IEX!R73</f>
        <v>0</v>
      </c>
      <c r="AQ73" s="147">
        <f>GDAM_PXI!L73</f>
        <v>0</v>
      </c>
      <c r="AR73" s="147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16.670000000000002</v>
      </c>
      <c r="H74">
        <f>PPCL_Spot!R74</f>
        <v>0</v>
      </c>
      <c r="I74">
        <f>Bawana_NG!R74</f>
        <v>5.839999999999999</v>
      </c>
      <c r="J74">
        <f>Bawana_RLNG!R74</f>
        <v>0</v>
      </c>
      <c r="K74">
        <f>Bawana_Spot!R74</f>
        <v>3.7260566161690818E-5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0.53</v>
      </c>
      <c r="AB74" s="75">
        <f>-STOA!R74</f>
        <v>0</v>
      </c>
      <c r="AC74">
        <f t="shared" si="3"/>
        <v>0.2608203129887558</v>
      </c>
      <c r="AD74">
        <f t="shared" si="4"/>
        <v>30.789216947577408</v>
      </c>
      <c r="AE74">
        <f>'IDT-1'!D74</f>
        <v>0</v>
      </c>
      <c r="AF74" s="24"/>
      <c r="AG74">
        <f t="shared" si="5"/>
        <v>30.789216947577408</v>
      </c>
      <c r="AI74" s="34">
        <f>PXIL!L74</f>
        <v>0</v>
      </c>
      <c r="AJ74" s="34">
        <f>PXIL!R74</f>
        <v>0</v>
      </c>
      <c r="AK74" s="34">
        <f>RTM_IEX!L74</f>
        <v>8.01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7">
        <f>GDAM_IEX!L74</f>
        <v>0</v>
      </c>
      <c r="AP74" s="147">
        <f>GDAM_IEX!R74</f>
        <v>0</v>
      </c>
      <c r="AQ74" s="147">
        <f>GDAM_PXI!L74</f>
        <v>0</v>
      </c>
      <c r="AR74" s="147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16.670000000000002</v>
      </c>
      <c r="H75">
        <f>PPCL_Spot!R75</f>
        <v>0</v>
      </c>
      <c r="I75">
        <f>Bawana_NG!R75</f>
        <v>5.839999999999999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0.3</v>
      </c>
      <c r="AB75" s="75">
        <f>-STOA!R75</f>
        <v>0</v>
      </c>
      <c r="AC75">
        <f t="shared" si="3"/>
        <v>0.25813199999999997</v>
      </c>
      <c r="AD75">
        <f t="shared" si="4"/>
        <v>30.471868000000004</v>
      </c>
      <c r="AE75">
        <f>'IDT-1'!D75</f>
        <v>0</v>
      </c>
      <c r="AF75" s="24"/>
      <c r="AG75">
        <f t="shared" si="5"/>
        <v>30.471868000000004</v>
      </c>
      <c r="AI75" s="34">
        <f>PXIL!L75</f>
        <v>0</v>
      </c>
      <c r="AJ75" s="34">
        <f>PXIL!R75</f>
        <v>0</v>
      </c>
      <c r="AK75" s="34">
        <f>RTM_IEX!L75</f>
        <v>7.92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7">
        <f>GDAM_IEX!L75</f>
        <v>0</v>
      </c>
      <c r="AP75" s="147">
        <f>GDAM_IEX!R75</f>
        <v>0</v>
      </c>
      <c r="AQ75" s="147">
        <f>GDAM_PXI!L75</f>
        <v>0</v>
      </c>
      <c r="AR75" s="147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16.670000000000002</v>
      </c>
      <c r="H76">
        <f>PPCL_Spot!R76</f>
        <v>0</v>
      </c>
      <c r="I76">
        <f>Bawana_NG!R76</f>
        <v>5.839999999999999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0.17</v>
      </c>
      <c r="AB76" s="75">
        <f>-STOA!R76</f>
        <v>0</v>
      </c>
      <c r="AC76">
        <f t="shared" si="3"/>
        <v>0.25292400000000004</v>
      </c>
      <c r="AD76">
        <f t="shared" si="4"/>
        <v>29.857076000000003</v>
      </c>
      <c r="AE76">
        <f>'IDT-1'!D76</f>
        <v>0</v>
      </c>
      <c r="AF76" s="24"/>
      <c r="AG76">
        <f t="shared" si="5"/>
        <v>29.857076000000003</v>
      </c>
      <c r="AI76" s="34">
        <f>PXIL!L76</f>
        <v>0</v>
      </c>
      <c r="AJ76" s="34">
        <f>PXIL!R76</f>
        <v>0</v>
      </c>
      <c r="AK76" s="34">
        <f>RTM_IEX!L76</f>
        <v>7.43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7">
        <f>GDAM_IEX!L76</f>
        <v>0</v>
      </c>
      <c r="AP76" s="147">
        <f>GDAM_IEX!R76</f>
        <v>0</v>
      </c>
      <c r="AQ76" s="147">
        <f>GDAM_PXI!L76</f>
        <v>0</v>
      </c>
      <c r="AR76" s="147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16.670000000000002</v>
      </c>
      <c r="H77">
        <f>PPCL_Spot!R77</f>
        <v>0</v>
      </c>
      <c r="I77">
        <f>Bawana_NG!R77</f>
        <v>5.839999999999999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0.1</v>
      </c>
      <c r="AB77" s="75">
        <f>-STOA!R77</f>
        <v>0</v>
      </c>
      <c r="AC77">
        <f t="shared" si="3"/>
        <v>0.24746400000000002</v>
      </c>
      <c r="AD77">
        <f t="shared" si="4"/>
        <v>29.212536</v>
      </c>
      <c r="AE77">
        <f>'IDT-1'!D77</f>
        <v>0</v>
      </c>
      <c r="AF77" s="24"/>
      <c r="AG77">
        <f t="shared" si="5"/>
        <v>29.212536</v>
      </c>
      <c r="AI77" s="34">
        <f>PXIL!L77</f>
        <v>0</v>
      </c>
      <c r="AJ77" s="34">
        <f>PXIL!R77</f>
        <v>0</v>
      </c>
      <c r="AK77" s="34">
        <f>RTM_IEX!L77</f>
        <v>6.85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7">
        <f>GDAM_IEX!L77</f>
        <v>0</v>
      </c>
      <c r="AP77" s="147">
        <f>GDAM_IEX!R77</f>
        <v>0</v>
      </c>
      <c r="AQ77" s="147">
        <f>GDAM_PXI!L77</f>
        <v>0</v>
      </c>
      <c r="AR77" s="147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16.670000000000002</v>
      </c>
      <c r="H78">
        <f>PPCL_Spot!R78</f>
        <v>0</v>
      </c>
      <c r="I78">
        <f>Bawana_NG!R78</f>
        <v>5.8397899733870391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0</v>
      </c>
      <c r="AB78" s="75">
        <f>-STOA!R78</f>
        <v>0</v>
      </c>
      <c r="AC78">
        <f t="shared" si="3"/>
        <v>0.24662223577645109</v>
      </c>
      <c r="AD78">
        <f t="shared" si="4"/>
        <v>29.113167737610588</v>
      </c>
      <c r="AE78">
        <f>'IDT-1'!D78</f>
        <v>0</v>
      </c>
      <c r="AF78" s="24"/>
      <c r="AG78">
        <f t="shared" si="5"/>
        <v>29.113167737610588</v>
      </c>
      <c r="AI78" s="34">
        <f>PXIL!L78</f>
        <v>0</v>
      </c>
      <c r="AJ78" s="34">
        <f>PXIL!R78</f>
        <v>0</v>
      </c>
      <c r="AK78" s="34">
        <f>RTM_IEX!L78</f>
        <v>6.85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7">
        <f>GDAM_IEX!L78</f>
        <v>0</v>
      </c>
      <c r="AP78" s="147">
        <f>GDAM_IEX!R78</f>
        <v>0</v>
      </c>
      <c r="AQ78" s="147">
        <f>GDAM_PXI!L78</f>
        <v>0</v>
      </c>
      <c r="AR78" s="147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16.670000000000002</v>
      </c>
      <c r="H79">
        <f>PPCL_Spot!R79</f>
        <v>0</v>
      </c>
      <c r="I79">
        <f>Bawana_NG!R79</f>
        <v>5.8397718839107844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0</v>
      </c>
      <c r="AB79" s="75">
        <f>-STOA!R79</f>
        <v>0</v>
      </c>
      <c r="AC79">
        <f t="shared" si="3"/>
        <v>0.24746208382485058</v>
      </c>
      <c r="AD79">
        <f t="shared" si="4"/>
        <v>29.212309800085936</v>
      </c>
      <c r="AE79">
        <f>'IDT-1'!D79</f>
        <v>0</v>
      </c>
      <c r="AF79" s="24"/>
      <c r="AG79">
        <f t="shared" si="5"/>
        <v>29.212309800085936</v>
      </c>
      <c r="AI79" s="34">
        <f>PXIL!L79</f>
        <v>0</v>
      </c>
      <c r="AJ79" s="34">
        <f>PXIL!R79</f>
        <v>0</v>
      </c>
      <c r="AK79" s="34">
        <f>RTM_IEX!L79</f>
        <v>6.95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7">
        <f>GDAM_IEX!L79</f>
        <v>0</v>
      </c>
      <c r="AP79" s="147">
        <f>GDAM_IEX!R79</f>
        <v>0</v>
      </c>
      <c r="AQ79" s="147">
        <f>GDAM_PXI!L79</f>
        <v>0</v>
      </c>
      <c r="AR79" s="147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16.670000000000002</v>
      </c>
      <c r="H80">
        <f>PPCL_Spot!R80</f>
        <v>0</v>
      </c>
      <c r="I80">
        <f>Bawana_NG!R80</f>
        <v>5.8397718839107844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0</v>
      </c>
      <c r="AB80" s="75">
        <f>-STOA!R80</f>
        <v>0</v>
      </c>
      <c r="AC80">
        <f t="shared" si="3"/>
        <v>0.24830208382485058</v>
      </c>
      <c r="AD80">
        <f t="shared" si="4"/>
        <v>29.311469800085938</v>
      </c>
      <c r="AE80">
        <f>'IDT-1'!D80</f>
        <v>0</v>
      </c>
      <c r="AF80" s="24"/>
      <c r="AG80">
        <f t="shared" si="5"/>
        <v>29.311469800085938</v>
      </c>
      <c r="AI80" s="34">
        <f>PXIL!L80</f>
        <v>0</v>
      </c>
      <c r="AJ80" s="34">
        <f>PXIL!R80</f>
        <v>0</v>
      </c>
      <c r="AK80" s="34">
        <f>RTM_IEX!L80</f>
        <v>7.05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7">
        <f>GDAM_IEX!L80</f>
        <v>0</v>
      </c>
      <c r="AP80" s="147">
        <f>GDAM_IEX!R80</f>
        <v>0</v>
      </c>
      <c r="AQ80" s="147">
        <f>GDAM_PXI!L80</f>
        <v>0</v>
      </c>
      <c r="AR80" s="147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16.670000000000002</v>
      </c>
      <c r="H81">
        <f>PPCL_Spot!R81</f>
        <v>0</v>
      </c>
      <c r="I81">
        <f>Bawana_NG!R81</f>
        <v>5.8397718839107844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0</v>
      </c>
      <c r="AB81" s="75">
        <f>-STOA!R81</f>
        <v>0</v>
      </c>
      <c r="AC81">
        <f t="shared" si="3"/>
        <v>0.25317408382485057</v>
      </c>
      <c r="AD81">
        <f t="shared" si="4"/>
        <v>29.886597800085937</v>
      </c>
      <c r="AE81">
        <f>'IDT-1'!D81</f>
        <v>0</v>
      </c>
      <c r="AF81" s="24"/>
      <c r="AG81">
        <f t="shared" si="5"/>
        <v>29.886597800085937</v>
      </c>
      <c r="AI81" s="34">
        <f>PXIL!L81</f>
        <v>0</v>
      </c>
      <c r="AJ81" s="34">
        <f>PXIL!R81</f>
        <v>0</v>
      </c>
      <c r="AK81" s="34">
        <f>RTM_IEX!L81</f>
        <v>7.63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7">
        <f>GDAM_IEX!L81</f>
        <v>0</v>
      </c>
      <c r="AP81" s="147">
        <f>GDAM_IEX!R81</f>
        <v>0</v>
      </c>
      <c r="AQ81" s="147">
        <f>GDAM_PXI!L81</f>
        <v>0</v>
      </c>
      <c r="AR81" s="147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16.670000000000002</v>
      </c>
      <c r="H82">
        <f>PPCL_Spot!R82</f>
        <v>0</v>
      </c>
      <c r="I82">
        <f>Bawana_NG!R82</f>
        <v>5.8397718839107844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0</v>
      </c>
      <c r="AB82" s="75">
        <f>-STOA!R82</f>
        <v>0</v>
      </c>
      <c r="AC82">
        <f t="shared" si="3"/>
        <v>0.25804608382485061</v>
      </c>
      <c r="AD82">
        <f t="shared" si="4"/>
        <v>30.461725800085937</v>
      </c>
      <c r="AE82">
        <f>'IDT-1'!D82</f>
        <v>0</v>
      </c>
      <c r="AF82" s="24"/>
      <c r="AG82">
        <f t="shared" si="5"/>
        <v>30.461725800085937</v>
      </c>
      <c r="AI82" s="34">
        <f>PXIL!L82</f>
        <v>0</v>
      </c>
      <c r="AJ82" s="34">
        <f>PXIL!R82</f>
        <v>0</v>
      </c>
      <c r="AK82" s="34">
        <f>RTM_IEX!L82</f>
        <v>8.2100000000000009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7">
        <f>GDAM_IEX!L82</f>
        <v>0</v>
      </c>
      <c r="AP82" s="147">
        <f>GDAM_IEX!R82</f>
        <v>0</v>
      </c>
      <c r="AQ82" s="147">
        <f>GDAM_PXI!L82</f>
        <v>0</v>
      </c>
      <c r="AR82" s="147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16.670000000000002</v>
      </c>
      <c r="H83">
        <f>PPCL_Spot!R83</f>
        <v>0</v>
      </c>
      <c r="I83">
        <f>Bawana_NG!R83</f>
        <v>5.8397718839107844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0</v>
      </c>
      <c r="AB83" s="75">
        <f>-STOA!R83</f>
        <v>0</v>
      </c>
      <c r="AC83">
        <f t="shared" si="3"/>
        <v>0.26123808382485059</v>
      </c>
      <c r="AD83">
        <f t="shared" si="4"/>
        <v>30.838533800085937</v>
      </c>
      <c r="AE83">
        <f>'IDT-1'!D83</f>
        <v>0</v>
      </c>
      <c r="AF83" s="24"/>
      <c r="AG83">
        <f t="shared" si="5"/>
        <v>30.838533800085937</v>
      </c>
      <c r="AI83" s="34">
        <f>PXIL!L83</f>
        <v>0</v>
      </c>
      <c r="AJ83" s="34">
        <f>PXIL!R83</f>
        <v>0</v>
      </c>
      <c r="AK83" s="34">
        <f>RTM_IEX!L83</f>
        <v>8.59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7">
        <f>GDAM_IEX!L83</f>
        <v>0</v>
      </c>
      <c r="AP83" s="147">
        <f>GDAM_IEX!R83</f>
        <v>0</v>
      </c>
      <c r="AQ83" s="147">
        <f>GDAM_PXI!L83</f>
        <v>0</v>
      </c>
      <c r="AR83" s="147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16.670000000000002</v>
      </c>
      <c r="H84">
        <f>PPCL_Spot!R84</f>
        <v>0</v>
      </c>
      <c r="I84">
        <f>Bawana_NG!R84</f>
        <v>5.8397718839107844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0</v>
      </c>
      <c r="AB84" s="75">
        <f>-STOA!R84</f>
        <v>0</v>
      </c>
      <c r="AC84">
        <f t="shared" si="3"/>
        <v>0.26611008382485057</v>
      </c>
      <c r="AD84">
        <f t="shared" si="4"/>
        <v>31.413661800085936</v>
      </c>
      <c r="AE84">
        <f>'IDT-1'!D84</f>
        <v>0</v>
      </c>
      <c r="AF84" s="24"/>
      <c r="AG84">
        <f t="shared" si="5"/>
        <v>31.413661800085936</v>
      </c>
      <c r="AI84" s="34">
        <f>PXIL!L84</f>
        <v>0</v>
      </c>
      <c r="AJ84" s="34">
        <f>PXIL!R84</f>
        <v>0</v>
      </c>
      <c r="AK84" s="34">
        <f>RTM_IEX!L84</f>
        <v>9.17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7">
        <f>GDAM_IEX!L84</f>
        <v>0</v>
      </c>
      <c r="AP84" s="147">
        <f>GDAM_IEX!R84</f>
        <v>0</v>
      </c>
      <c r="AQ84" s="147">
        <f>GDAM_PXI!L84</f>
        <v>0</v>
      </c>
      <c r="AR84" s="147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16.543236286621958</v>
      </c>
      <c r="H85">
        <f>PPCL_Spot!R85</f>
        <v>0</v>
      </c>
      <c r="I85">
        <f>Bawana_NG!R85</f>
        <v>5.8397718839107844</v>
      </c>
      <c r="J85">
        <f>Bawana_RLNG!R85</f>
        <v>0</v>
      </c>
      <c r="K85">
        <f>Bawana_Spot!R85</f>
        <v>6.130173767610624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0</v>
      </c>
      <c r="AB85" s="75">
        <f>-STOA!R85</f>
        <v>0</v>
      </c>
      <c r="AC85">
        <f t="shared" si="3"/>
        <v>0.3222507282804043</v>
      </c>
      <c r="AD85">
        <f t="shared" si="4"/>
        <v>38.040931209862968</v>
      </c>
      <c r="AE85">
        <f>'IDT-1'!D85</f>
        <v>0</v>
      </c>
      <c r="AF85" s="24"/>
      <c r="AG85">
        <f t="shared" si="5"/>
        <v>38.040931209862968</v>
      </c>
      <c r="AI85" s="34">
        <f>PXIL!L85</f>
        <v>0</v>
      </c>
      <c r="AJ85" s="34">
        <f>PXIL!R85</f>
        <v>0</v>
      </c>
      <c r="AK85" s="34">
        <f>RTM_IEX!L85</f>
        <v>9.85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7">
        <f>GDAM_IEX!L85</f>
        <v>0</v>
      </c>
      <c r="AP85" s="147">
        <f>GDAM_IEX!R85</f>
        <v>0</v>
      </c>
      <c r="AQ85" s="147">
        <f>GDAM_PXI!L85</f>
        <v>0</v>
      </c>
      <c r="AR85" s="147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16.543236286621958</v>
      </c>
      <c r="H86">
        <f>PPCL_Spot!R86</f>
        <v>0</v>
      </c>
      <c r="I86">
        <f>Bawana_NG!R86</f>
        <v>5.8397718839107844</v>
      </c>
      <c r="J86">
        <f>Bawana_RLNG!R86</f>
        <v>0</v>
      </c>
      <c r="K86">
        <f>Bawana_Spot!R86</f>
        <v>6.130173767610624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0</v>
      </c>
      <c r="AB86" s="75">
        <f>-STOA!R86</f>
        <v>0</v>
      </c>
      <c r="AC86">
        <f t="shared" si="3"/>
        <v>0.32712272828040428</v>
      </c>
      <c r="AD86">
        <f t="shared" si="4"/>
        <v>38.616059209862961</v>
      </c>
      <c r="AE86">
        <f>'IDT-1'!D86</f>
        <v>0</v>
      </c>
      <c r="AF86" s="24"/>
      <c r="AG86">
        <f t="shared" si="5"/>
        <v>38.616059209862961</v>
      </c>
      <c r="AI86" s="34">
        <f>PXIL!L86</f>
        <v>0</v>
      </c>
      <c r="AJ86" s="34">
        <f>PXIL!R86</f>
        <v>0</v>
      </c>
      <c r="AK86" s="34">
        <f>RTM_IEX!L86</f>
        <v>10.43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7">
        <f>GDAM_IEX!L86</f>
        <v>0</v>
      </c>
      <c r="AP86" s="147">
        <f>GDAM_IEX!R86</f>
        <v>0</v>
      </c>
      <c r="AQ86" s="147">
        <f>GDAM_PXI!L86</f>
        <v>0</v>
      </c>
      <c r="AR86" s="147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16.543236286621958</v>
      </c>
      <c r="H87">
        <f>PPCL_Spot!R87</f>
        <v>0</v>
      </c>
      <c r="I87">
        <f>Bawana_NG!R87</f>
        <v>5.8397718839107844</v>
      </c>
      <c r="J87">
        <f>Bawana_RLNG!R87</f>
        <v>0</v>
      </c>
      <c r="K87">
        <f>Bawana_Spot!R87</f>
        <v>3.8000000000000003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0</v>
      </c>
      <c r="AB87" s="75">
        <f>-STOA!R87</f>
        <v>0</v>
      </c>
      <c r="AC87">
        <f t="shared" si="3"/>
        <v>0.30990126863247502</v>
      </c>
      <c r="AD87">
        <f t="shared" si="4"/>
        <v>36.583106901900273</v>
      </c>
      <c r="AE87">
        <f>'IDT-1'!D87</f>
        <v>0</v>
      </c>
      <c r="AF87" s="24"/>
      <c r="AG87">
        <f t="shared" si="5"/>
        <v>36.583106901900273</v>
      </c>
      <c r="AI87" s="34">
        <f>PXIL!L87</f>
        <v>0</v>
      </c>
      <c r="AJ87" s="34">
        <f>PXIL!R87</f>
        <v>0</v>
      </c>
      <c r="AK87" s="34">
        <f>RTM_IEX!L87</f>
        <v>10.71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7">
        <f>GDAM_IEX!L87</f>
        <v>0</v>
      </c>
      <c r="AP87" s="147">
        <f>GDAM_IEX!R87</f>
        <v>0</v>
      </c>
      <c r="AQ87" s="147">
        <f>GDAM_PXI!L87</f>
        <v>0</v>
      </c>
      <c r="AR87" s="147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16.543236286621958</v>
      </c>
      <c r="H88">
        <f>PPCL_Spot!R88</f>
        <v>0</v>
      </c>
      <c r="I88">
        <f>Bawana_NG!R88</f>
        <v>5.8397718839107844</v>
      </c>
      <c r="J88">
        <f>Bawana_RLNG!R88</f>
        <v>0</v>
      </c>
      <c r="K88">
        <f>Bawana_Spot!R88</f>
        <v>4.5198779928199322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0</v>
      </c>
      <c r="AB88" s="75">
        <f>-STOA!R88</f>
        <v>0</v>
      </c>
      <c r="AC88">
        <f t="shared" si="3"/>
        <v>0.31594824377216246</v>
      </c>
      <c r="AD88">
        <f t="shared" si="4"/>
        <v>37.296937919580515</v>
      </c>
      <c r="AE88">
        <f>'IDT-1'!D88</f>
        <v>0</v>
      </c>
      <c r="AF88" s="24"/>
      <c r="AG88">
        <f t="shared" si="5"/>
        <v>37.296937919580515</v>
      </c>
      <c r="AI88" s="34">
        <f>PXIL!L88</f>
        <v>0</v>
      </c>
      <c r="AJ88" s="34">
        <f>PXIL!R88</f>
        <v>0</v>
      </c>
      <c r="AK88" s="34">
        <f>RTM_IEX!L88</f>
        <v>10.71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7">
        <f>GDAM_IEX!L88</f>
        <v>0</v>
      </c>
      <c r="AP88" s="147">
        <f>GDAM_IEX!R88</f>
        <v>0</v>
      </c>
      <c r="AQ88" s="147">
        <f>GDAM_PXI!L88</f>
        <v>0</v>
      </c>
      <c r="AR88" s="147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16.543236286621958</v>
      </c>
      <c r="H89">
        <f>PPCL_Spot!R89</f>
        <v>0</v>
      </c>
      <c r="I89">
        <f>Bawana_NG!R89</f>
        <v>5.8397718839107844</v>
      </c>
      <c r="J89">
        <f>Bawana_RLNG!R89</f>
        <v>0</v>
      </c>
      <c r="K89">
        <f>Bawana_Spot!R89</f>
        <v>3.98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0</v>
      </c>
      <c r="AB89" s="75">
        <f>-STOA!R89</f>
        <v>0</v>
      </c>
      <c r="AC89">
        <f t="shared" si="3"/>
        <v>0.31309326863247505</v>
      </c>
      <c r="AD89">
        <f t="shared" si="4"/>
        <v>36.95991490190027</v>
      </c>
      <c r="AE89">
        <f>'IDT-1'!D89</f>
        <v>0</v>
      </c>
      <c r="AF89" s="24"/>
      <c r="AG89">
        <f t="shared" si="5"/>
        <v>36.95991490190027</v>
      </c>
      <c r="AI89" s="34">
        <f>PXIL!L89</f>
        <v>0</v>
      </c>
      <c r="AJ89" s="34">
        <f>PXIL!R89</f>
        <v>0</v>
      </c>
      <c r="AK89" s="34">
        <f>RTM_IEX!L89</f>
        <v>10.91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7">
        <f>GDAM_IEX!L89</f>
        <v>0</v>
      </c>
      <c r="AP89" s="147">
        <f>GDAM_IEX!R89</f>
        <v>0</v>
      </c>
      <c r="AQ89" s="147">
        <f>GDAM_PXI!L89</f>
        <v>0</v>
      </c>
      <c r="AR89" s="147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16.543236286621958</v>
      </c>
      <c r="H90">
        <f>PPCL_Spot!R90</f>
        <v>0</v>
      </c>
      <c r="I90">
        <f>Bawana_NG!R90</f>
        <v>5.8397718839107844</v>
      </c>
      <c r="J90">
        <f>Bawana_RLNG!R90</f>
        <v>0</v>
      </c>
      <c r="K90">
        <f>Bawana_Spot!R90</f>
        <v>3.6199999999999997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0</v>
      </c>
      <c r="AB90" s="75">
        <f>-STOA!R90</f>
        <v>0</v>
      </c>
      <c r="AC90">
        <f t="shared" si="3"/>
        <v>0.31082526863247506</v>
      </c>
      <c r="AD90">
        <f t="shared" si="4"/>
        <v>36.692182901900267</v>
      </c>
      <c r="AE90">
        <f>'IDT-1'!D90</f>
        <v>0</v>
      </c>
      <c r="AF90" s="24"/>
      <c r="AG90">
        <f t="shared" si="5"/>
        <v>36.692182901900267</v>
      </c>
      <c r="AI90" s="34">
        <f>PXIL!L90</f>
        <v>0</v>
      </c>
      <c r="AJ90" s="34">
        <f>PXIL!R90</f>
        <v>0</v>
      </c>
      <c r="AK90" s="34">
        <f>RTM_IEX!L90</f>
        <v>11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7">
        <f>GDAM_IEX!L90</f>
        <v>0</v>
      </c>
      <c r="AP90" s="147">
        <f>GDAM_IEX!R90</f>
        <v>0</v>
      </c>
      <c r="AQ90" s="147">
        <f>GDAM_PXI!L90</f>
        <v>0</v>
      </c>
      <c r="AR90" s="147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16.543236286621958</v>
      </c>
      <c r="H91">
        <f>PPCL_Spot!R91</f>
        <v>0</v>
      </c>
      <c r="I91">
        <f>Bawana_NG!R91</f>
        <v>5.8397718839107844</v>
      </c>
      <c r="J91">
        <f>Bawana_RLNG!R91</f>
        <v>0</v>
      </c>
      <c r="K91">
        <f>Bawana_Spot!R91</f>
        <v>1.4999999999999998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0</v>
      </c>
      <c r="AB91" s="75">
        <f>-STOA!R91</f>
        <v>0</v>
      </c>
      <c r="AC91">
        <f t="shared" si="3"/>
        <v>0.29226126863247504</v>
      </c>
      <c r="AD91">
        <f t="shared" si="4"/>
        <v>34.500746901900271</v>
      </c>
      <c r="AE91">
        <f>'IDT-1'!D91</f>
        <v>0</v>
      </c>
      <c r="AF91" s="24"/>
      <c r="AG91">
        <f t="shared" si="5"/>
        <v>34.500746901900271</v>
      </c>
      <c r="AI91" s="34">
        <f>PXIL!L91</f>
        <v>0</v>
      </c>
      <c r="AJ91" s="34">
        <f>PXIL!R91</f>
        <v>0</v>
      </c>
      <c r="AK91" s="34">
        <f>RTM_IEX!L91</f>
        <v>10.91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7">
        <f>GDAM_IEX!L91</f>
        <v>0</v>
      </c>
      <c r="AP91" s="147">
        <f>GDAM_IEX!R91</f>
        <v>0</v>
      </c>
      <c r="AQ91" s="147">
        <f>GDAM_PXI!L91</f>
        <v>0</v>
      </c>
      <c r="AR91" s="147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16.543236286621958</v>
      </c>
      <c r="H92">
        <f>PPCL_Spot!R92</f>
        <v>0</v>
      </c>
      <c r="I92">
        <f>Bawana_NG!R92</f>
        <v>5.8397718839107844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0</v>
      </c>
      <c r="AB92" s="75">
        <f>-STOA!R92</f>
        <v>0</v>
      </c>
      <c r="AC92">
        <f t="shared" si="3"/>
        <v>0.28125726863247502</v>
      </c>
      <c r="AD92">
        <f t="shared" si="4"/>
        <v>33.201750901900269</v>
      </c>
      <c r="AE92">
        <f>'IDT-1'!D92</f>
        <v>0</v>
      </c>
      <c r="AF92" s="24"/>
      <c r="AG92">
        <f t="shared" si="5"/>
        <v>33.201750901900269</v>
      </c>
      <c r="AI92" s="34">
        <f>PXIL!L92</f>
        <v>0</v>
      </c>
      <c r="AJ92" s="34">
        <f>PXIL!R92</f>
        <v>0</v>
      </c>
      <c r="AK92" s="34">
        <f>RTM_IEX!L92</f>
        <v>11.1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7">
        <f>GDAM_IEX!L92</f>
        <v>0</v>
      </c>
      <c r="AP92" s="147">
        <f>GDAM_IEX!R92</f>
        <v>0</v>
      </c>
      <c r="AQ92" s="147">
        <f>GDAM_PXI!L92</f>
        <v>0</v>
      </c>
      <c r="AR92" s="147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16.543236286621958</v>
      </c>
      <c r="H93">
        <f>PPCL_Spot!R93</f>
        <v>0</v>
      </c>
      <c r="I93">
        <f>Bawana_NG!R93</f>
        <v>5.8397972292628726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0</v>
      </c>
      <c r="AB93" s="75">
        <f>-STOA!R93</f>
        <v>0</v>
      </c>
      <c r="AC93">
        <f t="shared" si="3"/>
        <v>0.28285348153343259</v>
      </c>
      <c r="AD93">
        <f t="shared" si="4"/>
        <v>33.390180034351403</v>
      </c>
      <c r="AE93">
        <f>'IDT-1'!D93</f>
        <v>0</v>
      </c>
      <c r="AF93" s="24"/>
      <c r="AG93">
        <f t="shared" si="5"/>
        <v>33.390180034351403</v>
      </c>
      <c r="AI93" s="34">
        <f>PXIL!L93</f>
        <v>0</v>
      </c>
      <c r="AJ93" s="34">
        <f>PXIL!R93</f>
        <v>0</v>
      </c>
      <c r="AK93" s="34">
        <f>RTM_IEX!L93</f>
        <v>11.29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7">
        <f>GDAM_IEX!L93</f>
        <v>0</v>
      </c>
      <c r="AP93" s="147">
        <f>GDAM_IEX!R93</f>
        <v>0</v>
      </c>
      <c r="AQ93" s="147">
        <f>GDAM_PXI!L93</f>
        <v>0</v>
      </c>
      <c r="AR93" s="147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16.543236286621958</v>
      </c>
      <c r="H94">
        <f>PPCL_Spot!R94</f>
        <v>0</v>
      </c>
      <c r="I94">
        <f>Bawana_NG!R94</f>
        <v>5.8397972292628726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0</v>
      </c>
      <c r="AB94" s="75">
        <f>-STOA!R94</f>
        <v>0</v>
      </c>
      <c r="AC94">
        <f t="shared" si="3"/>
        <v>0.2894054815334326</v>
      </c>
      <c r="AD94">
        <f t="shared" si="4"/>
        <v>34.163628034351397</v>
      </c>
      <c r="AE94">
        <f>'IDT-1'!D94</f>
        <v>0</v>
      </c>
      <c r="AF94" s="24"/>
      <c r="AG94">
        <f t="shared" si="5"/>
        <v>34.163628034351397</v>
      </c>
      <c r="AI94" s="34">
        <f>PXIL!L94</f>
        <v>0</v>
      </c>
      <c r="AJ94" s="34">
        <f>PXIL!R94</f>
        <v>0</v>
      </c>
      <c r="AK94" s="34">
        <f>RTM_IEX!L94</f>
        <v>12.07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7">
        <f>GDAM_IEX!L94</f>
        <v>0</v>
      </c>
      <c r="AP94" s="147">
        <f>GDAM_IEX!R94</f>
        <v>0</v>
      </c>
      <c r="AQ94" s="147">
        <f>GDAM_PXI!L94</f>
        <v>0</v>
      </c>
      <c r="AR94" s="147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16.543236286621958</v>
      </c>
      <c r="H95">
        <f>PPCL_Spot!R95</f>
        <v>0</v>
      </c>
      <c r="I95">
        <f>Bawana_NG!R95</f>
        <v>5.8397972292628726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0</v>
      </c>
      <c r="AB95" s="75">
        <f>-STOA!R95</f>
        <v>0</v>
      </c>
      <c r="AC95">
        <f t="shared" si="3"/>
        <v>0.2869694815334326</v>
      </c>
      <c r="AD95">
        <f t="shared" si="4"/>
        <v>33.876064034351401</v>
      </c>
      <c r="AE95">
        <f>'IDT-1'!D95</f>
        <v>0</v>
      </c>
      <c r="AF95" s="24"/>
      <c r="AG95">
        <f t="shared" si="5"/>
        <v>33.876064034351401</v>
      </c>
      <c r="AI95" s="34">
        <f>PXIL!L95</f>
        <v>0</v>
      </c>
      <c r="AJ95" s="34">
        <f>PXIL!R95</f>
        <v>0</v>
      </c>
      <c r="AK95" s="34">
        <f>RTM_IEX!L95</f>
        <v>11.78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7">
        <f>GDAM_IEX!L95</f>
        <v>0</v>
      </c>
      <c r="AP95" s="147">
        <f>GDAM_IEX!R95</f>
        <v>0</v>
      </c>
      <c r="AQ95" s="147">
        <f>GDAM_PXI!L95</f>
        <v>0</v>
      </c>
      <c r="AR95" s="147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16.543236286621958</v>
      </c>
      <c r="H96">
        <f>PPCL_Spot!R96</f>
        <v>0</v>
      </c>
      <c r="I96">
        <f>Bawana_NG!R96</f>
        <v>5.8397972292628726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0</v>
      </c>
      <c r="AB96" s="75">
        <f>-STOA!R96</f>
        <v>0</v>
      </c>
      <c r="AC96">
        <f t="shared" si="3"/>
        <v>0.28528948153343259</v>
      </c>
      <c r="AD96">
        <f t="shared" si="4"/>
        <v>33.677744034351399</v>
      </c>
      <c r="AE96">
        <f>'IDT-1'!D96</f>
        <v>0</v>
      </c>
      <c r="AF96" s="24"/>
      <c r="AG96">
        <f t="shared" si="5"/>
        <v>33.677744034351399</v>
      </c>
      <c r="AI96" s="34">
        <f>PXIL!L96</f>
        <v>0</v>
      </c>
      <c r="AJ96" s="34">
        <f>PXIL!R96</f>
        <v>0</v>
      </c>
      <c r="AK96" s="34">
        <f>RTM_IEX!L96</f>
        <v>11.58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7">
        <f>GDAM_IEX!L96</f>
        <v>0</v>
      </c>
      <c r="AP96" s="147">
        <f>GDAM_IEX!R96</f>
        <v>0</v>
      </c>
      <c r="AQ96" s="147">
        <f>GDAM_PXI!L96</f>
        <v>0</v>
      </c>
      <c r="AR96" s="147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16.543236286621958</v>
      </c>
      <c r="H97">
        <f>PPCL_Spot!R97</f>
        <v>0</v>
      </c>
      <c r="I97">
        <f>Bawana_NG!R97</f>
        <v>5.8397972292628726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0</v>
      </c>
      <c r="AB97" s="75">
        <f>-STOA!R97</f>
        <v>0</v>
      </c>
      <c r="AC97">
        <f t="shared" si="3"/>
        <v>0.28528948153343259</v>
      </c>
      <c r="AD97">
        <f t="shared" si="4"/>
        <v>33.677744034351399</v>
      </c>
      <c r="AE97">
        <f>'IDT-1'!D97</f>
        <v>0</v>
      </c>
      <c r="AF97" s="24"/>
      <c r="AG97">
        <f t="shared" si="5"/>
        <v>33.677744034351399</v>
      </c>
      <c r="AI97" s="34">
        <f>PXIL!L97</f>
        <v>0</v>
      </c>
      <c r="AJ97" s="34">
        <f>PXIL!R97</f>
        <v>0</v>
      </c>
      <c r="AK97" s="34">
        <f>RTM_IEX!L97</f>
        <v>11.58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7">
        <f>GDAM_IEX!L97</f>
        <v>0</v>
      </c>
      <c r="AP97" s="147">
        <f>GDAM_IEX!R97</f>
        <v>0</v>
      </c>
      <c r="AQ97" s="147">
        <f>GDAM_PXI!L97</f>
        <v>0</v>
      </c>
      <c r="AR97" s="147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16.543236286621958</v>
      </c>
      <c r="H98">
        <f>PPCL_Spot!R98</f>
        <v>0</v>
      </c>
      <c r="I98">
        <f>Bawana_NG!R98</f>
        <v>5.8397972292628726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0</v>
      </c>
      <c r="AB98" s="75">
        <f>-STOA!R98</f>
        <v>0</v>
      </c>
      <c r="AC98">
        <f t="shared" si="3"/>
        <v>0.28528948153343259</v>
      </c>
      <c r="AD98">
        <f t="shared" si="4"/>
        <v>33.677744034351399</v>
      </c>
      <c r="AE98">
        <f>'IDT-1'!D98</f>
        <v>0</v>
      </c>
      <c r="AF98" s="24"/>
      <c r="AG98">
        <f t="shared" si="5"/>
        <v>33.677744034351399</v>
      </c>
      <c r="AI98" s="34">
        <f>PXIL!L98</f>
        <v>0</v>
      </c>
      <c r="AJ98" s="34">
        <f>PXIL!R98</f>
        <v>0</v>
      </c>
      <c r="AK98" s="34">
        <f>RTM_IEX!L98</f>
        <v>11.58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7">
        <f>GDAM_IEX!L98</f>
        <v>0</v>
      </c>
      <c r="AP98" s="147">
        <f>GDAM_IEX!R98</f>
        <v>0</v>
      </c>
      <c r="AQ98" s="147">
        <f>GDAM_PXI!L98</f>
        <v>0</v>
      </c>
      <c r="AR98" s="147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0.40472129633050591</v>
      </c>
      <c r="H99">
        <f t="shared" si="6"/>
        <v>0</v>
      </c>
      <c r="I99">
        <f t="shared" si="6"/>
        <v>0.14015787630489385</v>
      </c>
      <c r="J99">
        <f t="shared" si="6"/>
        <v>0</v>
      </c>
      <c r="K99">
        <f t="shared" si="6"/>
        <v>7.4209272211488509E-3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5.7257500000000003E-2</v>
      </c>
      <c r="AB99" s="75">
        <f t="shared" si="6"/>
        <v>0</v>
      </c>
      <c r="AC99">
        <f t="shared" si="6"/>
        <v>6.2212949735267545E-3</v>
      </c>
      <c r="AD99">
        <f t="shared" si="6"/>
        <v>0.70945380488302157</v>
      </c>
      <c r="AE99">
        <f t="shared" ref="AE99:AT99" si="7">SUM(AE3:AE98)/4000</f>
        <v>0</v>
      </c>
      <c r="AG99">
        <f t="shared" si="7"/>
        <v>0.70945380488302157</v>
      </c>
      <c r="AI99">
        <f t="shared" si="7"/>
        <v>0</v>
      </c>
      <c r="AJ99">
        <f t="shared" si="7"/>
        <v>0</v>
      </c>
      <c r="AK99">
        <f t="shared" si="7"/>
        <v>0.11854249999999998</v>
      </c>
      <c r="AL99">
        <f t="shared" si="7"/>
        <v>-1.2425E-2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9">
        <f>Allocation_SG!A1</f>
        <v>45438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19.119202000000001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0.16060129680000002</v>
      </c>
      <c r="AD3">
        <f>SUM(B3:AB3,AI3:AV3)-AC3</f>
        <v>18.958600703200002</v>
      </c>
      <c r="AE3">
        <v>0</v>
      </c>
      <c r="AF3" s="24"/>
      <c r="AG3">
        <f>SUM(AD3:AF3)</f>
        <v>18.958600703200002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7">
        <f>GDAM_IEX!M3</f>
        <v>0</v>
      </c>
      <c r="AP3" s="147">
        <f>GDAM_IEX!S3</f>
        <v>0</v>
      </c>
      <c r="AQ3" s="147">
        <f>GDAM_PXI!M3</f>
        <v>0</v>
      </c>
      <c r="AR3" s="147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19.305969999999999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0.14000000000000001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0.16527814799999996</v>
      </c>
      <c r="AD4">
        <f t="shared" ref="AD4:AD67" si="1">SUM(B4:AB4,AI4:AV4)-AC4</f>
        <v>19.510691852000001</v>
      </c>
      <c r="AE4">
        <v>0</v>
      </c>
      <c r="AF4" s="24"/>
      <c r="AG4">
        <f t="shared" ref="AG4:AG67" si="2">SUM(AD4:AF4)</f>
        <v>19.510691852000001</v>
      </c>
      <c r="AI4" s="34">
        <f>PXIL!M4</f>
        <v>0</v>
      </c>
      <c r="AJ4" s="34">
        <f>PXIL!S4</f>
        <v>0</v>
      </c>
      <c r="AK4" s="34">
        <f>RTM_IEX!M4</f>
        <v>0.1</v>
      </c>
      <c r="AL4" s="34">
        <f>RTM_IEX!S4</f>
        <v>0</v>
      </c>
      <c r="AM4" s="34">
        <f>RTM_PXI!M4</f>
        <v>0</v>
      </c>
      <c r="AN4" s="34">
        <f>RTM_PXI!S4</f>
        <v>0</v>
      </c>
      <c r="AO4" s="147">
        <f>GDAM_IEX!M4</f>
        <v>0.13</v>
      </c>
      <c r="AP4" s="147">
        <f>GDAM_IEX!S4</f>
        <v>0</v>
      </c>
      <c r="AQ4" s="147">
        <f>GDAM_PXI!M4</f>
        <v>0</v>
      </c>
      <c r="AR4" s="147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17.878681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0.1501809204</v>
      </c>
      <c r="AD5">
        <f t="shared" si="1"/>
        <v>17.7285000796</v>
      </c>
      <c r="AE5">
        <v>0</v>
      </c>
      <c r="AF5" s="24"/>
      <c r="AG5">
        <f t="shared" si="2"/>
        <v>17.7285000796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7">
        <f>GDAM_IEX!M5</f>
        <v>0</v>
      </c>
      <c r="AP5" s="147">
        <f>GDAM_IEX!S5</f>
        <v>0</v>
      </c>
      <c r="AQ5" s="147">
        <f>GDAM_PXI!M5</f>
        <v>0</v>
      </c>
      <c r="AR5" s="147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16.257866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0.13656607439999999</v>
      </c>
      <c r="AD6">
        <f t="shared" si="1"/>
        <v>16.121299925599999</v>
      </c>
      <c r="AE6">
        <v>0</v>
      </c>
      <c r="AF6" s="24"/>
      <c r="AG6">
        <f t="shared" si="2"/>
        <v>16.121299925599999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7">
        <f>GDAM_IEX!M6</f>
        <v>0</v>
      </c>
      <c r="AP6" s="147">
        <f>GDAM_IEX!S6</f>
        <v>0</v>
      </c>
      <c r="AQ6" s="147">
        <f>GDAM_PXI!M6</f>
        <v>0</v>
      </c>
      <c r="AR6" s="147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15.067164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0.12656417759999999</v>
      </c>
      <c r="AD7">
        <f t="shared" si="1"/>
        <v>14.940599822399999</v>
      </c>
      <c r="AE7">
        <v>0</v>
      </c>
      <c r="AF7" s="24"/>
      <c r="AG7">
        <f t="shared" si="2"/>
        <v>14.940599822399999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7">
        <f>GDAM_IEX!M7</f>
        <v>0</v>
      </c>
      <c r="AP7" s="147">
        <f>GDAM_IEX!S7</f>
        <v>0</v>
      </c>
      <c r="AQ7" s="147">
        <f>GDAM_PXI!M7</f>
        <v>0</v>
      </c>
      <c r="AR7" s="147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13.703106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0.1151060904</v>
      </c>
      <c r="AD8">
        <f t="shared" si="1"/>
        <v>13.587999909600001</v>
      </c>
      <c r="AE8">
        <v>0</v>
      </c>
      <c r="AF8" s="24"/>
      <c r="AG8">
        <f t="shared" si="2"/>
        <v>13.587999909600001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7">
        <f>GDAM_IEX!M8</f>
        <v>0</v>
      </c>
      <c r="AP8" s="147">
        <f>GDAM_IEX!S8</f>
        <v>0</v>
      </c>
      <c r="AQ8" s="147">
        <f>GDAM_PXI!M8</f>
        <v>0</v>
      </c>
      <c r="AR8" s="147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14.612848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0.12274792319999998</v>
      </c>
      <c r="AD9">
        <f t="shared" si="1"/>
        <v>14.490100076799999</v>
      </c>
      <c r="AE9">
        <v>0</v>
      </c>
      <c r="AF9" s="24"/>
      <c r="AG9">
        <f t="shared" si="2"/>
        <v>14.490100076799999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7">
        <f>GDAM_IEX!M9</f>
        <v>0</v>
      </c>
      <c r="AP9" s="147">
        <f>GDAM_IEX!S9</f>
        <v>0</v>
      </c>
      <c r="AQ9" s="147">
        <f>GDAM_PXI!M9</f>
        <v>0</v>
      </c>
      <c r="AR9" s="147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15.246168000000001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0.12806781119999999</v>
      </c>
      <c r="AD10">
        <f t="shared" si="1"/>
        <v>15.118100188800002</v>
      </c>
      <c r="AE10">
        <v>0</v>
      </c>
      <c r="AF10" s="24"/>
      <c r="AG10">
        <f t="shared" si="2"/>
        <v>15.118100188800002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7">
        <f>GDAM_IEX!M10</f>
        <v>0</v>
      </c>
      <c r="AP10" s="147">
        <f>GDAM_IEX!S10</f>
        <v>0</v>
      </c>
      <c r="AQ10" s="147">
        <f>GDAM_PXI!M10</f>
        <v>0</v>
      </c>
      <c r="AR10" s="147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15.100545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0.12684457799999999</v>
      </c>
      <c r="AD11">
        <f t="shared" si="1"/>
        <v>14.973700422</v>
      </c>
      <c r="AE11">
        <v>0</v>
      </c>
      <c r="AF11" s="24"/>
      <c r="AG11">
        <f t="shared" si="2"/>
        <v>14.973700422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7">
        <f>GDAM_IEX!M11</f>
        <v>0</v>
      </c>
      <c r="AP11" s="147">
        <f>GDAM_IEX!S11</f>
        <v>0</v>
      </c>
      <c r="AQ11" s="147">
        <f>GDAM_PXI!M11</f>
        <v>0</v>
      </c>
      <c r="AR11" s="147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14.894918000000001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0.1251173112</v>
      </c>
      <c r="AD12">
        <f t="shared" si="1"/>
        <v>14.7698006888</v>
      </c>
      <c r="AE12">
        <v>0</v>
      </c>
      <c r="AF12" s="24"/>
      <c r="AG12">
        <f t="shared" si="2"/>
        <v>14.7698006888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7">
        <f>GDAM_IEX!M12</f>
        <v>0</v>
      </c>
      <c r="AP12" s="147">
        <f>GDAM_IEX!S12</f>
        <v>0</v>
      </c>
      <c r="AQ12" s="147">
        <f>GDAM_PXI!M12</f>
        <v>0</v>
      </c>
      <c r="AR12" s="147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12.746672999999999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0.10707205319999999</v>
      </c>
      <c r="AD13">
        <f t="shared" si="1"/>
        <v>12.6396009468</v>
      </c>
      <c r="AE13">
        <v>0</v>
      </c>
      <c r="AF13" s="24"/>
      <c r="AG13">
        <f t="shared" si="2"/>
        <v>12.6396009468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7">
        <f>GDAM_IEX!M13</f>
        <v>0</v>
      </c>
      <c r="AP13" s="147">
        <f>GDAM_IEX!S13</f>
        <v>0</v>
      </c>
      <c r="AQ13" s="147">
        <f>GDAM_PXI!M13</f>
        <v>0</v>
      </c>
      <c r="AR13" s="147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13.286374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0.1116055416</v>
      </c>
      <c r="AD14">
        <f t="shared" si="1"/>
        <v>13.174768458400001</v>
      </c>
      <c r="AE14">
        <v>0</v>
      </c>
      <c r="AF14" s="24"/>
      <c r="AG14">
        <f t="shared" si="2"/>
        <v>13.174768458400001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7">
        <f>GDAM_IEX!M14</f>
        <v>0</v>
      </c>
      <c r="AP14" s="147">
        <f>GDAM_IEX!S14</f>
        <v>0</v>
      </c>
      <c r="AQ14" s="147">
        <f>GDAM_PXI!M14</f>
        <v>0</v>
      </c>
      <c r="AR14" s="147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14.280154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0.11995329359999998</v>
      </c>
      <c r="AD15">
        <f t="shared" si="1"/>
        <v>14.1602007064</v>
      </c>
      <c r="AE15">
        <v>0</v>
      </c>
      <c r="AF15" s="24"/>
      <c r="AG15">
        <f t="shared" si="2"/>
        <v>14.1602007064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7">
        <f>GDAM_IEX!M15</f>
        <v>0</v>
      </c>
      <c r="AP15" s="147">
        <f>GDAM_IEX!S15</f>
        <v>0</v>
      </c>
      <c r="AQ15" s="147">
        <f>GDAM_PXI!M15</f>
        <v>0</v>
      </c>
      <c r="AR15" s="147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14.845098999999999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0.12469883159999999</v>
      </c>
      <c r="AD16">
        <f t="shared" si="1"/>
        <v>14.720400168399999</v>
      </c>
      <c r="AE16">
        <v>0</v>
      </c>
      <c r="AF16" s="24"/>
      <c r="AG16">
        <f t="shared" si="2"/>
        <v>14.720400168399999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7">
        <f>GDAM_IEX!M16</f>
        <v>0</v>
      </c>
      <c r="AP16" s="147">
        <f>GDAM_IEX!S16</f>
        <v>0</v>
      </c>
      <c r="AQ16" s="147">
        <f>GDAM_PXI!M16</f>
        <v>0</v>
      </c>
      <c r="AR16" s="147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16.924869000000001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0.14216889960000001</v>
      </c>
      <c r="AD17">
        <f t="shared" si="1"/>
        <v>16.7827001004</v>
      </c>
      <c r="AE17">
        <v>0</v>
      </c>
      <c r="AF17" s="24"/>
      <c r="AG17">
        <f t="shared" si="2"/>
        <v>16.7827001004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7">
        <f>GDAM_IEX!M17</f>
        <v>0</v>
      </c>
      <c r="AP17" s="147">
        <f>GDAM_IEX!S17</f>
        <v>0</v>
      </c>
      <c r="AQ17" s="147">
        <f>GDAM_PXI!M17</f>
        <v>0</v>
      </c>
      <c r="AR17" s="147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19.300408000000001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0.1685914272</v>
      </c>
      <c r="AD18">
        <f t="shared" si="1"/>
        <v>19.901816572800001</v>
      </c>
      <c r="AE18">
        <v>0</v>
      </c>
      <c r="AF18" s="24"/>
      <c r="AG18">
        <f t="shared" si="2"/>
        <v>19.901816572800001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7">
        <f>GDAM_IEX!M18</f>
        <v>0.77</v>
      </c>
      <c r="AP18" s="147">
        <f>GDAM_IEX!S18</f>
        <v>0</v>
      </c>
      <c r="AQ18" s="147">
        <f>GDAM_PXI!M18</f>
        <v>0</v>
      </c>
      <c r="AR18" s="147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19.305969999999999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0.17435014799999998</v>
      </c>
      <c r="AD19">
        <f t="shared" si="1"/>
        <v>20.581619851999999</v>
      </c>
      <c r="AE19">
        <v>0</v>
      </c>
      <c r="AF19" s="24"/>
      <c r="AG19">
        <f t="shared" si="2"/>
        <v>20.581619851999999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7">
        <f>GDAM_IEX!M19</f>
        <v>1.45</v>
      </c>
      <c r="AP19" s="147">
        <f>GDAM_IEX!S19</f>
        <v>0</v>
      </c>
      <c r="AQ19" s="147">
        <f>GDAM_PXI!M19</f>
        <v>0</v>
      </c>
      <c r="AR19" s="147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19.305969999999999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0.169478148</v>
      </c>
      <c r="AD20">
        <f t="shared" si="1"/>
        <v>20.006491852</v>
      </c>
      <c r="AE20">
        <v>0</v>
      </c>
      <c r="AF20" s="24"/>
      <c r="AG20">
        <f t="shared" si="2"/>
        <v>20.006491852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7">
        <f>GDAM_IEX!M20</f>
        <v>0.87</v>
      </c>
      <c r="AP20" s="147">
        <f>GDAM_IEX!S20</f>
        <v>0</v>
      </c>
      <c r="AQ20" s="147">
        <f>GDAM_PXI!M20</f>
        <v>0</v>
      </c>
      <c r="AR20" s="147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19.305969999999999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0.17351014799999998</v>
      </c>
      <c r="AD21">
        <f t="shared" si="1"/>
        <v>20.482459852000002</v>
      </c>
      <c r="AE21">
        <v>0</v>
      </c>
      <c r="AF21" s="24"/>
      <c r="AG21">
        <f t="shared" si="2"/>
        <v>20.482459852000002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7">
        <f>GDAM_IEX!M21</f>
        <v>1.35</v>
      </c>
      <c r="AP21" s="147">
        <f>GDAM_IEX!S21</f>
        <v>0</v>
      </c>
      <c r="AQ21" s="147">
        <f>GDAM_PXI!M21</f>
        <v>0</v>
      </c>
      <c r="AR21" s="147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19.305969999999999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0.19543414799999997</v>
      </c>
      <c r="AD22">
        <f t="shared" si="1"/>
        <v>23.070535851999999</v>
      </c>
      <c r="AE22">
        <v>0</v>
      </c>
      <c r="AF22" s="24"/>
      <c r="AG22">
        <f t="shared" si="2"/>
        <v>23.070535851999999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7">
        <f>GDAM_IEX!M22</f>
        <v>3.96</v>
      </c>
      <c r="AP22" s="147">
        <f>GDAM_IEX!S22</f>
        <v>0</v>
      </c>
      <c r="AQ22" s="147">
        <f>GDAM_PXI!M22</f>
        <v>0</v>
      </c>
      <c r="AR22" s="147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19.305969999999999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0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0.18317014799999998</v>
      </c>
      <c r="AD23">
        <f t="shared" si="1"/>
        <v>21.622799852</v>
      </c>
      <c r="AE23">
        <v>0</v>
      </c>
      <c r="AF23" s="24"/>
      <c r="AG23">
        <f t="shared" si="2"/>
        <v>21.622799852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7">
        <f>GDAM_IEX!M23</f>
        <v>2.5</v>
      </c>
      <c r="AP23" s="147">
        <f>GDAM_IEX!S23</f>
        <v>0</v>
      </c>
      <c r="AQ23" s="147">
        <f>GDAM_PXI!M23</f>
        <v>0</v>
      </c>
      <c r="AR23" s="147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19.305969999999999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0.28999999999999998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0.21332614799999997</v>
      </c>
      <c r="AD24">
        <f t="shared" si="1"/>
        <v>25.182643851999998</v>
      </c>
      <c r="AE24">
        <v>0</v>
      </c>
      <c r="AF24" s="24"/>
      <c r="AG24">
        <f t="shared" si="2"/>
        <v>25.182643851999998</v>
      </c>
      <c r="AI24" s="34">
        <f>PXIL!M24</f>
        <v>0</v>
      </c>
      <c r="AJ24" s="34">
        <f>PXIL!S24</f>
        <v>0</v>
      </c>
      <c r="AK24" s="34">
        <f>RTM_IEX!M24</f>
        <v>0.1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7">
        <f>GDAM_IEX!M24</f>
        <v>5.7</v>
      </c>
      <c r="AP24" s="147">
        <f>GDAM_IEX!S24</f>
        <v>0</v>
      </c>
      <c r="AQ24" s="147">
        <f>GDAM_PXI!M24</f>
        <v>0</v>
      </c>
      <c r="AR24" s="147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19.305969999999999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0.39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0.217106148</v>
      </c>
      <c r="AD25">
        <f t="shared" si="1"/>
        <v>25.628863852000002</v>
      </c>
      <c r="AE25">
        <v>0</v>
      </c>
      <c r="AF25" s="24"/>
      <c r="AG25">
        <f t="shared" si="2"/>
        <v>25.628863852000002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7">
        <f>GDAM_IEX!M25</f>
        <v>6.15</v>
      </c>
      <c r="AP25" s="147">
        <f>GDAM_IEX!S25</f>
        <v>0</v>
      </c>
      <c r="AQ25" s="147">
        <f>GDAM_PXI!M25</f>
        <v>0</v>
      </c>
      <c r="AR25" s="147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19.305969999999999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0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0.21828214799999998</v>
      </c>
      <c r="AD26">
        <f t="shared" si="1"/>
        <v>25.767687852000002</v>
      </c>
      <c r="AE26">
        <v>0</v>
      </c>
      <c r="AF26" s="24"/>
      <c r="AG26">
        <f t="shared" si="2"/>
        <v>25.767687852000002</v>
      </c>
      <c r="AI26" s="34">
        <f>PXIL!M26</f>
        <v>0</v>
      </c>
      <c r="AJ26" s="34">
        <f>PXIL!S26</f>
        <v>0</v>
      </c>
      <c r="AK26" s="34">
        <f>RTM_IEX!M26</f>
        <v>0.1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7">
        <f>GDAM_IEX!M26</f>
        <v>6.58</v>
      </c>
      <c r="AP26" s="147">
        <f>GDAM_IEX!S26</f>
        <v>0</v>
      </c>
      <c r="AQ26" s="147">
        <f>GDAM_PXI!M26</f>
        <v>0</v>
      </c>
      <c r="AR26" s="147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19.305969999999999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3.38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0.21450214799999995</v>
      </c>
      <c r="AD27">
        <f t="shared" si="1"/>
        <v>25.321467851999998</v>
      </c>
      <c r="AE27">
        <v>0</v>
      </c>
      <c r="AF27" s="24"/>
      <c r="AG27">
        <f t="shared" si="2"/>
        <v>25.321467851999998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7">
        <f>GDAM_IEX!M27</f>
        <v>2.85</v>
      </c>
      <c r="AP27" s="147">
        <f>GDAM_IEX!S27</f>
        <v>0</v>
      </c>
      <c r="AQ27" s="147">
        <f>GDAM_PXI!M27</f>
        <v>0</v>
      </c>
      <c r="AR27" s="147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19.305969999999999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2.61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0.22340614799999997</v>
      </c>
      <c r="AD28">
        <f t="shared" si="1"/>
        <v>26.372563852000003</v>
      </c>
      <c r="AE28">
        <v>0</v>
      </c>
      <c r="AF28" s="24"/>
      <c r="AG28">
        <f t="shared" si="2"/>
        <v>26.372563852000003</v>
      </c>
      <c r="AI28" s="34">
        <f>PXIL!M28</f>
        <v>0</v>
      </c>
      <c r="AJ28" s="34">
        <f>PXIL!S28</f>
        <v>0</v>
      </c>
      <c r="AK28" s="34">
        <f>RTM_IEX!M28</f>
        <v>0.1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7">
        <f>GDAM_IEX!M28</f>
        <v>4.58</v>
      </c>
      <c r="AP28" s="147">
        <f>GDAM_IEX!S28</f>
        <v>0</v>
      </c>
      <c r="AQ28" s="147">
        <f>GDAM_PXI!M28</f>
        <v>0</v>
      </c>
      <c r="AR28" s="147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19.305969999999999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3.48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0.25280614799999995</v>
      </c>
      <c r="AD29">
        <f t="shared" si="1"/>
        <v>29.843163851999996</v>
      </c>
      <c r="AE29">
        <v>0</v>
      </c>
      <c r="AF29" s="24"/>
      <c r="AG29">
        <f t="shared" si="2"/>
        <v>29.843163851999996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7">
        <f>GDAM_IEX!M29</f>
        <v>7.31</v>
      </c>
      <c r="AP29" s="147">
        <f>GDAM_IEX!S29</f>
        <v>0</v>
      </c>
      <c r="AQ29" s="147">
        <f>GDAM_PXI!M29</f>
        <v>0</v>
      </c>
      <c r="AR29" s="147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19.305969999999999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1.45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0.23012614799999997</v>
      </c>
      <c r="AD30">
        <f t="shared" si="1"/>
        <v>27.165843851999998</v>
      </c>
      <c r="AE30">
        <v>0</v>
      </c>
      <c r="AF30" s="24"/>
      <c r="AG30">
        <f t="shared" si="2"/>
        <v>27.165843851999998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7">
        <f>GDAM_IEX!M30</f>
        <v>6.64</v>
      </c>
      <c r="AP30" s="147">
        <f>GDAM_IEX!S30</f>
        <v>0</v>
      </c>
      <c r="AQ30" s="147">
        <f>GDAM_PXI!M30</f>
        <v>0</v>
      </c>
      <c r="AR30" s="147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19.305969999999999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0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0.21811414799999998</v>
      </c>
      <c r="AD31">
        <f t="shared" si="1"/>
        <v>25.747855851999997</v>
      </c>
      <c r="AE31">
        <v>0</v>
      </c>
      <c r="AF31" s="24"/>
      <c r="AG31">
        <f t="shared" si="2"/>
        <v>25.747855851999997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7">
        <f>GDAM_IEX!M31</f>
        <v>6.66</v>
      </c>
      <c r="AP31" s="147">
        <f>GDAM_IEX!S31</f>
        <v>0</v>
      </c>
      <c r="AQ31" s="147">
        <f>GDAM_PXI!M31</f>
        <v>0</v>
      </c>
      <c r="AR31" s="147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19.305969999999999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0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0.19543414799999997</v>
      </c>
      <c r="AD32">
        <f t="shared" si="1"/>
        <v>23.070535851999999</v>
      </c>
      <c r="AE32">
        <v>0</v>
      </c>
      <c r="AF32" s="24"/>
      <c r="AG32">
        <f t="shared" si="2"/>
        <v>23.070535851999999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7">
        <f>GDAM_IEX!M32</f>
        <v>3.96</v>
      </c>
      <c r="AP32" s="147">
        <f>GDAM_IEX!S32</f>
        <v>0</v>
      </c>
      <c r="AQ32" s="147">
        <f>GDAM_PXI!M32</f>
        <v>0</v>
      </c>
      <c r="AR32" s="147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19.305969999999999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0.19619014799999998</v>
      </c>
      <c r="AD33">
        <f t="shared" si="1"/>
        <v>23.159779852</v>
      </c>
      <c r="AE33">
        <v>0</v>
      </c>
      <c r="AF33" s="24"/>
      <c r="AG33">
        <f t="shared" si="2"/>
        <v>23.159779852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7">
        <f>GDAM_IEX!M33</f>
        <v>4.05</v>
      </c>
      <c r="AP33" s="147">
        <f>GDAM_IEX!S33</f>
        <v>0</v>
      </c>
      <c r="AQ33" s="147">
        <f>GDAM_PXI!M33</f>
        <v>0</v>
      </c>
      <c r="AR33" s="147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19.305969999999999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0.19543414799999997</v>
      </c>
      <c r="AD34">
        <f t="shared" si="1"/>
        <v>23.070535851999999</v>
      </c>
      <c r="AE34">
        <v>0</v>
      </c>
      <c r="AF34" s="24"/>
      <c r="AG34">
        <f t="shared" si="2"/>
        <v>23.070535851999999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7">
        <f>GDAM_IEX!M34</f>
        <v>3.96</v>
      </c>
      <c r="AP34" s="147">
        <f>GDAM_IEX!S34</f>
        <v>0</v>
      </c>
      <c r="AQ34" s="147">
        <f>GDAM_PXI!M34</f>
        <v>0</v>
      </c>
      <c r="AR34" s="147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19.305969999999999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0.19543414799999997</v>
      </c>
      <c r="AD35">
        <f t="shared" si="1"/>
        <v>23.070535851999999</v>
      </c>
      <c r="AE35">
        <v>0</v>
      </c>
      <c r="AF35" s="24"/>
      <c r="AG35">
        <f t="shared" si="2"/>
        <v>23.070535851999999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7">
        <f>GDAM_IEX!M35</f>
        <v>3.96</v>
      </c>
      <c r="AP35" s="147">
        <f>GDAM_IEX!S35</f>
        <v>0</v>
      </c>
      <c r="AQ35" s="147">
        <f>GDAM_PXI!M35</f>
        <v>0</v>
      </c>
      <c r="AR35" s="147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19.305969999999999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0.226262148</v>
      </c>
      <c r="AD36">
        <f t="shared" si="1"/>
        <v>26.709707851999998</v>
      </c>
      <c r="AE36">
        <v>0</v>
      </c>
      <c r="AF36" s="24"/>
      <c r="AG36">
        <f t="shared" si="2"/>
        <v>26.709707851999998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7">
        <f>GDAM_IEX!M36</f>
        <v>7.63</v>
      </c>
      <c r="AP36" s="147">
        <f>GDAM_IEX!S36</f>
        <v>0</v>
      </c>
      <c r="AQ36" s="147">
        <f>GDAM_PXI!M36</f>
        <v>0</v>
      </c>
      <c r="AR36" s="147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19.305969999999999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0.21005014799999999</v>
      </c>
      <c r="AD37">
        <f t="shared" si="1"/>
        <v>24.795919851999997</v>
      </c>
      <c r="AE37">
        <v>0</v>
      </c>
      <c r="AF37" s="24"/>
      <c r="AG37">
        <f t="shared" si="2"/>
        <v>24.795919851999997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7">
        <f>GDAM_IEX!M37</f>
        <v>5.7</v>
      </c>
      <c r="AP37" s="147">
        <f>GDAM_IEX!S37</f>
        <v>0</v>
      </c>
      <c r="AQ37" s="147">
        <f>GDAM_PXI!M37</f>
        <v>0</v>
      </c>
      <c r="AR37" s="147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19.305969999999999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0.20837014799999998</v>
      </c>
      <c r="AD38">
        <f t="shared" si="1"/>
        <v>24.597599851999998</v>
      </c>
      <c r="AE38">
        <v>0</v>
      </c>
      <c r="AF38" s="24"/>
      <c r="AG38">
        <f t="shared" si="2"/>
        <v>24.597599851999998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7">
        <f>GDAM_IEX!M38</f>
        <v>5.5</v>
      </c>
      <c r="AP38" s="147">
        <f>GDAM_IEX!S38</f>
        <v>0</v>
      </c>
      <c r="AQ38" s="147">
        <f>GDAM_PXI!M38</f>
        <v>0</v>
      </c>
      <c r="AR38" s="147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19.305969999999999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0.20593414799999998</v>
      </c>
      <c r="AD39">
        <f t="shared" si="1"/>
        <v>24.310035851999999</v>
      </c>
      <c r="AE39">
        <v>0</v>
      </c>
      <c r="AF39" s="24"/>
      <c r="AG39">
        <f t="shared" si="2"/>
        <v>24.310035851999999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7">
        <f>GDAM_IEX!M39</f>
        <v>5.21</v>
      </c>
      <c r="AP39" s="147">
        <f>GDAM_IEX!S39</f>
        <v>0</v>
      </c>
      <c r="AQ39" s="147">
        <f>GDAM_PXI!M39</f>
        <v>0</v>
      </c>
      <c r="AR39" s="147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19.305969999999999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0.20921014799999998</v>
      </c>
      <c r="AD40">
        <f t="shared" si="1"/>
        <v>24.696759851999996</v>
      </c>
      <c r="AE40">
        <v>0</v>
      </c>
      <c r="AF40" s="24"/>
      <c r="AG40">
        <f t="shared" si="2"/>
        <v>24.696759851999996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7">
        <f>GDAM_IEX!M40</f>
        <v>5.6</v>
      </c>
      <c r="AP40" s="147">
        <f>GDAM_IEX!S40</f>
        <v>0</v>
      </c>
      <c r="AQ40" s="147">
        <f>GDAM_PXI!M40</f>
        <v>0</v>
      </c>
      <c r="AR40" s="147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19.305969999999999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0.21727414799999997</v>
      </c>
      <c r="AD41">
        <f t="shared" si="1"/>
        <v>25.648695851999996</v>
      </c>
      <c r="AE41">
        <v>0</v>
      </c>
      <c r="AF41" s="24"/>
      <c r="AG41">
        <f t="shared" si="2"/>
        <v>25.648695851999996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7">
        <f>GDAM_IEX!M41</f>
        <v>6.56</v>
      </c>
      <c r="AP41" s="147">
        <f>GDAM_IEX!S41</f>
        <v>0</v>
      </c>
      <c r="AQ41" s="147">
        <f>GDAM_PXI!M41</f>
        <v>0</v>
      </c>
      <c r="AR41" s="147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19.305969999999999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0.207614148</v>
      </c>
      <c r="AD42">
        <f t="shared" si="1"/>
        <v>24.508355851999998</v>
      </c>
      <c r="AE42">
        <v>0</v>
      </c>
      <c r="AF42" s="24"/>
      <c r="AG42">
        <f t="shared" si="2"/>
        <v>24.508355851999998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7">
        <f>GDAM_IEX!M42</f>
        <v>5.41</v>
      </c>
      <c r="AP42" s="147">
        <f>GDAM_IEX!S42</f>
        <v>0</v>
      </c>
      <c r="AQ42" s="147">
        <f>GDAM_PXI!M42</f>
        <v>0</v>
      </c>
      <c r="AR42" s="147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19.305969999999999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0.22139014799999998</v>
      </c>
      <c r="AD43">
        <f t="shared" si="1"/>
        <v>26.134579851999998</v>
      </c>
      <c r="AE43">
        <v>0</v>
      </c>
      <c r="AF43" s="24"/>
      <c r="AG43">
        <f t="shared" si="2"/>
        <v>26.134579851999998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7">
        <f>GDAM_IEX!M43</f>
        <v>7.05</v>
      </c>
      <c r="AP43" s="147">
        <f>GDAM_IEX!S43</f>
        <v>0</v>
      </c>
      <c r="AQ43" s="147">
        <f>GDAM_PXI!M43</f>
        <v>0</v>
      </c>
      <c r="AR43" s="147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19.305969999999999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0.207614148</v>
      </c>
      <c r="AD44">
        <f t="shared" si="1"/>
        <v>24.508355851999998</v>
      </c>
      <c r="AE44">
        <v>0</v>
      </c>
      <c r="AF44" s="24"/>
      <c r="AG44">
        <f t="shared" si="2"/>
        <v>24.508355851999998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7">
        <f>GDAM_IEX!M44</f>
        <v>5.41</v>
      </c>
      <c r="AP44" s="147">
        <f>GDAM_IEX!S44</f>
        <v>0</v>
      </c>
      <c r="AQ44" s="147">
        <f>GDAM_PXI!M44</f>
        <v>0</v>
      </c>
      <c r="AR44" s="147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19.305969999999999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0.19299814799999998</v>
      </c>
      <c r="AD45">
        <f t="shared" si="1"/>
        <v>22.782971851999996</v>
      </c>
      <c r="AE45">
        <v>0</v>
      </c>
      <c r="AF45" s="24"/>
      <c r="AG45">
        <f t="shared" si="2"/>
        <v>22.782971851999996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7">
        <f>GDAM_IEX!M45</f>
        <v>3.67</v>
      </c>
      <c r="AP45" s="147">
        <f>GDAM_IEX!S45</f>
        <v>0</v>
      </c>
      <c r="AQ45" s="147">
        <f>GDAM_PXI!M45</f>
        <v>0</v>
      </c>
      <c r="AR45" s="147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19.305969999999999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0.175946148</v>
      </c>
      <c r="AD46">
        <f t="shared" si="1"/>
        <v>20.770023851999998</v>
      </c>
      <c r="AE46">
        <v>0</v>
      </c>
      <c r="AF46" s="24"/>
      <c r="AG46">
        <f t="shared" si="2"/>
        <v>20.770023851999998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7">
        <f>GDAM_IEX!M46</f>
        <v>1.64</v>
      </c>
      <c r="AP46" s="147">
        <f>GDAM_IEX!S46</f>
        <v>0</v>
      </c>
      <c r="AQ46" s="147">
        <f>GDAM_PXI!M46</f>
        <v>0</v>
      </c>
      <c r="AR46" s="147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19.305969999999999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0.19619014799999998</v>
      </c>
      <c r="AD47">
        <f t="shared" si="1"/>
        <v>23.159779852</v>
      </c>
      <c r="AE47">
        <v>0</v>
      </c>
      <c r="AF47" s="24"/>
      <c r="AG47">
        <f t="shared" si="2"/>
        <v>23.159779852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7">
        <f>GDAM_IEX!M47</f>
        <v>4.05</v>
      </c>
      <c r="AP47" s="147">
        <f>GDAM_IEX!S47</f>
        <v>0</v>
      </c>
      <c r="AQ47" s="147">
        <f>GDAM_PXI!M47</f>
        <v>0</v>
      </c>
      <c r="AR47" s="147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19.305969999999999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0.18972214799999998</v>
      </c>
      <c r="AD48">
        <f t="shared" si="1"/>
        <v>22.396247851999998</v>
      </c>
      <c r="AE48">
        <v>0</v>
      </c>
      <c r="AF48" s="24"/>
      <c r="AG48">
        <f t="shared" si="2"/>
        <v>22.396247851999998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7">
        <f>GDAM_IEX!M48</f>
        <v>3.28</v>
      </c>
      <c r="AP48" s="147">
        <f>GDAM_IEX!S48</f>
        <v>0</v>
      </c>
      <c r="AQ48" s="147">
        <f>GDAM_PXI!M48</f>
        <v>0</v>
      </c>
      <c r="AR48" s="147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19.305969999999999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0.18896614799999997</v>
      </c>
      <c r="AD49">
        <f t="shared" si="1"/>
        <v>22.307003852000001</v>
      </c>
      <c r="AE49">
        <v>0</v>
      </c>
      <c r="AF49" s="24"/>
      <c r="AG49">
        <f t="shared" si="2"/>
        <v>22.307003852000001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7">
        <f>GDAM_IEX!M49</f>
        <v>3.19</v>
      </c>
      <c r="AP49" s="147">
        <f>GDAM_IEX!S49</f>
        <v>0</v>
      </c>
      <c r="AQ49" s="147">
        <f>GDAM_PXI!M49</f>
        <v>0</v>
      </c>
      <c r="AR49" s="147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19.305969999999999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0.19215814799999997</v>
      </c>
      <c r="AD50">
        <f t="shared" si="1"/>
        <v>22.683811851999998</v>
      </c>
      <c r="AE50">
        <v>0</v>
      </c>
      <c r="AF50" s="24"/>
      <c r="AG50">
        <f t="shared" si="2"/>
        <v>22.683811851999998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7">
        <f>GDAM_IEX!M50</f>
        <v>3.57</v>
      </c>
      <c r="AP50" s="147">
        <f>GDAM_IEX!S50</f>
        <v>0</v>
      </c>
      <c r="AQ50" s="147">
        <f>GDAM_PXI!M50</f>
        <v>0</v>
      </c>
      <c r="AR50" s="147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19.305969999999999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0.20593414799999998</v>
      </c>
      <c r="AD51">
        <f t="shared" si="1"/>
        <v>24.310035851999999</v>
      </c>
      <c r="AE51">
        <v>0</v>
      </c>
      <c r="AF51" s="24"/>
      <c r="AG51">
        <f t="shared" si="2"/>
        <v>24.310035851999999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7">
        <f>GDAM_IEX!M51</f>
        <v>5.21</v>
      </c>
      <c r="AP51" s="147">
        <f>GDAM_IEX!S51</f>
        <v>0</v>
      </c>
      <c r="AQ51" s="147">
        <f>GDAM_PXI!M51</f>
        <v>0</v>
      </c>
      <c r="AR51" s="147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19.305969999999999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0.19703014799999999</v>
      </c>
      <c r="AD52">
        <f t="shared" si="1"/>
        <v>23.258939852000001</v>
      </c>
      <c r="AE52">
        <v>0</v>
      </c>
      <c r="AF52" s="24"/>
      <c r="AG52">
        <f t="shared" si="2"/>
        <v>23.258939852000001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7">
        <f>GDAM_IEX!M52</f>
        <v>4.1500000000000004</v>
      </c>
      <c r="AP52" s="147">
        <f>GDAM_IEX!S52</f>
        <v>0</v>
      </c>
      <c r="AQ52" s="147">
        <f>GDAM_PXI!M52</f>
        <v>0</v>
      </c>
      <c r="AR52" s="147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19.305969999999999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0.21080614799999997</v>
      </c>
      <c r="AD53">
        <f t="shared" si="1"/>
        <v>24.885163851999998</v>
      </c>
      <c r="AE53">
        <v>0</v>
      </c>
      <c r="AF53" s="24"/>
      <c r="AG53">
        <f t="shared" si="2"/>
        <v>24.885163851999998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7">
        <f>GDAM_IEX!M53</f>
        <v>5.79</v>
      </c>
      <c r="AP53" s="147">
        <f>GDAM_IEX!S53</f>
        <v>0</v>
      </c>
      <c r="AQ53" s="147">
        <f>GDAM_PXI!M53</f>
        <v>0</v>
      </c>
      <c r="AR53" s="147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19.305969999999999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0.220550148</v>
      </c>
      <c r="AD54">
        <f t="shared" si="1"/>
        <v>26.035419851999997</v>
      </c>
      <c r="AE54">
        <v>0</v>
      </c>
      <c r="AF54" s="24"/>
      <c r="AG54">
        <f t="shared" si="2"/>
        <v>26.035419851999997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7">
        <f>GDAM_IEX!M54</f>
        <v>6.95</v>
      </c>
      <c r="AP54" s="147">
        <f>GDAM_IEX!S54</f>
        <v>0</v>
      </c>
      <c r="AQ54" s="147">
        <f>GDAM_PXI!M54</f>
        <v>0</v>
      </c>
      <c r="AR54" s="147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19.305969999999999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0.20517814799999998</v>
      </c>
      <c r="AD55">
        <f t="shared" si="1"/>
        <v>24.220791851999998</v>
      </c>
      <c r="AE55">
        <v>0</v>
      </c>
      <c r="AF55" s="24"/>
      <c r="AG55">
        <f t="shared" si="2"/>
        <v>24.220791851999998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7">
        <f>GDAM_IEX!M55</f>
        <v>5.12</v>
      </c>
      <c r="AP55" s="147">
        <f>GDAM_IEX!S55</f>
        <v>0</v>
      </c>
      <c r="AQ55" s="147">
        <f>GDAM_PXI!M55</f>
        <v>0</v>
      </c>
      <c r="AR55" s="147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19.305969999999999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0.18728614799999999</v>
      </c>
      <c r="AD56">
        <f t="shared" si="1"/>
        <v>22.108683851999999</v>
      </c>
      <c r="AE56">
        <v>0</v>
      </c>
      <c r="AF56" s="24"/>
      <c r="AG56">
        <f t="shared" si="2"/>
        <v>22.108683851999999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7">
        <f>GDAM_IEX!M56</f>
        <v>2.99</v>
      </c>
      <c r="AP56" s="147">
        <f>GDAM_IEX!S56</f>
        <v>0</v>
      </c>
      <c r="AQ56" s="147">
        <f>GDAM_PXI!M56</f>
        <v>0</v>
      </c>
      <c r="AR56" s="147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19.305969999999999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0.21164614799999998</v>
      </c>
      <c r="AD57">
        <f t="shared" si="1"/>
        <v>24.984323851999999</v>
      </c>
      <c r="AE57">
        <v>0</v>
      </c>
      <c r="AF57" s="24"/>
      <c r="AG57">
        <f t="shared" si="2"/>
        <v>24.984323851999999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7">
        <f>GDAM_IEX!M57</f>
        <v>5.89</v>
      </c>
      <c r="AP57" s="147">
        <f>GDAM_IEX!S57</f>
        <v>0</v>
      </c>
      <c r="AQ57" s="147">
        <f>GDAM_PXI!M57</f>
        <v>0</v>
      </c>
      <c r="AR57" s="147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19.305969999999999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0.21727414799999997</v>
      </c>
      <c r="AD58">
        <f t="shared" si="1"/>
        <v>25.648695851999996</v>
      </c>
      <c r="AE58">
        <v>0</v>
      </c>
      <c r="AF58" s="24"/>
      <c r="AG58">
        <f t="shared" si="2"/>
        <v>25.648695851999996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7">
        <f>GDAM_IEX!M58</f>
        <v>6.56</v>
      </c>
      <c r="AP58" s="147">
        <f>GDAM_IEX!S58</f>
        <v>0</v>
      </c>
      <c r="AQ58" s="147">
        <f>GDAM_PXI!M58</f>
        <v>0</v>
      </c>
      <c r="AR58" s="147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19.305969999999999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0.23835814799999999</v>
      </c>
      <c r="AD59">
        <f t="shared" si="1"/>
        <v>28.137611851999999</v>
      </c>
      <c r="AE59">
        <v>0</v>
      </c>
      <c r="AF59" s="24"/>
      <c r="AG59">
        <f t="shared" si="2"/>
        <v>28.137611851999999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7">
        <f>GDAM_IEX!M59</f>
        <v>9.07</v>
      </c>
      <c r="AP59" s="147">
        <f>GDAM_IEX!S59</f>
        <v>0</v>
      </c>
      <c r="AQ59" s="147">
        <f>GDAM_PXI!M59</f>
        <v>0</v>
      </c>
      <c r="AR59" s="147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19.305969999999999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0.25053814799999996</v>
      </c>
      <c r="AD60">
        <f t="shared" si="1"/>
        <v>29.575431851999998</v>
      </c>
      <c r="AE60">
        <v>0</v>
      </c>
      <c r="AF60" s="24"/>
      <c r="AG60">
        <f t="shared" si="2"/>
        <v>29.575431851999998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7">
        <f>GDAM_IEX!M60</f>
        <v>10.52</v>
      </c>
      <c r="AP60" s="147">
        <f>GDAM_IEX!S60</f>
        <v>0</v>
      </c>
      <c r="AQ60" s="147">
        <f>GDAM_PXI!M60</f>
        <v>0</v>
      </c>
      <c r="AR60" s="147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19.305969999999999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0.25381414799999996</v>
      </c>
      <c r="AD61">
        <f t="shared" si="1"/>
        <v>29.962155851999999</v>
      </c>
      <c r="AE61">
        <v>0</v>
      </c>
      <c r="AF61" s="24"/>
      <c r="AG61">
        <f t="shared" si="2"/>
        <v>29.962155851999999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7">
        <f>GDAM_IEX!M61</f>
        <v>10.91</v>
      </c>
      <c r="AP61" s="147">
        <f>GDAM_IEX!S61</f>
        <v>0</v>
      </c>
      <c r="AQ61" s="147">
        <f>GDAM_PXI!M61</f>
        <v>0</v>
      </c>
      <c r="AR61" s="147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19.305969999999999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0.23760214799999999</v>
      </c>
      <c r="AD62">
        <f t="shared" si="1"/>
        <v>28.048367851999998</v>
      </c>
      <c r="AE62">
        <v>0</v>
      </c>
      <c r="AF62" s="24"/>
      <c r="AG62">
        <f t="shared" si="2"/>
        <v>28.048367851999998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7">
        <f>GDAM_IEX!M62</f>
        <v>8.98</v>
      </c>
      <c r="AP62" s="147">
        <f>GDAM_IEX!S62</f>
        <v>0</v>
      </c>
      <c r="AQ62" s="147">
        <f>GDAM_PXI!M62</f>
        <v>0</v>
      </c>
      <c r="AR62" s="147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19.305969999999999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0.21408214799999997</v>
      </c>
      <c r="AD63">
        <f t="shared" si="1"/>
        <v>25.271887851999999</v>
      </c>
      <c r="AE63">
        <v>0</v>
      </c>
      <c r="AF63" s="24"/>
      <c r="AG63">
        <f t="shared" si="2"/>
        <v>25.271887851999999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7">
        <f>GDAM_IEX!M63</f>
        <v>6.18</v>
      </c>
      <c r="AP63" s="147">
        <f>GDAM_IEX!S63</f>
        <v>0</v>
      </c>
      <c r="AQ63" s="147">
        <f>GDAM_PXI!M63</f>
        <v>0</v>
      </c>
      <c r="AR63" s="147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19.305969999999999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0.19862614799999997</v>
      </c>
      <c r="AD64">
        <f t="shared" si="1"/>
        <v>23.447343851999999</v>
      </c>
      <c r="AE64">
        <v>0</v>
      </c>
      <c r="AF64" s="24"/>
      <c r="AG64">
        <f t="shared" si="2"/>
        <v>23.447343851999999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7">
        <f>GDAM_IEX!M64</f>
        <v>4.34</v>
      </c>
      <c r="AP64" s="147">
        <f>GDAM_IEX!S64</f>
        <v>0</v>
      </c>
      <c r="AQ64" s="147">
        <f>GDAM_PXI!M64</f>
        <v>0</v>
      </c>
      <c r="AR64" s="147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19.305969999999999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0.22458214799999998</v>
      </c>
      <c r="AD65">
        <f t="shared" si="1"/>
        <v>26.511387851999999</v>
      </c>
      <c r="AE65">
        <v>0</v>
      </c>
      <c r="AF65" s="24"/>
      <c r="AG65">
        <f t="shared" si="2"/>
        <v>26.511387851999999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7">
        <f>GDAM_IEX!M65</f>
        <v>7.43</v>
      </c>
      <c r="AP65" s="147">
        <f>GDAM_IEX!S65</f>
        <v>0</v>
      </c>
      <c r="AQ65" s="147">
        <f>GDAM_PXI!M65</f>
        <v>0</v>
      </c>
      <c r="AR65" s="147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19.305969999999999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0.21005014799999999</v>
      </c>
      <c r="AD66">
        <f t="shared" si="1"/>
        <v>24.795919851999997</v>
      </c>
      <c r="AE66">
        <v>0</v>
      </c>
      <c r="AF66" s="24"/>
      <c r="AG66">
        <f t="shared" si="2"/>
        <v>24.795919851999997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7">
        <f>GDAM_IEX!M66</f>
        <v>5.7</v>
      </c>
      <c r="AP66" s="147">
        <f>GDAM_IEX!S66</f>
        <v>0</v>
      </c>
      <c r="AQ66" s="147">
        <f>GDAM_PXI!M66</f>
        <v>0</v>
      </c>
      <c r="AR66" s="147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19.305969999999999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0.21971014799999999</v>
      </c>
      <c r="AD67">
        <f t="shared" si="1"/>
        <v>25.936259851999996</v>
      </c>
      <c r="AE67">
        <v>0</v>
      </c>
      <c r="AF67" s="24"/>
      <c r="AG67">
        <f t="shared" si="2"/>
        <v>25.936259851999996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7">
        <f>GDAM_IEX!M67</f>
        <v>6.85</v>
      </c>
      <c r="AP67" s="147">
        <f>GDAM_IEX!S67</f>
        <v>0</v>
      </c>
      <c r="AQ67" s="147">
        <f>GDAM_PXI!M67</f>
        <v>0</v>
      </c>
      <c r="AR67" s="147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19.305969999999999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0.21895414799999999</v>
      </c>
      <c r="AD68">
        <f t="shared" ref="AD68:AD98" si="4">SUM(B68:AB68,AI68:AV68)-AC68</f>
        <v>25.847015851999998</v>
      </c>
      <c r="AE68">
        <v>0</v>
      </c>
      <c r="AF68" s="24"/>
      <c r="AG68">
        <f t="shared" ref="AG68:AG98" si="5">SUM(AD68:AF68)</f>
        <v>25.847015851999998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7">
        <f>GDAM_IEX!M68</f>
        <v>6.76</v>
      </c>
      <c r="AP68" s="147">
        <f>GDAM_IEX!S68</f>
        <v>0</v>
      </c>
      <c r="AQ68" s="147">
        <f>GDAM_PXI!M68</f>
        <v>0</v>
      </c>
      <c r="AR68" s="147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19.305969999999999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0.23273014799999997</v>
      </c>
      <c r="AD69">
        <f t="shared" si="4"/>
        <v>27.473239851999999</v>
      </c>
      <c r="AE69">
        <v>0</v>
      </c>
      <c r="AF69" s="24"/>
      <c r="AG69">
        <f t="shared" si="5"/>
        <v>27.473239851999999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7">
        <f>GDAM_IEX!M69</f>
        <v>8.4</v>
      </c>
      <c r="AP69" s="147">
        <f>GDAM_IEX!S69</f>
        <v>0</v>
      </c>
      <c r="AQ69" s="147">
        <f>GDAM_PXI!M69</f>
        <v>0</v>
      </c>
      <c r="AR69" s="147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19.305969999999999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0.23113414799999998</v>
      </c>
      <c r="AD70">
        <f t="shared" si="4"/>
        <v>27.284835852000001</v>
      </c>
      <c r="AE70">
        <v>0</v>
      </c>
      <c r="AF70" s="24"/>
      <c r="AG70">
        <f t="shared" si="5"/>
        <v>27.284835852000001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7">
        <f>GDAM_IEX!M70</f>
        <v>8.2100000000000009</v>
      </c>
      <c r="AP70" s="147">
        <f>GDAM_IEX!S70</f>
        <v>0</v>
      </c>
      <c r="AQ70" s="147">
        <f>GDAM_PXI!M70</f>
        <v>0</v>
      </c>
      <c r="AR70" s="147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19.305969999999999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0.22214614799999999</v>
      </c>
      <c r="AD71">
        <f t="shared" si="4"/>
        <v>26.223823851999999</v>
      </c>
      <c r="AE71">
        <v>0</v>
      </c>
      <c r="AF71" s="24"/>
      <c r="AG71">
        <f t="shared" si="5"/>
        <v>26.223823851999999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7">
        <f>GDAM_IEX!M71</f>
        <v>7.14</v>
      </c>
      <c r="AP71" s="147">
        <f>GDAM_IEX!S71</f>
        <v>0</v>
      </c>
      <c r="AQ71" s="147">
        <f>GDAM_PXI!M71</f>
        <v>0</v>
      </c>
      <c r="AR71" s="147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19.305969999999999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0.21483814799999998</v>
      </c>
      <c r="AD72">
        <f t="shared" si="4"/>
        <v>25.361131852</v>
      </c>
      <c r="AE72">
        <v>0</v>
      </c>
      <c r="AF72" s="24"/>
      <c r="AG72">
        <f t="shared" si="5"/>
        <v>25.361131852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7">
        <f>GDAM_IEX!M72</f>
        <v>6.27</v>
      </c>
      <c r="AP72" s="147">
        <f>GDAM_IEX!S72</f>
        <v>0</v>
      </c>
      <c r="AQ72" s="147">
        <f>GDAM_PXI!M72</f>
        <v>0</v>
      </c>
      <c r="AR72" s="147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19.305969999999999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0.24163414799999999</v>
      </c>
      <c r="AD73">
        <f t="shared" si="4"/>
        <v>28.524335852</v>
      </c>
      <c r="AE73">
        <v>0</v>
      </c>
      <c r="AF73" s="24"/>
      <c r="AG73">
        <f t="shared" si="5"/>
        <v>28.524335852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7">
        <f>GDAM_IEX!M73</f>
        <v>9.4600000000000009</v>
      </c>
      <c r="AP73" s="147">
        <f>GDAM_IEX!S73</f>
        <v>0</v>
      </c>
      <c r="AQ73" s="147">
        <f>GDAM_PXI!M73</f>
        <v>0</v>
      </c>
      <c r="AR73" s="147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19.305969999999999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0.22139014799999998</v>
      </c>
      <c r="AD74">
        <f t="shared" si="4"/>
        <v>26.134579851999998</v>
      </c>
      <c r="AE74">
        <v>0</v>
      </c>
      <c r="AF74" s="24"/>
      <c r="AG74">
        <f t="shared" si="5"/>
        <v>26.134579851999998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7">
        <f>GDAM_IEX!M74</f>
        <v>7.05</v>
      </c>
      <c r="AP74" s="147">
        <f>GDAM_IEX!S74</f>
        <v>0</v>
      </c>
      <c r="AQ74" s="147">
        <f>GDAM_PXI!M74</f>
        <v>0</v>
      </c>
      <c r="AR74" s="147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19.305969999999999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0.252134148</v>
      </c>
      <c r="AD75">
        <f t="shared" si="4"/>
        <v>29.763835852</v>
      </c>
      <c r="AE75">
        <v>0</v>
      </c>
      <c r="AF75" s="24"/>
      <c r="AG75">
        <f t="shared" si="5"/>
        <v>29.763835852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7">
        <f>GDAM_IEX!M75</f>
        <v>10.71</v>
      </c>
      <c r="AP75" s="147">
        <f>GDAM_IEX!S75</f>
        <v>0</v>
      </c>
      <c r="AQ75" s="147">
        <f>GDAM_PXI!M75</f>
        <v>0</v>
      </c>
      <c r="AR75" s="147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19.305969999999999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0.26843014799999998</v>
      </c>
      <c r="AD76">
        <f t="shared" si="4"/>
        <v>31.687539852</v>
      </c>
      <c r="AE76">
        <v>0</v>
      </c>
      <c r="AF76" s="24"/>
      <c r="AG76">
        <f t="shared" si="5"/>
        <v>31.687539852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7">
        <f>GDAM_IEX!M76</f>
        <v>12.65</v>
      </c>
      <c r="AP76" s="147">
        <f>GDAM_IEX!S76</f>
        <v>0</v>
      </c>
      <c r="AQ76" s="147">
        <f>GDAM_PXI!M76</f>
        <v>0</v>
      </c>
      <c r="AR76" s="147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19.305969999999999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0.25053814799999996</v>
      </c>
      <c r="AD77">
        <f t="shared" si="4"/>
        <v>29.575431851999998</v>
      </c>
      <c r="AE77">
        <v>0</v>
      </c>
      <c r="AF77" s="24"/>
      <c r="AG77">
        <f t="shared" si="5"/>
        <v>29.575431851999998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7">
        <f>GDAM_IEX!M77</f>
        <v>10.52</v>
      </c>
      <c r="AP77" s="147">
        <f>GDAM_IEX!S77</f>
        <v>0</v>
      </c>
      <c r="AQ77" s="147">
        <f>GDAM_PXI!M77</f>
        <v>0</v>
      </c>
      <c r="AR77" s="147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19.305969999999999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0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0.239198148</v>
      </c>
      <c r="AD78">
        <f t="shared" si="4"/>
        <v>28.236771851999997</v>
      </c>
      <c r="AE78">
        <v>0</v>
      </c>
      <c r="AF78" s="24"/>
      <c r="AG78">
        <f t="shared" si="5"/>
        <v>28.236771851999997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7">
        <f>GDAM_IEX!M78</f>
        <v>9.17</v>
      </c>
      <c r="AP78" s="147">
        <f>GDAM_IEX!S78</f>
        <v>0</v>
      </c>
      <c r="AQ78" s="147">
        <f>GDAM_PXI!M78</f>
        <v>0</v>
      </c>
      <c r="AR78" s="147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19.305969999999999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4.34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0.21803014799999998</v>
      </c>
      <c r="AD79">
        <f t="shared" si="4"/>
        <v>25.737939851999997</v>
      </c>
      <c r="AE79">
        <v>0</v>
      </c>
      <c r="AF79" s="24"/>
      <c r="AG79">
        <f t="shared" si="5"/>
        <v>25.737939851999997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7">
        <f>GDAM_IEX!M79</f>
        <v>2.31</v>
      </c>
      <c r="AP79" s="147">
        <f>GDAM_IEX!S79</f>
        <v>0</v>
      </c>
      <c r="AQ79" s="147">
        <f>GDAM_PXI!M79</f>
        <v>0</v>
      </c>
      <c r="AR79" s="147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19.305969999999999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4.63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0.22290214799999997</v>
      </c>
      <c r="AD80">
        <f t="shared" si="4"/>
        <v>26.313067852</v>
      </c>
      <c r="AE80">
        <v>0</v>
      </c>
      <c r="AF80" s="24"/>
      <c r="AG80">
        <f t="shared" si="5"/>
        <v>26.313067852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7">
        <f>GDAM_IEX!M80</f>
        <v>2.6</v>
      </c>
      <c r="AP80" s="147">
        <f>GDAM_IEX!S80</f>
        <v>0</v>
      </c>
      <c r="AQ80" s="147">
        <f>GDAM_PXI!M80</f>
        <v>0</v>
      </c>
      <c r="AR80" s="147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19.305969999999999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7.24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0.22693414799999997</v>
      </c>
      <c r="AD81">
        <f t="shared" si="4"/>
        <v>26.789035851999994</v>
      </c>
      <c r="AE81">
        <v>0</v>
      </c>
      <c r="AF81" s="24"/>
      <c r="AG81">
        <f t="shared" si="5"/>
        <v>26.789035851999994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7">
        <f>GDAM_IEX!M81</f>
        <v>0.47</v>
      </c>
      <c r="AP81" s="147">
        <f>GDAM_IEX!S81</f>
        <v>0</v>
      </c>
      <c r="AQ81" s="147">
        <f>GDAM_PXI!M81</f>
        <v>0</v>
      </c>
      <c r="AR81" s="147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19.305969999999999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7.92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0.22869814799999996</v>
      </c>
      <c r="AD82">
        <f t="shared" si="4"/>
        <v>26.997271851999997</v>
      </c>
      <c r="AE82">
        <v>0</v>
      </c>
      <c r="AF82" s="24"/>
      <c r="AG82">
        <f t="shared" si="5"/>
        <v>26.997271851999997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7">
        <f>GDAM_IEX!M82</f>
        <v>0</v>
      </c>
      <c r="AP82" s="147">
        <f>GDAM_IEX!S82</f>
        <v>0</v>
      </c>
      <c r="AQ82" s="147">
        <f>GDAM_PXI!M82</f>
        <v>0</v>
      </c>
      <c r="AR82" s="147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19.305969999999999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0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0.25625014799999996</v>
      </c>
      <c r="AD83">
        <f t="shared" si="4"/>
        <v>30.249719851999998</v>
      </c>
      <c r="AE83">
        <v>0</v>
      </c>
      <c r="AF83" s="24"/>
      <c r="AG83">
        <f t="shared" si="5"/>
        <v>30.249719851999998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7">
        <f>GDAM_IEX!M83</f>
        <v>11.2</v>
      </c>
      <c r="AP83" s="147">
        <f>GDAM_IEX!S83</f>
        <v>0</v>
      </c>
      <c r="AQ83" s="147">
        <f>GDAM_PXI!M83</f>
        <v>0</v>
      </c>
      <c r="AR83" s="147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19.305969999999999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0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0.252134148</v>
      </c>
      <c r="AD84">
        <f t="shared" si="4"/>
        <v>29.763835852</v>
      </c>
      <c r="AE84">
        <v>0</v>
      </c>
      <c r="AF84" s="24"/>
      <c r="AG84">
        <f t="shared" si="5"/>
        <v>29.763835852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7">
        <f>GDAM_IEX!M84</f>
        <v>10.71</v>
      </c>
      <c r="AP84" s="147">
        <f>GDAM_IEX!S84</f>
        <v>0</v>
      </c>
      <c r="AQ84" s="147">
        <f>GDAM_PXI!M84</f>
        <v>0</v>
      </c>
      <c r="AR84" s="147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19.305969999999999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0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0.25381414799999996</v>
      </c>
      <c r="AD85">
        <f t="shared" si="4"/>
        <v>29.962155851999999</v>
      </c>
      <c r="AE85">
        <v>0</v>
      </c>
      <c r="AF85" s="24"/>
      <c r="AG85">
        <f t="shared" si="5"/>
        <v>29.962155851999999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7">
        <f>GDAM_IEX!M85</f>
        <v>10.91</v>
      </c>
      <c r="AP85" s="147">
        <f>GDAM_IEX!S85</f>
        <v>0</v>
      </c>
      <c r="AQ85" s="147">
        <f>GDAM_PXI!M85</f>
        <v>0</v>
      </c>
      <c r="AR85" s="147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19.305969999999999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0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0.24163414799999999</v>
      </c>
      <c r="AD86">
        <f t="shared" si="4"/>
        <v>28.524335852</v>
      </c>
      <c r="AE86">
        <v>0</v>
      </c>
      <c r="AF86" s="24"/>
      <c r="AG86">
        <f t="shared" si="5"/>
        <v>28.524335852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7">
        <f>GDAM_IEX!M86</f>
        <v>9.4600000000000009</v>
      </c>
      <c r="AP86" s="147">
        <f>GDAM_IEX!S86</f>
        <v>0</v>
      </c>
      <c r="AQ86" s="147">
        <f>GDAM_PXI!M86</f>
        <v>0</v>
      </c>
      <c r="AR86" s="147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19.305969999999999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2.64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0.21870214799999999</v>
      </c>
      <c r="AD87">
        <f t="shared" si="4"/>
        <v>25.817267852000001</v>
      </c>
      <c r="AE87">
        <v>0</v>
      </c>
      <c r="AF87" s="24"/>
      <c r="AG87">
        <f t="shared" si="5"/>
        <v>25.817267852000001</v>
      </c>
      <c r="AI87" s="34">
        <f>PXIL!M87</f>
        <v>0</v>
      </c>
      <c r="AJ87" s="34">
        <f>PXIL!S87</f>
        <v>0</v>
      </c>
      <c r="AK87" s="34">
        <f>RTM_IEX!M87</f>
        <v>3.09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7">
        <f>GDAM_IEX!M87</f>
        <v>1</v>
      </c>
      <c r="AP87" s="147">
        <f>GDAM_IEX!S87</f>
        <v>0</v>
      </c>
      <c r="AQ87" s="147">
        <f>GDAM_PXI!M87</f>
        <v>0</v>
      </c>
      <c r="AR87" s="147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19.305969999999999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2.3199999999999998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0.20904214799999998</v>
      </c>
      <c r="AD88">
        <f t="shared" si="4"/>
        <v>24.676927851999999</v>
      </c>
      <c r="AE88">
        <v>0</v>
      </c>
      <c r="AF88" s="24"/>
      <c r="AG88">
        <f t="shared" si="5"/>
        <v>24.676927851999999</v>
      </c>
      <c r="AI88" s="34">
        <f>PXIL!M88</f>
        <v>0</v>
      </c>
      <c r="AJ88" s="34">
        <f>PXIL!S88</f>
        <v>0</v>
      </c>
      <c r="AK88" s="34">
        <f>RTM_IEX!M88</f>
        <v>2.61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7">
        <f>GDAM_IEX!M88</f>
        <v>0.65</v>
      </c>
      <c r="AP88" s="147">
        <f>GDAM_IEX!S88</f>
        <v>0</v>
      </c>
      <c r="AQ88" s="147">
        <f>GDAM_PXI!M88</f>
        <v>0</v>
      </c>
      <c r="AR88" s="147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19.305969999999999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3.05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0.22777414799999998</v>
      </c>
      <c r="AD89">
        <f t="shared" si="4"/>
        <v>26.888195851999996</v>
      </c>
      <c r="AE89">
        <v>0</v>
      </c>
      <c r="AF89" s="24"/>
      <c r="AG89">
        <f t="shared" si="5"/>
        <v>26.888195851999996</v>
      </c>
      <c r="AI89" s="34">
        <f>PXIL!M89</f>
        <v>0</v>
      </c>
      <c r="AJ89" s="34">
        <f>PXIL!S89</f>
        <v>0</v>
      </c>
      <c r="AK89" s="34">
        <f>RTM_IEX!M89</f>
        <v>3.86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7">
        <f>GDAM_IEX!M89</f>
        <v>0.9</v>
      </c>
      <c r="AP89" s="147">
        <f>GDAM_IEX!S89</f>
        <v>0</v>
      </c>
      <c r="AQ89" s="147">
        <f>GDAM_PXI!M89</f>
        <v>0</v>
      </c>
      <c r="AR89" s="147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19.305969999999999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1.44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0.19501414799999997</v>
      </c>
      <c r="AD90">
        <f t="shared" si="4"/>
        <v>23.020955852000004</v>
      </c>
      <c r="AE90">
        <v>0</v>
      </c>
      <c r="AF90" s="24"/>
      <c r="AG90">
        <f t="shared" si="5"/>
        <v>23.020955852000004</v>
      </c>
      <c r="AI90" s="34">
        <f>PXIL!M90</f>
        <v>0</v>
      </c>
      <c r="AJ90" s="34">
        <f>PXIL!S90</f>
        <v>0</v>
      </c>
      <c r="AK90" s="34">
        <f>RTM_IEX!M90</f>
        <v>2.0299999999999998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7">
        <f>GDAM_IEX!M90</f>
        <v>0.44</v>
      </c>
      <c r="AP90" s="147">
        <f>GDAM_IEX!S90</f>
        <v>0</v>
      </c>
      <c r="AQ90" s="147">
        <f>GDAM_PXI!M90</f>
        <v>0</v>
      </c>
      <c r="AR90" s="147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19.305969999999999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1.41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0.19291414799999998</v>
      </c>
      <c r="AD91">
        <f t="shared" si="4"/>
        <v>22.773055851999999</v>
      </c>
      <c r="AE91">
        <v>0</v>
      </c>
      <c r="AF91" s="24"/>
      <c r="AG91">
        <f t="shared" si="5"/>
        <v>22.773055851999999</v>
      </c>
      <c r="AI91" s="34">
        <f>PXIL!M91</f>
        <v>0</v>
      </c>
      <c r="AJ91" s="34">
        <f>PXIL!S91</f>
        <v>0</v>
      </c>
      <c r="AK91" s="34">
        <f>RTM_IEX!M91</f>
        <v>2.0299999999999998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7">
        <f>GDAM_IEX!M91</f>
        <v>0.22</v>
      </c>
      <c r="AP91" s="147">
        <f>GDAM_IEX!S91</f>
        <v>0</v>
      </c>
      <c r="AQ91" s="147">
        <f>GDAM_PXI!M91</f>
        <v>0</v>
      </c>
      <c r="AR91" s="147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19.305969999999999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1.1200000000000001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0.18762214799999999</v>
      </c>
      <c r="AD92">
        <f t="shared" si="4"/>
        <v>22.148347852000001</v>
      </c>
      <c r="AE92">
        <v>0</v>
      </c>
      <c r="AF92" s="24"/>
      <c r="AG92">
        <f t="shared" si="5"/>
        <v>22.148347852000001</v>
      </c>
      <c r="AI92" s="34">
        <f>PXIL!M92</f>
        <v>0</v>
      </c>
      <c r="AJ92" s="34">
        <f>PXIL!S92</f>
        <v>0</v>
      </c>
      <c r="AK92" s="34">
        <f>RTM_IEX!M92</f>
        <v>1.74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7">
        <f>GDAM_IEX!M92</f>
        <v>0.17</v>
      </c>
      <c r="AP92" s="147">
        <f>GDAM_IEX!S92</f>
        <v>0</v>
      </c>
      <c r="AQ92" s="147">
        <f>GDAM_PXI!M92</f>
        <v>0</v>
      </c>
      <c r="AR92" s="147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19.305969999999999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0.74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0.18048214799999995</v>
      </c>
      <c r="AD93">
        <f t="shared" si="4"/>
        <v>21.305487851999999</v>
      </c>
      <c r="AE93">
        <v>0</v>
      </c>
      <c r="AF93" s="24"/>
      <c r="AG93">
        <f t="shared" si="5"/>
        <v>21.305487851999999</v>
      </c>
      <c r="AI93" s="34">
        <f>PXIL!M93</f>
        <v>0</v>
      </c>
      <c r="AJ93" s="34">
        <f>PXIL!S93</f>
        <v>0</v>
      </c>
      <c r="AK93" s="34">
        <f>RTM_IEX!M93</f>
        <v>1.25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7">
        <f>GDAM_IEX!M93</f>
        <v>0.19</v>
      </c>
      <c r="AP93" s="147">
        <f>GDAM_IEX!S93</f>
        <v>0</v>
      </c>
      <c r="AQ93" s="147">
        <f>GDAM_PXI!M93</f>
        <v>0</v>
      </c>
      <c r="AR93" s="147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19.305969999999999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1.31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0.19921414799999998</v>
      </c>
      <c r="AD94">
        <f t="shared" si="4"/>
        <v>23.516755851999996</v>
      </c>
      <c r="AE94">
        <v>0</v>
      </c>
      <c r="AF94" s="24"/>
      <c r="AG94">
        <f t="shared" si="5"/>
        <v>23.516755851999996</v>
      </c>
      <c r="AI94" s="34">
        <f>PXIL!M94</f>
        <v>0</v>
      </c>
      <c r="AJ94" s="34">
        <f>PXIL!S94</f>
        <v>0</v>
      </c>
      <c r="AK94" s="34">
        <f>RTM_IEX!M94</f>
        <v>2.61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7">
        <f>GDAM_IEX!M94</f>
        <v>0.49</v>
      </c>
      <c r="AP94" s="147">
        <f>GDAM_IEX!S94</f>
        <v>0</v>
      </c>
      <c r="AQ94" s="147">
        <f>GDAM_PXI!M94</f>
        <v>0</v>
      </c>
      <c r="AR94" s="147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19.305969999999999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1.69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0.21257014799999999</v>
      </c>
      <c r="AD95">
        <f t="shared" si="4"/>
        <v>25.093399851999997</v>
      </c>
      <c r="AE95">
        <v>0</v>
      </c>
      <c r="AF95" s="24"/>
      <c r="AG95">
        <f t="shared" si="5"/>
        <v>25.093399851999997</v>
      </c>
      <c r="AI95" s="34">
        <f>PXIL!M95</f>
        <v>0</v>
      </c>
      <c r="AJ95" s="34">
        <f>PXIL!S95</f>
        <v>0</v>
      </c>
      <c r="AK95" s="34">
        <f>RTM_IEX!M95</f>
        <v>3.48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7">
        <f>GDAM_IEX!M95</f>
        <v>0.83</v>
      </c>
      <c r="AP95" s="147">
        <f>GDAM_IEX!S95</f>
        <v>0</v>
      </c>
      <c r="AQ95" s="147">
        <f>GDAM_PXI!M95</f>
        <v>0</v>
      </c>
      <c r="AR95" s="147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19.305969999999999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0.79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0.18753814799999996</v>
      </c>
      <c r="AD96">
        <f t="shared" si="4"/>
        <v>22.138431851999993</v>
      </c>
      <c r="AE96">
        <v>0</v>
      </c>
      <c r="AF96" s="24"/>
      <c r="AG96">
        <f t="shared" si="5"/>
        <v>22.138431851999993</v>
      </c>
      <c r="AI96" s="34">
        <f>PXIL!M96</f>
        <v>0</v>
      </c>
      <c r="AJ96" s="34">
        <f>PXIL!S96</f>
        <v>0</v>
      </c>
      <c r="AK96" s="34">
        <f>RTM_IEX!M96</f>
        <v>1.74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7">
        <f>GDAM_IEX!M96</f>
        <v>0.49</v>
      </c>
      <c r="AP96" s="147">
        <f>GDAM_IEX!S96</f>
        <v>0</v>
      </c>
      <c r="AQ96" s="147">
        <f>GDAM_PXI!M96</f>
        <v>0</v>
      </c>
      <c r="AR96" s="147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19.305969999999999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0.42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0.17569414799999999</v>
      </c>
      <c r="AD97">
        <f t="shared" si="4"/>
        <v>20.740275852</v>
      </c>
      <c r="AE97">
        <v>0</v>
      </c>
      <c r="AF97" s="24"/>
      <c r="AG97">
        <f t="shared" si="5"/>
        <v>20.740275852</v>
      </c>
      <c r="AI97" s="34">
        <f>PXIL!M97</f>
        <v>0</v>
      </c>
      <c r="AJ97" s="34">
        <f>PXIL!S97</f>
        <v>0</v>
      </c>
      <c r="AK97" s="34">
        <f>RTM_IEX!M97</f>
        <v>0.87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7">
        <f>GDAM_IEX!M97</f>
        <v>0.32</v>
      </c>
      <c r="AP97" s="147">
        <f>GDAM_IEX!S97</f>
        <v>0</v>
      </c>
      <c r="AQ97" s="147">
        <f>GDAM_PXI!M97</f>
        <v>0</v>
      </c>
      <c r="AR97" s="147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19.305969999999999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0.74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0.18518614799999997</v>
      </c>
      <c r="AD98">
        <f t="shared" si="4"/>
        <v>21.860783851999997</v>
      </c>
      <c r="AE98">
        <v>0</v>
      </c>
      <c r="AF98" s="24"/>
      <c r="AG98">
        <f t="shared" si="5"/>
        <v>21.860783851999997</v>
      </c>
      <c r="AI98" s="34">
        <f>PXIL!M98</f>
        <v>0</v>
      </c>
      <c r="AJ98" s="34">
        <f>PXIL!S98</f>
        <v>0</v>
      </c>
      <c r="AK98" s="34">
        <f>RTM_IEX!M98</f>
        <v>1.45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7">
        <f>GDAM_IEX!M98</f>
        <v>0.55000000000000004</v>
      </c>
      <c r="AP98" s="147">
        <f>GDAM_IEX!S98</f>
        <v>0</v>
      </c>
      <c r="AQ98" s="147">
        <f>GDAM_PXI!M98</f>
        <v>0</v>
      </c>
      <c r="AR98" s="147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0.44926191124999887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1.3384999999999998E-2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4.8038290545000008E-3</v>
      </c>
      <c r="AD99">
        <f t="shared" si="6"/>
        <v>0.56708058219550006</v>
      </c>
      <c r="AE99">
        <f t="shared" ref="AE99:AT99" si="8">SUM(AE3:AE98)/4000</f>
        <v>0</v>
      </c>
      <c r="AG99">
        <f t="shared" si="8"/>
        <v>0.56708058219550006</v>
      </c>
      <c r="AI99">
        <f t="shared" si="8"/>
        <v>0</v>
      </c>
      <c r="AJ99">
        <f t="shared" si="8"/>
        <v>0</v>
      </c>
      <c r="AK99">
        <f t="shared" si="8"/>
        <v>6.7899999999999992E-3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0.10244749999999997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S4" sqref="S4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90">
        <f>Allocation_SG!A1</f>
        <v>45438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536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534</v>
      </c>
    </row>
    <row r="3" spans="1:18">
      <c r="A3" s="8" t="s">
        <v>45</v>
      </c>
      <c r="B3" s="15">
        <f>'[1]26'!B5</f>
        <v>278</v>
      </c>
      <c r="C3" s="16">
        <f>'[1]26'!C5</f>
        <v>0</v>
      </c>
      <c r="D3" s="16">
        <f>'[1]26'!D5</f>
        <v>0</v>
      </c>
      <c r="E3" s="16">
        <f>'[1]26'!E5</f>
        <v>0</v>
      </c>
      <c r="F3" s="15">
        <f>SUM(B3:E3)</f>
        <v>278</v>
      </c>
      <c r="G3" s="15">
        <f>'[1]26'!H5</f>
        <v>278</v>
      </c>
      <c r="H3" s="16">
        <f>'[1]26'!I5</f>
        <v>0</v>
      </c>
      <c r="I3" s="16">
        <f>'[1]26'!J5</f>
        <v>0</v>
      </c>
      <c r="J3" s="16">
        <f>'[1]26'!K5</f>
        <v>0</v>
      </c>
      <c r="K3" s="15">
        <f>SUM(G3:J3)</f>
        <v>278</v>
      </c>
      <c r="L3" s="18">
        <f>frq!C3</f>
        <v>1</v>
      </c>
      <c r="M3" s="16">
        <f t="shared" ref="M3:M34" si="0">IF($L3=1,G3,IF(AND($L3=0.985,G3&gt;0.985*B3),B3*0.985,IF(AND($L3=0.965,G3&gt;0.965*B3),0.965*B3,G3)))</f>
        <v>278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278</v>
      </c>
      <c r="R3" s="17"/>
    </row>
    <row r="4" spans="1:18">
      <c r="A4" s="8" t="s">
        <v>46</v>
      </c>
      <c r="B4" s="15">
        <f>'[1]26'!B6</f>
        <v>278</v>
      </c>
      <c r="C4" s="16">
        <f>'[1]26'!C6</f>
        <v>0</v>
      </c>
      <c r="D4" s="16">
        <f>'[1]26'!D6</f>
        <v>0</v>
      </c>
      <c r="E4" s="16">
        <f>'[1]26'!E6</f>
        <v>0</v>
      </c>
      <c r="F4" s="15">
        <f>SUM(B4:E4)</f>
        <v>278</v>
      </c>
      <c r="G4" s="15">
        <f>'[1]26'!H6</f>
        <v>278</v>
      </c>
      <c r="H4" s="16">
        <f>'[1]26'!I6</f>
        <v>0</v>
      </c>
      <c r="I4" s="16">
        <f>'[1]26'!J6</f>
        <v>0</v>
      </c>
      <c r="J4" s="16">
        <f>'[1]26'!K6</f>
        <v>0</v>
      </c>
      <c r="K4" s="15">
        <f t="shared" ref="K4:K67" si="4">SUM(G4:J4)</f>
        <v>278</v>
      </c>
      <c r="L4" s="18">
        <f>frq!C4</f>
        <v>1</v>
      </c>
      <c r="M4" s="16">
        <f t="shared" si="0"/>
        <v>278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278</v>
      </c>
      <c r="R4" s="17"/>
    </row>
    <row r="5" spans="1:18">
      <c r="A5" s="8" t="s">
        <v>47</v>
      </c>
      <c r="B5" s="15">
        <f>'[1]26'!B7</f>
        <v>278</v>
      </c>
      <c r="C5" s="16">
        <f>'[1]26'!C7</f>
        <v>0</v>
      </c>
      <c r="D5" s="16">
        <f>'[1]26'!D7</f>
        <v>0</v>
      </c>
      <c r="E5" s="16">
        <f>'[1]26'!E7</f>
        <v>0</v>
      </c>
      <c r="F5" s="15">
        <f t="shared" ref="F5:F68" si="6">SUM(B5:E5)</f>
        <v>278</v>
      </c>
      <c r="G5" s="15">
        <f>'[1]26'!H7</f>
        <v>278</v>
      </c>
      <c r="H5" s="16">
        <f>'[1]26'!I7</f>
        <v>0</v>
      </c>
      <c r="I5" s="16">
        <f>'[1]26'!J7</f>
        <v>0</v>
      </c>
      <c r="J5" s="16">
        <f>'[1]26'!K7</f>
        <v>0</v>
      </c>
      <c r="K5" s="15">
        <f t="shared" si="4"/>
        <v>278</v>
      </c>
      <c r="L5" s="18">
        <f>frq!C5</f>
        <v>1</v>
      </c>
      <c r="M5" s="16">
        <f t="shared" si="0"/>
        <v>278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278</v>
      </c>
      <c r="R5" s="17"/>
    </row>
    <row r="6" spans="1:18">
      <c r="A6" s="8" t="s">
        <v>48</v>
      </c>
      <c r="B6" s="15">
        <f>'[1]26'!B8</f>
        <v>278</v>
      </c>
      <c r="C6" s="16">
        <f>'[1]26'!C8</f>
        <v>0</v>
      </c>
      <c r="D6" s="16">
        <f>'[1]26'!D8</f>
        <v>0</v>
      </c>
      <c r="E6" s="16">
        <f>'[1]26'!E8</f>
        <v>0</v>
      </c>
      <c r="F6" s="15">
        <f t="shared" si="6"/>
        <v>278</v>
      </c>
      <c r="G6" s="15">
        <f>'[1]26'!H8</f>
        <v>278</v>
      </c>
      <c r="H6" s="16">
        <f>'[1]26'!I8</f>
        <v>0</v>
      </c>
      <c r="I6" s="16">
        <f>'[1]26'!J8</f>
        <v>0</v>
      </c>
      <c r="J6" s="16">
        <f>'[1]26'!K8</f>
        <v>0</v>
      </c>
      <c r="K6" s="15">
        <f t="shared" si="4"/>
        <v>278</v>
      </c>
      <c r="L6" s="18">
        <f>frq!C6</f>
        <v>1</v>
      </c>
      <c r="M6" s="16">
        <f t="shared" si="0"/>
        <v>278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278</v>
      </c>
      <c r="R6" s="17"/>
    </row>
    <row r="7" spans="1:18">
      <c r="A7" s="8" t="s">
        <v>49</v>
      </c>
      <c r="B7" s="15">
        <f>'[1]26'!B9</f>
        <v>278</v>
      </c>
      <c r="C7" s="16">
        <f>'[1]26'!C9</f>
        <v>0</v>
      </c>
      <c r="D7" s="16">
        <f>'[1]26'!D9</f>
        <v>0</v>
      </c>
      <c r="E7" s="16">
        <f>'[1]26'!E9</f>
        <v>0</v>
      </c>
      <c r="F7" s="15">
        <f t="shared" si="6"/>
        <v>278</v>
      </c>
      <c r="G7" s="15">
        <f>'[1]26'!H9</f>
        <v>278</v>
      </c>
      <c r="H7" s="16">
        <f>'[1]26'!I9</f>
        <v>0</v>
      </c>
      <c r="I7" s="16">
        <f>'[1]26'!J9</f>
        <v>0</v>
      </c>
      <c r="J7" s="16">
        <f>'[1]26'!K9</f>
        <v>0</v>
      </c>
      <c r="K7" s="15">
        <f t="shared" si="4"/>
        <v>278</v>
      </c>
      <c r="L7" s="18">
        <f>frq!C7</f>
        <v>1</v>
      </c>
      <c r="M7" s="16">
        <f t="shared" si="0"/>
        <v>278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278</v>
      </c>
      <c r="R7" s="17"/>
    </row>
    <row r="8" spans="1:18">
      <c r="A8" s="8" t="s">
        <v>50</v>
      </c>
      <c r="B8" s="15">
        <f>'[1]26'!B10</f>
        <v>278</v>
      </c>
      <c r="C8" s="16">
        <f>'[1]26'!C10</f>
        <v>0</v>
      </c>
      <c r="D8" s="16">
        <f>'[1]26'!D10</f>
        <v>0</v>
      </c>
      <c r="E8" s="16">
        <f>'[1]26'!E10</f>
        <v>0</v>
      </c>
      <c r="F8" s="15">
        <f t="shared" si="6"/>
        <v>278</v>
      </c>
      <c r="G8" s="15">
        <f>'[1]26'!H10</f>
        <v>278</v>
      </c>
      <c r="H8" s="16">
        <f>'[1]26'!I10</f>
        <v>0</v>
      </c>
      <c r="I8" s="16">
        <f>'[1]26'!J10</f>
        <v>0</v>
      </c>
      <c r="J8" s="16">
        <f>'[1]26'!K10</f>
        <v>0</v>
      </c>
      <c r="K8" s="15">
        <f t="shared" si="4"/>
        <v>278</v>
      </c>
      <c r="L8" s="18">
        <f>frq!C8</f>
        <v>1</v>
      </c>
      <c r="M8" s="16">
        <f t="shared" si="0"/>
        <v>278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278</v>
      </c>
      <c r="R8" s="17"/>
    </row>
    <row r="9" spans="1:18">
      <c r="A9" s="8" t="s">
        <v>51</v>
      </c>
      <c r="B9" s="15">
        <f>'[1]26'!B11</f>
        <v>278</v>
      </c>
      <c r="C9" s="16">
        <f>'[1]26'!C11</f>
        <v>0</v>
      </c>
      <c r="D9" s="16">
        <f>'[1]26'!D11</f>
        <v>0</v>
      </c>
      <c r="E9" s="16">
        <f>'[1]26'!E11</f>
        <v>0</v>
      </c>
      <c r="F9" s="15">
        <f t="shared" si="6"/>
        <v>278</v>
      </c>
      <c r="G9" s="15">
        <f>'[1]26'!H11</f>
        <v>278</v>
      </c>
      <c r="H9" s="16">
        <f>'[1]26'!I11</f>
        <v>0</v>
      </c>
      <c r="I9" s="16">
        <f>'[1]26'!J11</f>
        <v>0</v>
      </c>
      <c r="J9" s="16">
        <f>'[1]26'!K11</f>
        <v>0</v>
      </c>
      <c r="K9" s="15">
        <f t="shared" si="4"/>
        <v>278</v>
      </c>
      <c r="L9" s="18">
        <f>frq!C9</f>
        <v>1</v>
      </c>
      <c r="M9" s="16">
        <f t="shared" si="0"/>
        <v>278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278</v>
      </c>
      <c r="R9" s="17"/>
    </row>
    <row r="10" spans="1:18">
      <c r="A10" s="8" t="s">
        <v>52</v>
      </c>
      <c r="B10" s="15">
        <f>'[1]26'!B12</f>
        <v>278</v>
      </c>
      <c r="C10" s="16">
        <f>'[1]26'!C12</f>
        <v>0</v>
      </c>
      <c r="D10" s="16">
        <f>'[1]26'!D12</f>
        <v>0</v>
      </c>
      <c r="E10" s="16">
        <f>'[1]26'!E12</f>
        <v>0</v>
      </c>
      <c r="F10" s="15">
        <f t="shared" si="6"/>
        <v>278</v>
      </c>
      <c r="G10" s="15">
        <f>'[1]26'!H12</f>
        <v>278</v>
      </c>
      <c r="H10" s="16">
        <f>'[1]26'!I12</f>
        <v>0</v>
      </c>
      <c r="I10" s="16">
        <f>'[1]26'!J12</f>
        <v>0</v>
      </c>
      <c r="J10" s="16">
        <f>'[1]26'!K12</f>
        <v>0</v>
      </c>
      <c r="K10" s="15">
        <f t="shared" si="4"/>
        <v>278</v>
      </c>
      <c r="L10" s="18">
        <f>frq!C10</f>
        <v>1</v>
      </c>
      <c r="M10" s="16">
        <f t="shared" si="0"/>
        <v>278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278</v>
      </c>
      <c r="R10" s="17"/>
    </row>
    <row r="11" spans="1:18">
      <c r="A11" s="8" t="s">
        <v>53</v>
      </c>
      <c r="B11" s="15">
        <f>'[1]26'!B13</f>
        <v>278</v>
      </c>
      <c r="C11" s="16">
        <f>'[1]26'!C13</f>
        <v>0</v>
      </c>
      <c r="D11" s="16">
        <f>'[1]26'!D13</f>
        <v>0</v>
      </c>
      <c r="E11" s="16">
        <f>'[1]26'!E13</f>
        <v>0</v>
      </c>
      <c r="F11" s="15">
        <f t="shared" si="6"/>
        <v>278</v>
      </c>
      <c r="G11" s="15">
        <f>'[1]26'!H13</f>
        <v>278</v>
      </c>
      <c r="H11" s="16">
        <f>'[1]26'!I13</f>
        <v>0</v>
      </c>
      <c r="I11" s="16">
        <f>'[1]26'!J13</f>
        <v>0</v>
      </c>
      <c r="J11" s="16">
        <f>'[1]26'!K13</f>
        <v>0</v>
      </c>
      <c r="K11" s="15">
        <f t="shared" si="4"/>
        <v>278</v>
      </c>
      <c r="L11" s="18">
        <f>frq!C11</f>
        <v>1</v>
      </c>
      <c r="M11" s="16">
        <f t="shared" si="0"/>
        <v>278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278</v>
      </c>
      <c r="R11" s="17"/>
    </row>
    <row r="12" spans="1:18">
      <c r="A12" s="8" t="s">
        <v>54</v>
      </c>
      <c r="B12" s="15">
        <f>'[1]26'!B14</f>
        <v>278</v>
      </c>
      <c r="C12" s="16">
        <f>'[1]26'!C14</f>
        <v>0</v>
      </c>
      <c r="D12" s="16">
        <f>'[1]26'!D14</f>
        <v>0</v>
      </c>
      <c r="E12" s="16">
        <f>'[1]26'!E14</f>
        <v>0</v>
      </c>
      <c r="F12" s="15">
        <f t="shared" si="6"/>
        <v>278</v>
      </c>
      <c r="G12" s="15">
        <f>'[1]26'!H14</f>
        <v>278</v>
      </c>
      <c r="H12" s="16">
        <f>'[1]26'!I14</f>
        <v>0</v>
      </c>
      <c r="I12" s="16">
        <f>'[1]26'!J14</f>
        <v>0</v>
      </c>
      <c r="J12" s="16">
        <f>'[1]26'!K14</f>
        <v>0</v>
      </c>
      <c r="K12" s="15">
        <f t="shared" si="4"/>
        <v>278</v>
      </c>
      <c r="L12" s="18">
        <f>frq!C12</f>
        <v>1</v>
      </c>
      <c r="M12" s="16">
        <f t="shared" si="0"/>
        <v>278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278</v>
      </c>
      <c r="R12" s="17"/>
    </row>
    <row r="13" spans="1:18">
      <c r="A13" s="8" t="s">
        <v>55</v>
      </c>
      <c r="B13" s="15">
        <f>'[1]26'!B15</f>
        <v>278</v>
      </c>
      <c r="C13" s="16">
        <f>'[1]26'!C15</f>
        <v>0</v>
      </c>
      <c r="D13" s="16">
        <f>'[1]26'!D15</f>
        <v>0</v>
      </c>
      <c r="E13" s="16">
        <f>'[1]26'!E15</f>
        <v>0</v>
      </c>
      <c r="F13" s="15">
        <f t="shared" si="6"/>
        <v>278</v>
      </c>
      <c r="G13" s="15">
        <f>'[1]26'!H15</f>
        <v>278</v>
      </c>
      <c r="H13" s="16">
        <f>'[1]26'!I15</f>
        <v>0</v>
      </c>
      <c r="I13" s="16">
        <f>'[1]26'!J15</f>
        <v>0</v>
      </c>
      <c r="J13" s="16">
        <f>'[1]26'!K15</f>
        <v>0</v>
      </c>
      <c r="K13" s="15">
        <f t="shared" si="4"/>
        <v>278</v>
      </c>
      <c r="L13" s="18">
        <f>frq!C13</f>
        <v>1</v>
      </c>
      <c r="M13" s="16">
        <f t="shared" si="0"/>
        <v>278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278</v>
      </c>
      <c r="R13" s="17"/>
    </row>
    <row r="14" spans="1:18">
      <c r="A14" s="8" t="s">
        <v>56</v>
      </c>
      <c r="B14" s="15">
        <f>'[1]26'!B16</f>
        <v>278</v>
      </c>
      <c r="C14" s="16">
        <f>'[1]26'!C16</f>
        <v>0</v>
      </c>
      <c r="D14" s="16">
        <f>'[1]26'!D16</f>
        <v>0</v>
      </c>
      <c r="E14" s="16">
        <f>'[1]26'!E16</f>
        <v>0</v>
      </c>
      <c r="F14" s="15">
        <f t="shared" si="6"/>
        <v>278</v>
      </c>
      <c r="G14" s="15">
        <f>'[1]26'!H16</f>
        <v>278</v>
      </c>
      <c r="H14" s="16">
        <f>'[1]26'!I16</f>
        <v>0</v>
      </c>
      <c r="I14" s="16">
        <f>'[1]26'!J16</f>
        <v>0</v>
      </c>
      <c r="J14" s="16">
        <f>'[1]26'!K16</f>
        <v>0</v>
      </c>
      <c r="K14" s="15">
        <f t="shared" si="4"/>
        <v>278</v>
      </c>
      <c r="L14" s="18">
        <f>frq!C14</f>
        <v>1</v>
      </c>
      <c r="M14" s="16">
        <f t="shared" si="0"/>
        <v>278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278</v>
      </c>
      <c r="R14" s="17"/>
    </row>
    <row r="15" spans="1:18">
      <c r="A15" s="8" t="s">
        <v>57</v>
      </c>
      <c r="B15" s="15">
        <f>'[1]26'!B17</f>
        <v>278</v>
      </c>
      <c r="C15" s="16">
        <f>'[1]26'!C17</f>
        <v>0</v>
      </c>
      <c r="D15" s="16">
        <f>'[1]26'!D17</f>
        <v>0</v>
      </c>
      <c r="E15" s="16">
        <f>'[1]26'!E17</f>
        <v>0</v>
      </c>
      <c r="F15" s="15">
        <f t="shared" si="6"/>
        <v>278</v>
      </c>
      <c r="G15" s="15">
        <f>'[1]26'!H17</f>
        <v>278</v>
      </c>
      <c r="H15" s="16">
        <f>'[1]26'!I17</f>
        <v>0</v>
      </c>
      <c r="I15" s="16">
        <f>'[1]26'!J17</f>
        <v>0</v>
      </c>
      <c r="J15" s="16">
        <f>'[1]26'!K17</f>
        <v>0</v>
      </c>
      <c r="K15" s="15">
        <f t="shared" si="4"/>
        <v>278</v>
      </c>
      <c r="L15" s="18">
        <f>frq!C15</f>
        <v>1</v>
      </c>
      <c r="M15" s="16">
        <f t="shared" si="0"/>
        <v>278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278</v>
      </c>
      <c r="R15" s="17"/>
    </row>
    <row r="16" spans="1:18">
      <c r="A16" s="8" t="s">
        <v>58</v>
      </c>
      <c r="B16" s="15">
        <f>'[1]26'!B18</f>
        <v>282</v>
      </c>
      <c r="C16" s="16">
        <f>'[1]26'!C18</f>
        <v>0</v>
      </c>
      <c r="D16" s="16">
        <f>'[1]26'!D18</f>
        <v>0</v>
      </c>
      <c r="E16" s="16">
        <f>'[1]26'!E18</f>
        <v>0</v>
      </c>
      <c r="F16" s="15">
        <f t="shared" si="6"/>
        <v>282</v>
      </c>
      <c r="G16" s="15">
        <f>'[1]26'!H18</f>
        <v>282</v>
      </c>
      <c r="H16" s="16">
        <f>'[1]26'!I18</f>
        <v>0</v>
      </c>
      <c r="I16" s="16">
        <f>'[1]26'!J18</f>
        <v>0</v>
      </c>
      <c r="J16" s="16">
        <f>'[1]26'!K18</f>
        <v>0</v>
      </c>
      <c r="K16" s="15">
        <f t="shared" si="4"/>
        <v>282</v>
      </c>
      <c r="L16" s="18">
        <f>frq!C16</f>
        <v>1</v>
      </c>
      <c r="M16" s="16">
        <f t="shared" si="0"/>
        <v>282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282</v>
      </c>
      <c r="R16" s="17"/>
    </row>
    <row r="17" spans="1:18">
      <c r="A17" s="8" t="s">
        <v>59</v>
      </c>
      <c r="B17" s="15">
        <f>'[1]26'!B19</f>
        <v>282</v>
      </c>
      <c r="C17" s="16">
        <f>'[1]26'!C19</f>
        <v>0</v>
      </c>
      <c r="D17" s="16">
        <f>'[1]26'!D19</f>
        <v>0</v>
      </c>
      <c r="E17" s="16">
        <f>'[1]26'!E19</f>
        <v>0</v>
      </c>
      <c r="F17" s="15">
        <f t="shared" si="6"/>
        <v>282</v>
      </c>
      <c r="G17" s="15">
        <f>'[1]26'!H19</f>
        <v>282</v>
      </c>
      <c r="H17" s="16">
        <f>'[1]26'!I19</f>
        <v>0</v>
      </c>
      <c r="I17" s="16">
        <f>'[1]26'!J19</f>
        <v>0</v>
      </c>
      <c r="J17" s="16">
        <f>'[1]26'!K19</f>
        <v>0</v>
      </c>
      <c r="K17" s="15">
        <f t="shared" si="4"/>
        <v>282</v>
      </c>
      <c r="L17" s="18">
        <f>frq!C17</f>
        <v>1</v>
      </c>
      <c r="M17" s="16">
        <f t="shared" si="0"/>
        <v>282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282</v>
      </c>
      <c r="R17" s="17"/>
    </row>
    <row r="18" spans="1:18">
      <c r="A18" s="8" t="s">
        <v>60</v>
      </c>
      <c r="B18" s="15">
        <f>'[1]26'!B20</f>
        <v>282</v>
      </c>
      <c r="C18" s="16">
        <f>'[1]26'!C20</f>
        <v>0</v>
      </c>
      <c r="D18" s="16">
        <f>'[1]26'!D20</f>
        <v>0</v>
      </c>
      <c r="E18" s="16">
        <f>'[1]26'!E20</f>
        <v>0</v>
      </c>
      <c r="F18" s="15">
        <f t="shared" si="6"/>
        <v>282</v>
      </c>
      <c r="G18" s="15">
        <f>'[1]26'!H20</f>
        <v>282</v>
      </c>
      <c r="H18" s="16">
        <f>'[1]26'!I20</f>
        <v>0</v>
      </c>
      <c r="I18" s="16">
        <f>'[1]26'!J20</f>
        <v>0</v>
      </c>
      <c r="J18" s="16">
        <f>'[1]26'!K20</f>
        <v>0</v>
      </c>
      <c r="K18" s="15">
        <f t="shared" si="4"/>
        <v>282</v>
      </c>
      <c r="L18" s="18">
        <f>frq!C18</f>
        <v>1</v>
      </c>
      <c r="M18" s="16">
        <f t="shared" si="0"/>
        <v>282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282</v>
      </c>
      <c r="R18" s="17"/>
    </row>
    <row r="19" spans="1:18">
      <c r="A19" s="8" t="s">
        <v>61</v>
      </c>
      <c r="B19" s="15">
        <f>'[1]26'!B21</f>
        <v>282</v>
      </c>
      <c r="C19" s="16">
        <f>'[1]26'!C21</f>
        <v>0</v>
      </c>
      <c r="D19" s="16">
        <f>'[1]26'!D21</f>
        <v>0</v>
      </c>
      <c r="E19" s="16">
        <f>'[1]26'!E21</f>
        <v>0</v>
      </c>
      <c r="F19" s="15">
        <f t="shared" si="6"/>
        <v>282</v>
      </c>
      <c r="G19" s="15">
        <f>'[1]26'!H21</f>
        <v>282</v>
      </c>
      <c r="H19" s="16">
        <f>'[1]26'!I21</f>
        <v>0</v>
      </c>
      <c r="I19" s="16">
        <f>'[1]26'!J21</f>
        <v>0</v>
      </c>
      <c r="J19" s="16">
        <f>'[1]26'!K21</f>
        <v>0</v>
      </c>
      <c r="K19" s="15">
        <f t="shared" si="4"/>
        <v>282</v>
      </c>
      <c r="L19" s="18">
        <f>frq!C19</f>
        <v>1</v>
      </c>
      <c r="M19" s="16">
        <f t="shared" si="0"/>
        <v>282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282</v>
      </c>
      <c r="R19" s="17"/>
    </row>
    <row r="20" spans="1:18">
      <c r="A20" s="8" t="s">
        <v>62</v>
      </c>
      <c r="B20" s="15">
        <f>'[1]26'!B22</f>
        <v>282</v>
      </c>
      <c r="C20" s="16">
        <f>'[1]26'!C22</f>
        <v>0</v>
      </c>
      <c r="D20" s="16">
        <f>'[1]26'!D22</f>
        <v>0</v>
      </c>
      <c r="E20" s="16">
        <f>'[1]26'!E22</f>
        <v>0</v>
      </c>
      <c r="F20" s="15">
        <f t="shared" si="6"/>
        <v>282</v>
      </c>
      <c r="G20" s="15">
        <f>'[1]26'!H22</f>
        <v>282</v>
      </c>
      <c r="H20" s="16">
        <f>'[1]26'!I22</f>
        <v>0</v>
      </c>
      <c r="I20" s="16">
        <f>'[1]26'!J22</f>
        <v>0</v>
      </c>
      <c r="J20" s="16">
        <f>'[1]26'!K22</f>
        <v>0</v>
      </c>
      <c r="K20" s="15">
        <f t="shared" si="4"/>
        <v>282</v>
      </c>
      <c r="L20" s="18">
        <f>frq!C20</f>
        <v>1</v>
      </c>
      <c r="M20" s="16">
        <f t="shared" si="0"/>
        <v>282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282</v>
      </c>
      <c r="R20" s="17"/>
    </row>
    <row r="21" spans="1:18">
      <c r="A21" s="8" t="s">
        <v>63</v>
      </c>
      <c r="B21" s="15">
        <f>'[1]26'!B23</f>
        <v>282</v>
      </c>
      <c r="C21" s="16">
        <f>'[1]26'!C23</f>
        <v>0</v>
      </c>
      <c r="D21" s="16">
        <f>'[1]26'!D23</f>
        <v>0</v>
      </c>
      <c r="E21" s="16">
        <f>'[1]26'!E23</f>
        <v>0</v>
      </c>
      <c r="F21" s="15">
        <f t="shared" si="6"/>
        <v>282</v>
      </c>
      <c r="G21" s="15">
        <f>'[1]26'!H23</f>
        <v>282</v>
      </c>
      <c r="H21" s="16">
        <f>'[1]26'!I23</f>
        <v>0</v>
      </c>
      <c r="I21" s="16">
        <f>'[1]26'!J23</f>
        <v>0</v>
      </c>
      <c r="J21" s="16">
        <f>'[1]26'!K23</f>
        <v>0</v>
      </c>
      <c r="K21" s="15">
        <f t="shared" si="4"/>
        <v>282</v>
      </c>
      <c r="L21" s="18">
        <f>frq!C21</f>
        <v>1</v>
      </c>
      <c r="M21" s="16">
        <f t="shared" si="0"/>
        <v>282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282</v>
      </c>
      <c r="R21" s="17"/>
    </row>
    <row r="22" spans="1:18">
      <c r="A22" s="8" t="s">
        <v>64</v>
      </c>
      <c r="B22" s="15">
        <f>'[1]26'!B24</f>
        <v>282</v>
      </c>
      <c r="C22" s="16">
        <f>'[1]26'!C24</f>
        <v>0</v>
      </c>
      <c r="D22" s="16">
        <f>'[1]26'!D24</f>
        <v>0</v>
      </c>
      <c r="E22" s="16">
        <f>'[1]26'!E24</f>
        <v>0</v>
      </c>
      <c r="F22" s="15">
        <f t="shared" si="6"/>
        <v>282</v>
      </c>
      <c r="G22" s="15">
        <f>'[1]26'!H24</f>
        <v>282</v>
      </c>
      <c r="H22" s="16">
        <f>'[1]26'!I24</f>
        <v>0</v>
      </c>
      <c r="I22" s="16">
        <f>'[1]26'!J24</f>
        <v>0</v>
      </c>
      <c r="J22" s="16">
        <f>'[1]26'!K24</f>
        <v>0</v>
      </c>
      <c r="K22" s="15">
        <f t="shared" si="4"/>
        <v>282</v>
      </c>
      <c r="L22" s="18">
        <f>frq!C22</f>
        <v>1</v>
      </c>
      <c r="M22" s="16">
        <f t="shared" si="0"/>
        <v>282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282</v>
      </c>
      <c r="R22" s="17"/>
    </row>
    <row r="23" spans="1:18">
      <c r="A23" s="8" t="s">
        <v>65</v>
      </c>
      <c r="B23" s="15">
        <f>'[1]26'!B25</f>
        <v>282</v>
      </c>
      <c r="C23" s="16">
        <f>'[1]26'!C25</f>
        <v>0</v>
      </c>
      <c r="D23" s="16">
        <f>'[1]26'!D25</f>
        <v>0</v>
      </c>
      <c r="E23" s="16">
        <f>'[1]26'!E25</f>
        <v>0</v>
      </c>
      <c r="F23" s="15">
        <f t="shared" si="6"/>
        <v>282</v>
      </c>
      <c r="G23" s="15">
        <f>'[1]26'!H25</f>
        <v>282</v>
      </c>
      <c r="H23" s="16">
        <f>'[1]26'!I25</f>
        <v>0</v>
      </c>
      <c r="I23" s="16">
        <f>'[1]26'!J25</f>
        <v>0</v>
      </c>
      <c r="J23" s="16">
        <f>'[1]26'!K25</f>
        <v>0</v>
      </c>
      <c r="K23" s="15">
        <f t="shared" si="4"/>
        <v>282</v>
      </c>
      <c r="L23" s="18">
        <f>frq!C23</f>
        <v>1</v>
      </c>
      <c r="M23" s="16">
        <f t="shared" si="0"/>
        <v>282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282</v>
      </c>
      <c r="R23" s="17"/>
    </row>
    <row r="24" spans="1:18">
      <c r="A24" s="8" t="s">
        <v>66</v>
      </c>
      <c r="B24" s="15">
        <f>'[1]26'!B26</f>
        <v>282</v>
      </c>
      <c r="C24" s="16">
        <f>'[1]26'!C26</f>
        <v>0</v>
      </c>
      <c r="D24" s="16">
        <f>'[1]26'!D26</f>
        <v>0</v>
      </c>
      <c r="E24" s="16">
        <f>'[1]26'!E26</f>
        <v>0</v>
      </c>
      <c r="F24" s="15">
        <f t="shared" si="6"/>
        <v>282</v>
      </c>
      <c r="G24" s="15">
        <f>'[1]26'!H26</f>
        <v>282</v>
      </c>
      <c r="H24" s="16">
        <f>'[1]26'!I26</f>
        <v>0</v>
      </c>
      <c r="I24" s="16">
        <f>'[1]26'!J26</f>
        <v>0</v>
      </c>
      <c r="J24" s="16">
        <f>'[1]26'!K26</f>
        <v>0</v>
      </c>
      <c r="K24" s="15">
        <f t="shared" si="4"/>
        <v>282</v>
      </c>
      <c r="L24" s="18">
        <f>frq!C24</f>
        <v>1</v>
      </c>
      <c r="M24" s="16">
        <f t="shared" si="0"/>
        <v>282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282</v>
      </c>
      <c r="R24" s="17"/>
    </row>
    <row r="25" spans="1:18">
      <c r="A25" s="8" t="s">
        <v>67</v>
      </c>
      <c r="B25" s="15">
        <f>'[1]26'!B27</f>
        <v>282</v>
      </c>
      <c r="C25" s="16">
        <f>'[1]26'!C27</f>
        <v>0</v>
      </c>
      <c r="D25" s="16">
        <f>'[1]26'!D27</f>
        <v>0</v>
      </c>
      <c r="E25" s="16">
        <f>'[1]26'!E27</f>
        <v>0</v>
      </c>
      <c r="F25" s="15">
        <f t="shared" si="6"/>
        <v>282</v>
      </c>
      <c r="G25" s="15">
        <f>'[1]26'!H27</f>
        <v>282</v>
      </c>
      <c r="H25" s="16">
        <f>'[1]26'!I27</f>
        <v>0</v>
      </c>
      <c r="I25" s="16">
        <f>'[1]26'!J27</f>
        <v>0</v>
      </c>
      <c r="J25" s="16">
        <f>'[1]26'!K27</f>
        <v>0</v>
      </c>
      <c r="K25" s="15">
        <f t="shared" si="4"/>
        <v>282</v>
      </c>
      <c r="L25" s="18">
        <f>frq!C25</f>
        <v>1</v>
      </c>
      <c r="M25" s="16">
        <f t="shared" si="0"/>
        <v>282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282</v>
      </c>
      <c r="R25" s="17"/>
    </row>
    <row r="26" spans="1:18">
      <c r="A26" s="8" t="s">
        <v>68</v>
      </c>
      <c r="B26" s="15">
        <f>'[1]26'!B28</f>
        <v>282</v>
      </c>
      <c r="C26" s="16">
        <f>'[1]26'!C28</f>
        <v>0</v>
      </c>
      <c r="D26" s="16">
        <f>'[1]26'!D28</f>
        <v>0</v>
      </c>
      <c r="E26" s="16">
        <f>'[1]26'!E28</f>
        <v>0</v>
      </c>
      <c r="F26" s="15">
        <f t="shared" si="6"/>
        <v>282</v>
      </c>
      <c r="G26" s="15">
        <f>'[1]26'!H28</f>
        <v>282</v>
      </c>
      <c r="H26" s="16">
        <f>'[1]26'!I28</f>
        <v>0</v>
      </c>
      <c r="I26" s="16">
        <f>'[1]26'!J28</f>
        <v>0</v>
      </c>
      <c r="J26" s="16">
        <f>'[1]26'!K28</f>
        <v>0</v>
      </c>
      <c r="K26" s="15">
        <f t="shared" si="4"/>
        <v>282</v>
      </c>
      <c r="L26" s="18">
        <f>frq!C26</f>
        <v>1</v>
      </c>
      <c r="M26" s="16">
        <f t="shared" si="0"/>
        <v>282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282</v>
      </c>
      <c r="R26" s="17"/>
    </row>
    <row r="27" spans="1:18">
      <c r="A27" s="8" t="s">
        <v>69</v>
      </c>
      <c r="B27" s="15">
        <f>'[1]26'!B29</f>
        <v>282</v>
      </c>
      <c r="C27" s="16">
        <f>'[1]26'!C29</f>
        <v>0</v>
      </c>
      <c r="D27" s="16">
        <f>'[1]26'!D29</f>
        <v>0</v>
      </c>
      <c r="E27" s="16">
        <f>'[1]26'!E29</f>
        <v>0</v>
      </c>
      <c r="F27" s="15">
        <f t="shared" si="6"/>
        <v>282</v>
      </c>
      <c r="G27" s="15">
        <f>'[1]26'!H29</f>
        <v>282</v>
      </c>
      <c r="H27" s="16">
        <f>'[1]26'!I29</f>
        <v>0</v>
      </c>
      <c r="I27" s="16">
        <f>'[1]26'!J29</f>
        <v>0</v>
      </c>
      <c r="J27" s="16">
        <f>'[1]26'!K29</f>
        <v>0</v>
      </c>
      <c r="K27" s="15">
        <f t="shared" si="4"/>
        <v>282</v>
      </c>
      <c r="L27" s="18">
        <f>frq!C27</f>
        <v>1</v>
      </c>
      <c r="M27" s="16">
        <f t="shared" si="0"/>
        <v>282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282</v>
      </c>
      <c r="R27" s="17"/>
    </row>
    <row r="28" spans="1:18">
      <c r="A28" s="8" t="s">
        <v>70</v>
      </c>
      <c r="B28" s="15">
        <f>'[1]26'!B30</f>
        <v>282</v>
      </c>
      <c r="C28" s="16">
        <f>'[1]26'!C30</f>
        <v>0</v>
      </c>
      <c r="D28" s="16">
        <f>'[1]26'!D30</f>
        <v>0</v>
      </c>
      <c r="E28" s="16">
        <f>'[1]26'!E30</f>
        <v>0</v>
      </c>
      <c r="F28" s="15">
        <f t="shared" si="6"/>
        <v>282</v>
      </c>
      <c r="G28" s="15">
        <f>'[1]26'!H30</f>
        <v>282</v>
      </c>
      <c r="H28" s="16">
        <f>'[1]26'!I30</f>
        <v>0</v>
      </c>
      <c r="I28" s="16">
        <f>'[1]26'!J30</f>
        <v>0</v>
      </c>
      <c r="J28" s="16">
        <f>'[1]26'!K30</f>
        <v>0</v>
      </c>
      <c r="K28" s="15">
        <f t="shared" si="4"/>
        <v>282</v>
      </c>
      <c r="L28" s="18">
        <f>frq!C28</f>
        <v>1</v>
      </c>
      <c r="M28" s="16">
        <f t="shared" si="0"/>
        <v>282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282</v>
      </c>
      <c r="R28" s="17"/>
    </row>
    <row r="29" spans="1:18">
      <c r="A29" s="8" t="s">
        <v>71</v>
      </c>
      <c r="B29" s="15">
        <f>'[1]26'!B31</f>
        <v>282</v>
      </c>
      <c r="C29" s="16">
        <f>'[1]26'!C31</f>
        <v>0</v>
      </c>
      <c r="D29" s="16">
        <f>'[1]26'!D31</f>
        <v>0</v>
      </c>
      <c r="E29" s="16">
        <f>'[1]26'!E31</f>
        <v>0</v>
      </c>
      <c r="F29" s="15">
        <f t="shared" si="6"/>
        <v>282</v>
      </c>
      <c r="G29" s="15">
        <f>'[1]26'!H31</f>
        <v>282</v>
      </c>
      <c r="H29" s="16">
        <f>'[1]26'!I31</f>
        <v>0</v>
      </c>
      <c r="I29" s="16">
        <f>'[1]26'!J31</f>
        <v>0</v>
      </c>
      <c r="J29" s="16">
        <f>'[1]26'!K31</f>
        <v>0</v>
      </c>
      <c r="K29" s="15">
        <f t="shared" si="4"/>
        <v>282</v>
      </c>
      <c r="L29" s="18">
        <f>frq!C29</f>
        <v>1</v>
      </c>
      <c r="M29" s="16">
        <f t="shared" si="0"/>
        <v>282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282</v>
      </c>
      <c r="R29" s="17"/>
    </row>
    <row r="30" spans="1:18">
      <c r="A30" s="8" t="s">
        <v>72</v>
      </c>
      <c r="B30" s="15">
        <f>'[1]26'!B32</f>
        <v>282</v>
      </c>
      <c r="C30" s="16">
        <f>'[1]26'!C32</f>
        <v>0</v>
      </c>
      <c r="D30" s="16">
        <f>'[1]26'!D32</f>
        <v>0</v>
      </c>
      <c r="E30" s="16">
        <f>'[1]26'!E32</f>
        <v>0</v>
      </c>
      <c r="F30" s="15">
        <f t="shared" si="6"/>
        <v>282</v>
      </c>
      <c r="G30" s="15">
        <f>'[1]26'!H32</f>
        <v>282</v>
      </c>
      <c r="H30" s="16">
        <f>'[1]26'!I32</f>
        <v>0</v>
      </c>
      <c r="I30" s="16">
        <f>'[1]26'!J32</f>
        <v>0</v>
      </c>
      <c r="J30" s="16">
        <f>'[1]26'!K32</f>
        <v>0</v>
      </c>
      <c r="K30" s="15">
        <f t="shared" si="4"/>
        <v>282</v>
      </c>
      <c r="L30" s="18">
        <f>frq!C30</f>
        <v>1</v>
      </c>
      <c r="M30" s="16">
        <f t="shared" si="0"/>
        <v>282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282</v>
      </c>
      <c r="R30" s="17"/>
    </row>
    <row r="31" spans="1:18">
      <c r="A31" s="8" t="s">
        <v>73</v>
      </c>
      <c r="B31" s="15">
        <f>'[1]26'!B33</f>
        <v>282</v>
      </c>
      <c r="C31" s="16">
        <f>'[1]26'!C33</f>
        <v>0</v>
      </c>
      <c r="D31" s="16">
        <f>'[1]26'!D33</f>
        <v>0</v>
      </c>
      <c r="E31" s="16">
        <f>'[1]26'!E33</f>
        <v>0</v>
      </c>
      <c r="F31" s="15">
        <f t="shared" si="6"/>
        <v>282</v>
      </c>
      <c r="G31" s="15">
        <f>'[1]26'!H33</f>
        <v>282</v>
      </c>
      <c r="H31" s="16">
        <f>'[1]26'!I33</f>
        <v>0</v>
      </c>
      <c r="I31" s="16">
        <f>'[1]26'!J33</f>
        <v>0</v>
      </c>
      <c r="J31" s="16">
        <f>'[1]26'!K33</f>
        <v>0</v>
      </c>
      <c r="K31" s="15">
        <f t="shared" si="4"/>
        <v>282</v>
      </c>
      <c r="L31" s="18">
        <f>frq!C31</f>
        <v>1</v>
      </c>
      <c r="M31" s="16">
        <f t="shared" si="0"/>
        <v>282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282</v>
      </c>
      <c r="R31" s="17"/>
    </row>
    <row r="32" spans="1:18">
      <c r="A32" s="8" t="s">
        <v>74</v>
      </c>
      <c r="B32" s="15">
        <f>'[1]26'!B34</f>
        <v>282</v>
      </c>
      <c r="C32" s="16">
        <f>'[1]26'!C34</f>
        <v>0</v>
      </c>
      <c r="D32" s="16">
        <f>'[1]26'!D34</f>
        <v>0</v>
      </c>
      <c r="E32" s="16">
        <f>'[1]26'!E34</f>
        <v>0</v>
      </c>
      <c r="F32" s="15">
        <f t="shared" si="6"/>
        <v>282</v>
      </c>
      <c r="G32" s="15">
        <f>'[1]26'!H34</f>
        <v>282</v>
      </c>
      <c r="H32" s="16">
        <f>'[1]26'!I34</f>
        <v>0</v>
      </c>
      <c r="I32" s="16">
        <f>'[1]26'!J34</f>
        <v>0</v>
      </c>
      <c r="J32" s="16">
        <f>'[1]26'!K34</f>
        <v>0</v>
      </c>
      <c r="K32" s="15">
        <f t="shared" si="4"/>
        <v>282</v>
      </c>
      <c r="L32" s="18">
        <f>frq!C32</f>
        <v>1</v>
      </c>
      <c r="M32" s="16">
        <f t="shared" si="0"/>
        <v>282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282</v>
      </c>
      <c r="R32" s="17"/>
    </row>
    <row r="33" spans="1:18">
      <c r="A33" s="8" t="s">
        <v>75</v>
      </c>
      <c r="B33" s="15">
        <f>'[1]26'!B35</f>
        <v>282</v>
      </c>
      <c r="C33" s="16">
        <f>'[1]26'!C35</f>
        <v>0</v>
      </c>
      <c r="D33" s="16">
        <f>'[1]26'!D35</f>
        <v>0</v>
      </c>
      <c r="E33" s="16">
        <f>'[1]26'!E35</f>
        <v>0</v>
      </c>
      <c r="F33" s="15">
        <f t="shared" si="6"/>
        <v>282</v>
      </c>
      <c r="G33" s="15">
        <f>'[1]26'!H35</f>
        <v>282</v>
      </c>
      <c r="H33" s="16">
        <f>'[1]26'!I35</f>
        <v>0</v>
      </c>
      <c r="I33" s="16">
        <f>'[1]26'!J35</f>
        <v>0</v>
      </c>
      <c r="J33" s="16">
        <f>'[1]26'!K35</f>
        <v>0</v>
      </c>
      <c r="K33" s="15">
        <f t="shared" si="4"/>
        <v>282</v>
      </c>
      <c r="L33" s="18">
        <f>frq!C33</f>
        <v>1</v>
      </c>
      <c r="M33" s="16">
        <f t="shared" si="0"/>
        <v>282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282</v>
      </c>
      <c r="R33" s="17"/>
    </row>
    <row r="34" spans="1:18">
      <c r="A34" s="8" t="s">
        <v>76</v>
      </c>
      <c r="B34" s="15">
        <f>'[1]26'!B36</f>
        <v>282</v>
      </c>
      <c r="C34" s="16">
        <f>'[1]26'!C36</f>
        <v>0</v>
      </c>
      <c r="D34" s="16">
        <f>'[1]26'!D36</f>
        <v>0</v>
      </c>
      <c r="E34" s="16">
        <f>'[1]26'!E36</f>
        <v>0</v>
      </c>
      <c r="F34" s="15">
        <f t="shared" si="6"/>
        <v>282</v>
      </c>
      <c r="G34" s="15">
        <f>'[1]26'!H36</f>
        <v>282</v>
      </c>
      <c r="H34" s="16">
        <f>'[1]26'!I36</f>
        <v>0</v>
      </c>
      <c r="I34" s="16">
        <f>'[1]26'!J36</f>
        <v>0</v>
      </c>
      <c r="J34" s="16">
        <f>'[1]26'!K36</f>
        <v>0</v>
      </c>
      <c r="K34" s="15">
        <f t="shared" si="4"/>
        <v>282</v>
      </c>
      <c r="L34" s="18">
        <f>frq!C34</f>
        <v>1</v>
      </c>
      <c r="M34" s="16">
        <f t="shared" si="0"/>
        <v>282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282</v>
      </c>
      <c r="R34" s="17"/>
    </row>
    <row r="35" spans="1:18">
      <c r="A35" s="8" t="s">
        <v>77</v>
      </c>
      <c r="B35" s="15">
        <f>'[1]26'!B37</f>
        <v>282</v>
      </c>
      <c r="C35" s="16">
        <f>'[1]26'!C37</f>
        <v>0</v>
      </c>
      <c r="D35" s="16">
        <f>'[1]26'!D37</f>
        <v>0</v>
      </c>
      <c r="E35" s="16">
        <f>'[1]26'!E37</f>
        <v>0</v>
      </c>
      <c r="F35" s="15">
        <f t="shared" si="6"/>
        <v>282</v>
      </c>
      <c r="G35" s="15">
        <f>'[1]26'!H37</f>
        <v>282</v>
      </c>
      <c r="H35" s="16">
        <f>'[1]26'!I37</f>
        <v>0</v>
      </c>
      <c r="I35" s="16">
        <f>'[1]26'!J37</f>
        <v>0</v>
      </c>
      <c r="J35" s="16">
        <f>'[1]26'!K37</f>
        <v>0</v>
      </c>
      <c r="K35" s="15">
        <f t="shared" si="4"/>
        <v>282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282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282</v>
      </c>
      <c r="R35" s="17"/>
    </row>
    <row r="36" spans="1:18">
      <c r="A36" s="8" t="s">
        <v>78</v>
      </c>
      <c r="B36" s="15">
        <f>'[1]26'!B38</f>
        <v>282</v>
      </c>
      <c r="C36" s="16">
        <f>'[1]26'!C38</f>
        <v>0</v>
      </c>
      <c r="D36" s="16">
        <f>'[1]26'!D38</f>
        <v>0</v>
      </c>
      <c r="E36" s="16">
        <f>'[1]26'!E38</f>
        <v>0</v>
      </c>
      <c r="F36" s="15">
        <f t="shared" si="6"/>
        <v>282</v>
      </c>
      <c r="G36" s="15">
        <f>'[1]26'!H38</f>
        <v>282</v>
      </c>
      <c r="H36" s="16">
        <f>'[1]26'!I38</f>
        <v>0</v>
      </c>
      <c r="I36" s="16">
        <f>'[1]26'!J38</f>
        <v>0</v>
      </c>
      <c r="J36" s="16">
        <f>'[1]26'!K38</f>
        <v>0</v>
      </c>
      <c r="K36" s="15">
        <f t="shared" si="4"/>
        <v>282</v>
      </c>
      <c r="L36" s="18">
        <f>frq!C36</f>
        <v>1</v>
      </c>
      <c r="M36" s="16">
        <f t="shared" si="7"/>
        <v>282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282</v>
      </c>
      <c r="R36" s="17"/>
    </row>
    <row r="37" spans="1:18">
      <c r="A37" s="8" t="s">
        <v>79</v>
      </c>
      <c r="B37" s="15">
        <f>'[1]26'!B39</f>
        <v>282</v>
      </c>
      <c r="C37" s="16">
        <f>'[1]26'!C39</f>
        <v>0</v>
      </c>
      <c r="D37" s="16">
        <f>'[1]26'!D39</f>
        <v>0</v>
      </c>
      <c r="E37" s="16">
        <f>'[1]26'!E39</f>
        <v>0</v>
      </c>
      <c r="F37" s="15">
        <f t="shared" si="6"/>
        <v>282</v>
      </c>
      <c r="G37" s="15">
        <f>'[1]26'!H39</f>
        <v>282</v>
      </c>
      <c r="H37" s="16">
        <f>'[1]26'!I39</f>
        <v>0</v>
      </c>
      <c r="I37" s="16">
        <f>'[1]26'!J39</f>
        <v>0</v>
      </c>
      <c r="J37" s="16">
        <f>'[1]26'!K39</f>
        <v>0</v>
      </c>
      <c r="K37" s="15">
        <f t="shared" si="4"/>
        <v>282</v>
      </c>
      <c r="L37" s="18">
        <f>frq!C37</f>
        <v>1</v>
      </c>
      <c r="M37" s="16">
        <f t="shared" si="7"/>
        <v>282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282</v>
      </c>
      <c r="R37" s="17"/>
    </row>
    <row r="38" spans="1:18">
      <c r="A38" s="8" t="s">
        <v>80</v>
      </c>
      <c r="B38" s="15">
        <f>'[1]26'!B40</f>
        <v>282</v>
      </c>
      <c r="C38" s="16">
        <f>'[1]26'!C40</f>
        <v>0</v>
      </c>
      <c r="D38" s="16">
        <f>'[1]26'!D40</f>
        <v>0</v>
      </c>
      <c r="E38" s="16">
        <f>'[1]26'!E40</f>
        <v>0</v>
      </c>
      <c r="F38" s="15">
        <f t="shared" si="6"/>
        <v>282</v>
      </c>
      <c r="G38" s="15">
        <f>'[1]26'!H40</f>
        <v>282</v>
      </c>
      <c r="H38" s="16">
        <f>'[1]26'!I40</f>
        <v>0</v>
      </c>
      <c r="I38" s="16">
        <f>'[1]26'!J40</f>
        <v>0</v>
      </c>
      <c r="J38" s="16">
        <f>'[1]26'!K40</f>
        <v>0</v>
      </c>
      <c r="K38" s="15">
        <f t="shared" si="4"/>
        <v>282</v>
      </c>
      <c r="L38" s="18">
        <f>frq!C38</f>
        <v>1</v>
      </c>
      <c r="M38" s="16">
        <f t="shared" si="7"/>
        <v>282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282</v>
      </c>
      <c r="R38" s="17"/>
    </row>
    <row r="39" spans="1:18">
      <c r="A39" s="8" t="s">
        <v>81</v>
      </c>
      <c r="B39" s="15">
        <f>'[1]26'!B41</f>
        <v>282</v>
      </c>
      <c r="C39" s="16">
        <f>'[1]26'!C41</f>
        <v>0</v>
      </c>
      <c r="D39" s="16">
        <f>'[1]26'!D41</f>
        <v>0</v>
      </c>
      <c r="E39" s="16">
        <f>'[1]26'!E41</f>
        <v>0</v>
      </c>
      <c r="F39" s="15">
        <f t="shared" si="6"/>
        <v>282</v>
      </c>
      <c r="G39" s="15">
        <f>'[1]26'!H41</f>
        <v>282</v>
      </c>
      <c r="H39" s="16">
        <f>'[1]26'!I41</f>
        <v>0</v>
      </c>
      <c r="I39" s="16">
        <f>'[1]26'!J41</f>
        <v>0</v>
      </c>
      <c r="J39" s="16">
        <f>'[1]26'!K41</f>
        <v>0</v>
      </c>
      <c r="K39" s="15">
        <f t="shared" si="4"/>
        <v>282</v>
      </c>
      <c r="L39" s="18">
        <f>frq!C39</f>
        <v>1</v>
      </c>
      <c r="M39" s="16">
        <f t="shared" si="7"/>
        <v>282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282</v>
      </c>
      <c r="R39" s="17"/>
    </row>
    <row r="40" spans="1:18">
      <c r="A40" s="8" t="s">
        <v>82</v>
      </c>
      <c r="B40" s="15">
        <f>'[1]26'!B42</f>
        <v>282</v>
      </c>
      <c r="C40" s="16">
        <f>'[1]26'!C42</f>
        <v>0</v>
      </c>
      <c r="D40" s="16">
        <f>'[1]26'!D42</f>
        <v>0</v>
      </c>
      <c r="E40" s="16">
        <f>'[1]26'!E42</f>
        <v>0</v>
      </c>
      <c r="F40" s="15">
        <f t="shared" si="6"/>
        <v>282</v>
      </c>
      <c r="G40" s="15">
        <f>'[1]26'!H42</f>
        <v>282</v>
      </c>
      <c r="H40" s="16">
        <f>'[1]26'!I42</f>
        <v>0</v>
      </c>
      <c r="I40" s="16">
        <f>'[1]26'!J42</f>
        <v>0</v>
      </c>
      <c r="J40" s="16">
        <f>'[1]26'!K42</f>
        <v>0</v>
      </c>
      <c r="K40" s="15">
        <f t="shared" si="4"/>
        <v>282</v>
      </c>
      <c r="L40" s="18">
        <f>frq!C40</f>
        <v>1</v>
      </c>
      <c r="M40" s="16">
        <f t="shared" si="7"/>
        <v>282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282</v>
      </c>
      <c r="R40" s="17"/>
    </row>
    <row r="41" spans="1:18">
      <c r="A41" s="8" t="s">
        <v>83</v>
      </c>
      <c r="B41" s="15">
        <f>'[1]26'!B43</f>
        <v>282</v>
      </c>
      <c r="C41" s="16">
        <f>'[1]26'!C43</f>
        <v>0</v>
      </c>
      <c r="D41" s="16">
        <f>'[1]26'!D43</f>
        <v>0</v>
      </c>
      <c r="E41" s="16">
        <f>'[1]26'!E43</f>
        <v>0</v>
      </c>
      <c r="F41" s="15">
        <f t="shared" si="6"/>
        <v>282</v>
      </c>
      <c r="G41" s="15">
        <f>'[1]26'!H43</f>
        <v>282</v>
      </c>
      <c r="H41" s="16">
        <f>'[1]26'!I43</f>
        <v>0</v>
      </c>
      <c r="I41" s="16">
        <f>'[1]26'!J43</f>
        <v>0</v>
      </c>
      <c r="J41" s="16">
        <f>'[1]26'!K43</f>
        <v>0</v>
      </c>
      <c r="K41" s="15">
        <f t="shared" si="4"/>
        <v>282</v>
      </c>
      <c r="L41" s="18">
        <f>frq!C41</f>
        <v>1</v>
      </c>
      <c r="M41" s="16">
        <f t="shared" si="7"/>
        <v>282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282</v>
      </c>
      <c r="R41" s="17"/>
    </row>
    <row r="42" spans="1:18">
      <c r="A42" s="8" t="s">
        <v>84</v>
      </c>
      <c r="B42" s="15">
        <f>'[1]26'!B44</f>
        <v>282</v>
      </c>
      <c r="C42" s="16">
        <f>'[1]26'!C44</f>
        <v>0</v>
      </c>
      <c r="D42" s="16">
        <f>'[1]26'!D44</f>
        <v>0</v>
      </c>
      <c r="E42" s="16">
        <f>'[1]26'!E44</f>
        <v>0</v>
      </c>
      <c r="F42" s="15">
        <f t="shared" si="6"/>
        <v>282</v>
      </c>
      <c r="G42" s="15">
        <f>'[1]26'!H44</f>
        <v>282</v>
      </c>
      <c r="H42" s="16">
        <f>'[1]26'!I44</f>
        <v>0</v>
      </c>
      <c r="I42" s="16">
        <f>'[1]26'!J44</f>
        <v>0</v>
      </c>
      <c r="J42" s="16">
        <f>'[1]26'!K44</f>
        <v>0</v>
      </c>
      <c r="K42" s="15">
        <f t="shared" si="4"/>
        <v>282</v>
      </c>
      <c r="L42" s="18">
        <f>frq!C42</f>
        <v>1</v>
      </c>
      <c r="M42" s="16">
        <f t="shared" si="7"/>
        <v>282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282</v>
      </c>
      <c r="R42" s="17"/>
    </row>
    <row r="43" spans="1:18">
      <c r="A43" s="8" t="s">
        <v>85</v>
      </c>
      <c r="B43" s="15">
        <f>'[1]26'!B45</f>
        <v>278</v>
      </c>
      <c r="C43" s="16">
        <f>'[1]26'!C45</f>
        <v>0</v>
      </c>
      <c r="D43" s="16">
        <f>'[1]26'!D45</f>
        <v>0</v>
      </c>
      <c r="E43" s="16">
        <f>'[1]26'!E45</f>
        <v>0</v>
      </c>
      <c r="F43" s="15">
        <f t="shared" si="6"/>
        <v>278</v>
      </c>
      <c r="G43" s="15">
        <f>'[1]26'!H45</f>
        <v>278</v>
      </c>
      <c r="H43" s="16">
        <f>'[1]26'!I45</f>
        <v>0</v>
      </c>
      <c r="I43" s="16">
        <f>'[1]26'!J45</f>
        <v>0</v>
      </c>
      <c r="J43" s="16">
        <f>'[1]26'!K45</f>
        <v>0</v>
      </c>
      <c r="K43" s="15">
        <f t="shared" si="4"/>
        <v>278</v>
      </c>
      <c r="L43" s="18">
        <f>frq!C43</f>
        <v>1</v>
      </c>
      <c r="M43" s="16">
        <f t="shared" si="7"/>
        <v>278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278</v>
      </c>
      <c r="R43" s="17"/>
    </row>
    <row r="44" spans="1:18">
      <c r="A44" s="8" t="s">
        <v>86</v>
      </c>
      <c r="B44" s="15">
        <f>'[1]26'!B46</f>
        <v>278</v>
      </c>
      <c r="C44" s="16">
        <f>'[1]26'!C46</f>
        <v>0</v>
      </c>
      <c r="D44" s="16">
        <f>'[1]26'!D46</f>
        <v>0</v>
      </c>
      <c r="E44" s="16">
        <f>'[1]26'!E46</f>
        <v>0</v>
      </c>
      <c r="F44" s="15">
        <f t="shared" si="6"/>
        <v>278</v>
      </c>
      <c r="G44" s="15">
        <f>'[1]26'!H46</f>
        <v>278</v>
      </c>
      <c r="H44" s="16">
        <f>'[1]26'!I46</f>
        <v>0</v>
      </c>
      <c r="I44" s="16">
        <f>'[1]26'!J46</f>
        <v>0</v>
      </c>
      <c r="J44" s="16">
        <f>'[1]26'!K46</f>
        <v>0</v>
      </c>
      <c r="K44" s="15">
        <f t="shared" si="4"/>
        <v>278</v>
      </c>
      <c r="L44" s="18">
        <f>frq!C44</f>
        <v>1</v>
      </c>
      <c r="M44" s="16">
        <f t="shared" si="7"/>
        <v>278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278</v>
      </c>
      <c r="R44" s="17"/>
    </row>
    <row r="45" spans="1:18">
      <c r="A45" s="8" t="s">
        <v>87</v>
      </c>
      <c r="B45" s="15">
        <f>'[1]26'!B47</f>
        <v>278</v>
      </c>
      <c r="C45" s="16">
        <f>'[1]26'!C47</f>
        <v>0</v>
      </c>
      <c r="D45" s="16">
        <f>'[1]26'!D47</f>
        <v>0</v>
      </c>
      <c r="E45" s="16">
        <f>'[1]26'!E47</f>
        <v>0</v>
      </c>
      <c r="F45" s="15">
        <f t="shared" si="6"/>
        <v>278</v>
      </c>
      <c r="G45" s="15">
        <f>'[1]26'!H47</f>
        <v>278</v>
      </c>
      <c r="H45" s="16">
        <f>'[1]26'!I47</f>
        <v>0</v>
      </c>
      <c r="I45" s="16">
        <f>'[1]26'!J47</f>
        <v>0</v>
      </c>
      <c r="J45" s="16">
        <f>'[1]26'!K47</f>
        <v>0</v>
      </c>
      <c r="K45" s="15">
        <f t="shared" si="4"/>
        <v>278</v>
      </c>
      <c r="L45" s="18">
        <f>frq!C45</f>
        <v>1</v>
      </c>
      <c r="M45" s="16">
        <f t="shared" si="7"/>
        <v>278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278</v>
      </c>
      <c r="R45" s="17"/>
    </row>
    <row r="46" spans="1:18">
      <c r="A46" s="8" t="s">
        <v>88</v>
      </c>
      <c r="B46" s="15">
        <f>'[1]26'!B48</f>
        <v>278</v>
      </c>
      <c r="C46" s="16">
        <f>'[1]26'!C48</f>
        <v>0</v>
      </c>
      <c r="D46" s="16">
        <f>'[1]26'!D48</f>
        <v>0</v>
      </c>
      <c r="E46" s="16">
        <f>'[1]26'!E48</f>
        <v>0</v>
      </c>
      <c r="F46" s="15">
        <f t="shared" si="6"/>
        <v>278</v>
      </c>
      <c r="G46" s="15">
        <f>'[1]26'!H48</f>
        <v>278</v>
      </c>
      <c r="H46" s="16">
        <f>'[1]26'!I48</f>
        <v>0</v>
      </c>
      <c r="I46" s="16">
        <f>'[1]26'!J48</f>
        <v>0</v>
      </c>
      <c r="J46" s="16">
        <f>'[1]26'!K48</f>
        <v>0</v>
      </c>
      <c r="K46" s="15">
        <f t="shared" si="4"/>
        <v>278</v>
      </c>
      <c r="L46" s="18">
        <f>frq!C46</f>
        <v>1</v>
      </c>
      <c r="M46" s="16">
        <f t="shared" si="7"/>
        <v>278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278</v>
      </c>
      <c r="R46" s="17"/>
    </row>
    <row r="47" spans="1:18">
      <c r="A47" s="8" t="s">
        <v>89</v>
      </c>
      <c r="B47" s="15">
        <f>'[1]26'!B49</f>
        <v>278</v>
      </c>
      <c r="C47" s="16">
        <f>'[1]26'!C49</f>
        <v>0</v>
      </c>
      <c r="D47" s="16">
        <f>'[1]26'!D49</f>
        <v>0</v>
      </c>
      <c r="E47" s="16">
        <f>'[1]26'!E49</f>
        <v>0</v>
      </c>
      <c r="F47" s="15">
        <f t="shared" si="6"/>
        <v>278</v>
      </c>
      <c r="G47" s="15">
        <f>'[1]26'!H49</f>
        <v>278</v>
      </c>
      <c r="H47" s="16">
        <f>'[1]26'!I49</f>
        <v>0</v>
      </c>
      <c r="I47" s="16">
        <f>'[1]26'!J49</f>
        <v>0</v>
      </c>
      <c r="J47" s="16">
        <f>'[1]26'!K49</f>
        <v>0</v>
      </c>
      <c r="K47" s="15">
        <f t="shared" si="4"/>
        <v>278</v>
      </c>
      <c r="L47" s="18">
        <f>frq!C47</f>
        <v>1</v>
      </c>
      <c r="M47" s="16">
        <f t="shared" si="7"/>
        <v>278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278</v>
      </c>
      <c r="R47" s="17"/>
    </row>
    <row r="48" spans="1:18">
      <c r="A48" s="8" t="s">
        <v>90</v>
      </c>
      <c r="B48" s="15">
        <f>'[1]26'!B50</f>
        <v>278</v>
      </c>
      <c r="C48" s="16">
        <f>'[1]26'!C50</f>
        <v>0</v>
      </c>
      <c r="D48" s="16">
        <f>'[1]26'!D50</f>
        <v>0</v>
      </c>
      <c r="E48" s="16">
        <f>'[1]26'!E50</f>
        <v>0</v>
      </c>
      <c r="F48" s="15">
        <f t="shared" si="6"/>
        <v>278</v>
      </c>
      <c r="G48" s="15">
        <f>'[1]26'!H50</f>
        <v>278</v>
      </c>
      <c r="H48" s="16">
        <f>'[1]26'!I50</f>
        <v>0</v>
      </c>
      <c r="I48" s="16">
        <f>'[1]26'!J50</f>
        <v>0</v>
      </c>
      <c r="J48" s="16">
        <f>'[1]26'!K50</f>
        <v>0</v>
      </c>
      <c r="K48" s="15">
        <f t="shared" si="4"/>
        <v>278</v>
      </c>
      <c r="L48" s="18">
        <f>frq!C48</f>
        <v>1</v>
      </c>
      <c r="M48" s="16">
        <f t="shared" si="7"/>
        <v>278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278</v>
      </c>
      <c r="R48" s="17"/>
    </row>
    <row r="49" spans="1:18">
      <c r="A49" s="8" t="s">
        <v>91</v>
      </c>
      <c r="B49" s="15">
        <f>'[1]26'!B51</f>
        <v>278</v>
      </c>
      <c r="C49" s="16">
        <f>'[1]26'!C51</f>
        <v>0</v>
      </c>
      <c r="D49" s="16">
        <f>'[1]26'!D51</f>
        <v>0</v>
      </c>
      <c r="E49" s="16">
        <f>'[1]26'!E51</f>
        <v>0</v>
      </c>
      <c r="F49" s="15">
        <f t="shared" si="6"/>
        <v>278</v>
      </c>
      <c r="G49" s="15">
        <f>'[1]26'!H51</f>
        <v>278</v>
      </c>
      <c r="H49" s="16">
        <f>'[1]26'!I51</f>
        <v>0</v>
      </c>
      <c r="I49" s="16">
        <f>'[1]26'!J51</f>
        <v>0</v>
      </c>
      <c r="J49" s="16">
        <f>'[1]26'!K51</f>
        <v>0</v>
      </c>
      <c r="K49" s="15">
        <f t="shared" si="4"/>
        <v>278</v>
      </c>
      <c r="L49" s="18">
        <f>frq!C49</f>
        <v>1</v>
      </c>
      <c r="M49" s="16">
        <f t="shared" si="7"/>
        <v>278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278</v>
      </c>
      <c r="R49" s="17"/>
    </row>
    <row r="50" spans="1:18">
      <c r="A50" s="8" t="s">
        <v>92</v>
      </c>
      <c r="B50" s="15">
        <f>'[1]26'!B52</f>
        <v>278</v>
      </c>
      <c r="C50" s="16">
        <f>'[1]26'!C52</f>
        <v>0</v>
      </c>
      <c r="D50" s="16">
        <f>'[1]26'!D52</f>
        <v>0</v>
      </c>
      <c r="E50" s="16">
        <f>'[1]26'!E52</f>
        <v>0</v>
      </c>
      <c r="F50" s="15">
        <f t="shared" si="6"/>
        <v>278</v>
      </c>
      <c r="G50" s="15">
        <f>'[1]26'!H52</f>
        <v>278</v>
      </c>
      <c r="H50" s="16">
        <f>'[1]26'!I52</f>
        <v>0</v>
      </c>
      <c r="I50" s="16">
        <f>'[1]26'!J52</f>
        <v>0</v>
      </c>
      <c r="J50" s="16">
        <f>'[1]26'!K52</f>
        <v>0</v>
      </c>
      <c r="K50" s="15">
        <f t="shared" si="4"/>
        <v>278</v>
      </c>
      <c r="L50" s="18">
        <f>frq!C50</f>
        <v>1</v>
      </c>
      <c r="M50" s="16">
        <f t="shared" si="7"/>
        <v>278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278</v>
      </c>
      <c r="R50" s="17"/>
    </row>
    <row r="51" spans="1:18">
      <c r="A51" s="8" t="s">
        <v>93</v>
      </c>
      <c r="B51" s="15">
        <f>'[1]26'!B53</f>
        <v>273</v>
      </c>
      <c r="C51" s="16">
        <f>'[1]26'!C53</f>
        <v>0</v>
      </c>
      <c r="D51" s="16">
        <f>'[1]26'!D53</f>
        <v>0</v>
      </c>
      <c r="E51" s="16">
        <f>'[1]26'!E53</f>
        <v>0</v>
      </c>
      <c r="F51" s="15">
        <f t="shared" si="6"/>
        <v>273</v>
      </c>
      <c r="G51" s="15">
        <f>'[1]26'!H53</f>
        <v>273</v>
      </c>
      <c r="H51" s="16">
        <f>'[1]26'!I53</f>
        <v>0</v>
      </c>
      <c r="I51" s="16">
        <f>'[1]26'!J53</f>
        <v>0</v>
      </c>
      <c r="J51" s="16">
        <f>'[1]26'!K53</f>
        <v>0</v>
      </c>
      <c r="K51" s="15">
        <f t="shared" si="4"/>
        <v>273</v>
      </c>
      <c r="L51" s="18">
        <f>frq!C51</f>
        <v>1</v>
      </c>
      <c r="M51" s="16">
        <f t="shared" si="7"/>
        <v>273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273</v>
      </c>
      <c r="R51" s="17"/>
    </row>
    <row r="52" spans="1:18">
      <c r="A52" s="8" t="s">
        <v>94</v>
      </c>
      <c r="B52" s="15">
        <f>'[1]26'!B54</f>
        <v>273</v>
      </c>
      <c r="C52" s="16">
        <f>'[1]26'!C54</f>
        <v>0</v>
      </c>
      <c r="D52" s="16">
        <f>'[1]26'!D54</f>
        <v>0</v>
      </c>
      <c r="E52" s="16">
        <f>'[1]26'!E54</f>
        <v>0</v>
      </c>
      <c r="F52" s="15">
        <f t="shared" si="6"/>
        <v>273</v>
      </c>
      <c r="G52" s="15">
        <f>'[1]26'!H54</f>
        <v>273</v>
      </c>
      <c r="H52" s="16">
        <f>'[1]26'!I54</f>
        <v>0</v>
      </c>
      <c r="I52" s="16">
        <f>'[1]26'!J54</f>
        <v>0</v>
      </c>
      <c r="J52" s="16">
        <f>'[1]26'!K54</f>
        <v>0</v>
      </c>
      <c r="K52" s="15">
        <f t="shared" si="4"/>
        <v>273</v>
      </c>
      <c r="L52" s="18">
        <f>frq!C52</f>
        <v>1</v>
      </c>
      <c r="M52" s="16">
        <f t="shared" si="7"/>
        <v>273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273</v>
      </c>
      <c r="R52" s="17"/>
    </row>
    <row r="53" spans="1:18">
      <c r="A53" s="8" t="s">
        <v>95</v>
      </c>
      <c r="B53" s="15">
        <f>'[1]26'!B55</f>
        <v>273</v>
      </c>
      <c r="C53" s="16">
        <f>'[1]26'!C55</f>
        <v>0</v>
      </c>
      <c r="D53" s="16">
        <f>'[1]26'!D55</f>
        <v>0</v>
      </c>
      <c r="E53" s="16">
        <f>'[1]26'!E55</f>
        <v>0</v>
      </c>
      <c r="F53" s="15">
        <f t="shared" si="6"/>
        <v>273</v>
      </c>
      <c r="G53" s="15">
        <f>'[1]26'!H55</f>
        <v>273</v>
      </c>
      <c r="H53" s="16">
        <f>'[1]26'!I55</f>
        <v>0</v>
      </c>
      <c r="I53" s="16">
        <f>'[1]26'!J55</f>
        <v>0</v>
      </c>
      <c r="J53" s="16">
        <f>'[1]26'!K55</f>
        <v>0</v>
      </c>
      <c r="K53" s="15">
        <f t="shared" si="4"/>
        <v>273</v>
      </c>
      <c r="L53" s="18">
        <f>frq!C53</f>
        <v>1</v>
      </c>
      <c r="M53" s="16">
        <f t="shared" si="7"/>
        <v>273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273</v>
      </c>
      <c r="R53" s="17"/>
    </row>
    <row r="54" spans="1:18">
      <c r="A54" s="8" t="s">
        <v>96</v>
      </c>
      <c r="B54" s="15">
        <f>'[1]26'!B56</f>
        <v>273</v>
      </c>
      <c r="C54" s="16">
        <f>'[1]26'!C56</f>
        <v>0</v>
      </c>
      <c r="D54" s="16">
        <f>'[1]26'!D56</f>
        <v>0</v>
      </c>
      <c r="E54" s="16">
        <f>'[1]26'!E56</f>
        <v>0</v>
      </c>
      <c r="F54" s="15">
        <f t="shared" si="6"/>
        <v>273</v>
      </c>
      <c r="G54" s="15">
        <f>'[1]26'!H56</f>
        <v>273</v>
      </c>
      <c r="H54" s="16">
        <f>'[1]26'!I56</f>
        <v>0</v>
      </c>
      <c r="I54" s="16">
        <f>'[1]26'!J56</f>
        <v>0</v>
      </c>
      <c r="J54" s="16">
        <f>'[1]26'!K56</f>
        <v>0</v>
      </c>
      <c r="K54" s="15">
        <f t="shared" si="4"/>
        <v>273</v>
      </c>
      <c r="L54" s="18">
        <f>frq!C54</f>
        <v>1</v>
      </c>
      <c r="M54" s="16">
        <f t="shared" si="7"/>
        <v>273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273</v>
      </c>
      <c r="R54" s="17"/>
    </row>
    <row r="55" spans="1:18">
      <c r="A55" s="8" t="s">
        <v>97</v>
      </c>
      <c r="B55" s="15">
        <f>'[1]26'!B57</f>
        <v>273</v>
      </c>
      <c r="C55" s="16">
        <f>'[1]26'!C57</f>
        <v>0</v>
      </c>
      <c r="D55" s="16">
        <f>'[1]26'!D57</f>
        <v>0</v>
      </c>
      <c r="E55" s="16">
        <f>'[1]26'!E57</f>
        <v>0</v>
      </c>
      <c r="F55" s="15">
        <f t="shared" si="6"/>
        <v>273</v>
      </c>
      <c r="G55" s="15">
        <f>'[1]26'!H57</f>
        <v>273</v>
      </c>
      <c r="H55" s="16">
        <f>'[1]26'!I57</f>
        <v>0</v>
      </c>
      <c r="I55" s="16">
        <f>'[1]26'!J57</f>
        <v>0</v>
      </c>
      <c r="J55" s="16">
        <f>'[1]26'!K57</f>
        <v>0</v>
      </c>
      <c r="K55" s="15">
        <f t="shared" si="4"/>
        <v>273</v>
      </c>
      <c r="L55" s="18">
        <f>frq!C55</f>
        <v>1</v>
      </c>
      <c r="M55" s="16">
        <f t="shared" si="7"/>
        <v>273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273</v>
      </c>
      <c r="R55" s="17"/>
    </row>
    <row r="56" spans="1:18">
      <c r="A56" s="8" t="s">
        <v>98</v>
      </c>
      <c r="B56" s="15">
        <f>'[1]26'!B58</f>
        <v>273</v>
      </c>
      <c r="C56" s="16">
        <f>'[1]26'!C58</f>
        <v>0</v>
      </c>
      <c r="D56" s="16">
        <f>'[1]26'!D58</f>
        <v>0</v>
      </c>
      <c r="E56" s="16">
        <f>'[1]26'!E58</f>
        <v>0</v>
      </c>
      <c r="F56" s="15">
        <f t="shared" si="6"/>
        <v>273</v>
      </c>
      <c r="G56" s="15">
        <f>'[1]26'!H58</f>
        <v>273</v>
      </c>
      <c r="H56" s="16">
        <f>'[1]26'!I58</f>
        <v>0</v>
      </c>
      <c r="I56" s="16">
        <f>'[1]26'!J58</f>
        <v>0</v>
      </c>
      <c r="J56" s="16">
        <f>'[1]26'!K58</f>
        <v>0</v>
      </c>
      <c r="K56" s="15">
        <f t="shared" si="4"/>
        <v>273</v>
      </c>
      <c r="L56" s="18">
        <f>frq!C56</f>
        <v>1</v>
      </c>
      <c r="M56" s="16">
        <f t="shared" si="7"/>
        <v>273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273</v>
      </c>
      <c r="R56" s="17"/>
    </row>
    <row r="57" spans="1:18">
      <c r="A57" s="8" t="s">
        <v>99</v>
      </c>
      <c r="B57" s="15">
        <f>'[1]26'!B59</f>
        <v>273</v>
      </c>
      <c r="C57" s="16">
        <f>'[1]26'!C59</f>
        <v>0</v>
      </c>
      <c r="D57" s="16">
        <f>'[1]26'!D59</f>
        <v>0</v>
      </c>
      <c r="E57" s="16">
        <f>'[1]26'!E59</f>
        <v>0</v>
      </c>
      <c r="F57" s="15">
        <f t="shared" si="6"/>
        <v>273</v>
      </c>
      <c r="G57" s="15">
        <f>'[1]26'!H59</f>
        <v>273</v>
      </c>
      <c r="H57" s="16">
        <f>'[1]26'!I59</f>
        <v>0</v>
      </c>
      <c r="I57" s="16">
        <f>'[1]26'!J59</f>
        <v>0</v>
      </c>
      <c r="J57" s="16">
        <f>'[1]26'!K59</f>
        <v>0</v>
      </c>
      <c r="K57" s="15">
        <f t="shared" si="4"/>
        <v>273</v>
      </c>
      <c r="L57" s="18">
        <f>frq!C57</f>
        <v>1</v>
      </c>
      <c r="M57" s="16">
        <f t="shared" si="7"/>
        <v>273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273</v>
      </c>
      <c r="R57" s="17"/>
    </row>
    <row r="58" spans="1:18">
      <c r="A58" s="8" t="s">
        <v>100</v>
      </c>
      <c r="B58" s="15">
        <f>'[1]26'!B60</f>
        <v>273</v>
      </c>
      <c r="C58" s="16">
        <f>'[1]26'!C60</f>
        <v>0</v>
      </c>
      <c r="D58" s="16">
        <f>'[1]26'!D60</f>
        <v>0</v>
      </c>
      <c r="E58" s="16">
        <f>'[1]26'!E60</f>
        <v>0</v>
      </c>
      <c r="F58" s="15">
        <f t="shared" si="6"/>
        <v>273</v>
      </c>
      <c r="G58" s="15">
        <f>'[1]26'!H60</f>
        <v>273</v>
      </c>
      <c r="H58" s="16">
        <f>'[1]26'!I60</f>
        <v>0</v>
      </c>
      <c r="I58" s="16">
        <f>'[1]26'!J60</f>
        <v>0</v>
      </c>
      <c r="J58" s="16">
        <f>'[1]26'!K60</f>
        <v>0</v>
      </c>
      <c r="K58" s="15">
        <f t="shared" si="4"/>
        <v>273</v>
      </c>
      <c r="L58" s="18">
        <f>frq!C58</f>
        <v>1</v>
      </c>
      <c r="M58" s="16">
        <f t="shared" si="7"/>
        <v>273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273</v>
      </c>
      <c r="R58" s="17"/>
    </row>
    <row r="59" spans="1:18">
      <c r="A59" s="8" t="s">
        <v>101</v>
      </c>
      <c r="B59" s="15">
        <f>'[1]26'!B61</f>
        <v>273</v>
      </c>
      <c r="C59" s="16">
        <f>'[1]26'!C61</f>
        <v>0</v>
      </c>
      <c r="D59" s="16">
        <f>'[1]26'!D61</f>
        <v>0</v>
      </c>
      <c r="E59" s="16">
        <f>'[1]26'!E61</f>
        <v>0</v>
      </c>
      <c r="F59" s="15">
        <f t="shared" si="6"/>
        <v>273</v>
      </c>
      <c r="G59" s="15">
        <f>'[1]26'!H61</f>
        <v>273</v>
      </c>
      <c r="H59" s="16">
        <f>'[1]26'!I61</f>
        <v>0</v>
      </c>
      <c r="I59" s="16">
        <f>'[1]26'!J61</f>
        <v>0</v>
      </c>
      <c r="J59" s="16">
        <f>'[1]26'!K61</f>
        <v>0</v>
      </c>
      <c r="K59" s="15">
        <f t="shared" si="4"/>
        <v>273</v>
      </c>
      <c r="L59" s="18">
        <f>frq!C59</f>
        <v>1</v>
      </c>
      <c r="M59" s="16">
        <f t="shared" si="7"/>
        <v>273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273</v>
      </c>
      <c r="R59" s="17"/>
    </row>
    <row r="60" spans="1:18">
      <c r="A60" s="8" t="s">
        <v>102</v>
      </c>
      <c r="B60" s="15">
        <f>'[1]26'!B62</f>
        <v>273</v>
      </c>
      <c r="C60" s="16">
        <f>'[1]26'!C62</f>
        <v>0</v>
      </c>
      <c r="D60" s="16">
        <f>'[1]26'!D62</f>
        <v>0</v>
      </c>
      <c r="E60" s="16">
        <f>'[1]26'!E62</f>
        <v>0</v>
      </c>
      <c r="F60" s="15">
        <f t="shared" si="6"/>
        <v>273</v>
      </c>
      <c r="G60" s="15">
        <f>'[1]26'!H62</f>
        <v>273</v>
      </c>
      <c r="H60" s="16">
        <f>'[1]26'!I62</f>
        <v>0</v>
      </c>
      <c r="I60" s="16">
        <f>'[1]26'!J62</f>
        <v>0</v>
      </c>
      <c r="J60" s="16">
        <f>'[1]26'!K62</f>
        <v>0</v>
      </c>
      <c r="K60" s="15">
        <f t="shared" si="4"/>
        <v>273</v>
      </c>
      <c r="L60" s="18">
        <f>frq!C60</f>
        <v>1</v>
      </c>
      <c r="M60" s="16">
        <f t="shared" si="7"/>
        <v>273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273</v>
      </c>
      <c r="R60" s="17"/>
    </row>
    <row r="61" spans="1:18">
      <c r="A61" s="8" t="s">
        <v>103</v>
      </c>
      <c r="B61" s="15">
        <f>'[1]26'!B63</f>
        <v>273</v>
      </c>
      <c r="C61" s="16">
        <f>'[1]26'!C63</f>
        <v>0</v>
      </c>
      <c r="D61" s="16">
        <f>'[1]26'!D63</f>
        <v>0</v>
      </c>
      <c r="E61" s="16">
        <f>'[1]26'!E63</f>
        <v>0</v>
      </c>
      <c r="F61" s="15">
        <f t="shared" si="6"/>
        <v>273</v>
      </c>
      <c r="G61" s="15">
        <f>'[1]26'!H63</f>
        <v>273</v>
      </c>
      <c r="H61" s="16">
        <f>'[1]26'!I63</f>
        <v>0</v>
      </c>
      <c r="I61" s="16">
        <f>'[1]26'!J63</f>
        <v>0</v>
      </c>
      <c r="J61" s="16">
        <f>'[1]26'!K63</f>
        <v>0</v>
      </c>
      <c r="K61" s="15">
        <f t="shared" si="4"/>
        <v>273</v>
      </c>
      <c r="L61" s="18">
        <f>frq!C61</f>
        <v>1</v>
      </c>
      <c r="M61" s="16">
        <f t="shared" si="7"/>
        <v>273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273</v>
      </c>
      <c r="R61" s="17"/>
    </row>
    <row r="62" spans="1:18">
      <c r="A62" s="8" t="s">
        <v>104</v>
      </c>
      <c r="B62" s="15">
        <f>'[1]26'!B64</f>
        <v>273</v>
      </c>
      <c r="C62" s="16">
        <f>'[1]26'!C64</f>
        <v>0</v>
      </c>
      <c r="D62" s="16">
        <f>'[1]26'!D64</f>
        <v>0</v>
      </c>
      <c r="E62" s="16">
        <f>'[1]26'!E64</f>
        <v>0</v>
      </c>
      <c r="F62" s="15">
        <f t="shared" si="6"/>
        <v>273</v>
      </c>
      <c r="G62" s="15">
        <f>'[1]26'!H64</f>
        <v>273</v>
      </c>
      <c r="H62" s="16">
        <f>'[1]26'!I64</f>
        <v>0</v>
      </c>
      <c r="I62" s="16">
        <f>'[1]26'!J64</f>
        <v>0</v>
      </c>
      <c r="J62" s="16">
        <f>'[1]26'!K64</f>
        <v>0</v>
      </c>
      <c r="K62" s="15">
        <f t="shared" si="4"/>
        <v>273</v>
      </c>
      <c r="L62" s="18">
        <f>frq!C62</f>
        <v>1</v>
      </c>
      <c r="M62" s="16">
        <f t="shared" si="7"/>
        <v>273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273</v>
      </c>
      <c r="R62" s="17"/>
    </row>
    <row r="63" spans="1:18">
      <c r="A63" s="8" t="s">
        <v>105</v>
      </c>
      <c r="B63" s="15">
        <f>'[1]26'!B65</f>
        <v>273</v>
      </c>
      <c r="C63" s="16">
        <f>'[1]26'!C65</f>
        <v>0</v>
      </c>
      <c r="D63" s="16">
        <f>'[1]26'!D65</f>
        <v>0</v>
      </c>
      <c r="E63" s="16">
        <f>'[1]26'!E65</f>
        <v>0</v>
      </c>
      <c r="F63" s="15">
        <f t="shared" si="6"/>
        <v>273</v>
      </c>
      <c r="G63" s="15">
        <f>'[1]26'!H65</f>
        <v>273</v>
      </c>
      <c r="H63" s="16">
        <f>'[1]26'!I65</f>
        <v>0</v>
      </c>
      <c r="I63" s="16">
        <f>'[1]26'!J65</f>
        <v>0</v>
      </c>
      <c r="J63" s="16">
        <f>'[1]26'!K65</f>
        <v>0</v>
      </c>
      <c r="K63" s="15">
        <f t="shared" si="4"/>
        <v>273</v>
      </c>
      <c r="L63" s="18">
        <f>frq!C63</f>
        <v>1</v>
      </c>
      <c r="M63" s="16">
        <f t="shared" si="7"/>
        <v>273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273</v>
      </c>
      <c r="R63" s="17"/>
    </row>
    <row r="64" spans="1:18">
      <c r="A64" s="8" t="s">
        <v>106</v>
      </c>
      <c r="B64" s="15">
        <f>'[1]26'!B66</f>
        <v>273</v>
      </c>
      <c r="C64" s="16">
        <f>'[1]26'!C66</f>
        <v>0</v>
      </c>
      <c r="D64" s="16">
        <f>'[1]26'!D66</f>
        <v>0</v>
      </c>
      <c r="E64" s="16">
        <f>'[1]26'!E66</f>
        <v>0</v>
      </c>
      <c r="F64" s="15">
        <f t="shared" si="6"/>
        <v>273</v>
      </c>
      <c r="G64" s="15">
        <f>'[1]26'!H66</f>
        <v>273</v>
      </c>
      <c r="H64" s="16">
        <f>'[1]26'!I66</f>
        <v>0</v>
      </c>
      <c r="I64" s="16">
        <f>'[1]26'!J66</f>
        <v>0</v>
      </c>
      <c r="J64" s="16">
        <f>'[1]26'!K66</f>
        <v>0</v>
      </c>
      <c r="K64" s="15">
        <f t="shared" si="4"/>
        <v>273</v>
      </c>
      <c r="L64" s="18">
        <f>frq!C64</f>
        <v>1</v>
      </c>
      <c r="M64" s="16">
        <f t="shared" si="7"/>
        <v>273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273</v>
      </c>
      <c r="R64" s="17"/>
    </row>
    <row r="65" spans="1:19">
      <c r="A65" s="8" t="s">
        <v>107</v>
      </c>
      <c r="B65" s="15">
        <f>'[1]26'!B67</f>
        <v>273</v>
      </c>
      <c r="C65" s="16">
        <f>'[1]26'!C67</f>
        <v>0</v>
      </c>
      <c r="D65" s="16">
        <f>'[1]26'!D67</f>
        <v>0</v>
      </c>
      <c r="E65" s="16">
        <f>'[1]26'!E67</f>
        <v>0</v>
      </c>
      <c r="F65" s="15">
        <f t="shared" si="6"/>
        <v>273</v>
      </c>
      <c r="G65" s="15">
        <f>'[1]26'!H67</f>
        <v>273</v>
      </c>
      <c r="H65" s="16">
        <f>'[1]26'!I67</f>
        <v>0</v>
      </c>
      <c r="I65" s="16">
        <f>'[1]26'!J67</f>
        <v>0</v>
      </c>
      <c r="J65" s="16">
        <f>'[1]26'!K67</f>
        <v>0</v>
      </c>
      <c r="K65" s="15">
        <f t="shared" si="4"/>
        <v>273</v>
      </c>
      <c r="L65" s="18">
        <f>frq!C65</f>
        <v>1</v>
      </c>
      <c r="M65" s="16">
        <f t="shared" si="7"/>
        <v>273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273</v>
      </c>
      <c r="R65" s="17"/>
    </row>
    <row r="66" spans="1:19">
      <c r="A66" s="8" t="s">
        <v>108</v>
      </c>
      <c r="B66" s="15">
        <f>'[1]26'!B68</f>
        <v>273</v>
      </c>
      <c r="C66" s="16">
        <f>'[1]26'!C68</f>
        <v>0</v>
      </c>
      <c r="D66" s="16">
        <f>'[1]26'!D68</f>
        <v>0</v>
      </c>
      <c r="E66" s="16">
        <f>'[1]26'!E68</f>
        <v>0</v>
      </c>
      <c r="F66" s="15">
        <f t="shared" si="6"/>
        <v>273</v>
      </c>
      <c r="G66" s="15">
        <f>'[1]26'!H68</f>
        <v>273</v>
      </c>
      <c r="H66" s="16">
        <f>'[1]26'!I68</f>
        <v>0</v>
      </c>
      <c r="I66" s="16">
        <f>'[1]26'!J68</f>
        <v>0</v>
      </c>
      <c r="J66" s="16">
        <f>'[1]26'!K68</f>
        <v>0</v>
      </c>
      <c r="K66" s="15">
        <f t="shared" si="4"/>
        <v>273</v>
      </c>
      <c r="L66" s="18">
        <f>frq!C66</f>
        <v>1</v>
      </c>
      <c r="M66" s="16">
        <f t="shared" si="7"/>
        <v>273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273</v>
      </c>
      <c r="R66" s="17"/>
    </row>
    <row r="67" spans="1:19">
      <c r="A67" s="8" t="s">
        <v>109</v>
      </c>
      <c r="B67" s="15">
        <f>'[1]26'!B69</f>
        <v>273</v>
      </c>
      <c r="C67" s="16">
        <f>'[1]26'!C69</f>
        <v>0</v>
      </c>
      <c r="D67" s="16">
        <f>'[1]26'!D69</f>
        <v>0</v>
      </c>
      <c r="E67" s="16">
        <f>'[1]26'!E69</f>
        <v>0</v>
      </c>
      <c r="F67" s="15">
        <f t="shared" si="6"/>
        <v>273</v>
      </c>
      <c r="G67" s="15">
        <f>'[1]26'!H69</f>
        <v>273</v>
      </c>
      <c r="H67" s="16">
        <f>'[1]26'!I69</f>
        <v>0</v>
      </c>
      <c r="I67" s="16">
        <f>'[1]26'!J69</f>
        <v>0</v>
      </c>
      <c r="J67" s="16">
        <f>'[1]26'!K69</f>
        <v>0</v>
      </c>
      <c r="K67" s="15">
        <f t="shared" si="4"/>
        <v>273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273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273</v>
      </c>
      <c r="R67" s="17"/>
    </row>
    <row r="68" spans="1:19">
      <c r="A68" s="8" t="s">
        <v>110</v>
      </c>
      <c r="B68" s="15">
        <f>'[1]26'!B70</f>
        <v>273</v>
      </c>
      <c r="C68" s="16">
        <f>'[1]26'!C70</f>
        <v>0</v>
      </c>
      <c r="D68" s="16">
        <f>'[1]26'!D70</f>
        <v>0</v>
      </c>
      <c r="E68" s="16">
        <f>'[1]26'!E70</f>
        <v>0</v>
      </c>
      <c r="F68" s="15">
        <f t="shared" si="6"/>
        <v>273</v>
      </c>
      <c r="G68" s="15">
        <f>'[1]26'!H70</f>
        <v>273</v>
      </c>
      <c r="H68" s="16">
        <f>'[1]26'!I70</f>
        <v>0</v>
      </c>
      <c r="I68" s="16">
        <f>'[1]26'!J70</f>
        <v>0</v>
      </c>
      <c r="J68" s="16">
        <f>'[1]26'!K70</f>
        <v>0</v>
      </c>
      <c r="K68" s="15">
        <f t="shared" ref="K68:K98" si="15">SUM(G68:J68)</f>
        <v>273</v>
      </c>
      <c r="L68" s="18">
        <f>frq!C68</f>
        <v>1</v>
      </c>
      <c r="M68" s="16">
        <f t="shared" si="11"/>
        <v>273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273</v>
      </c>
      <c r="R68" s="17"/>
    </row>
    <row r="69" spans="1:19">
      <c r="A69" s="8" t="s">
        <v>111</v>
      </c>
      <c r="B69" s="15">
        <f>'[1]26'!B71</f>
        <v>273</v>
      </c>
      <c r="C69" s="16">
        <f>'[1]26'!C71</f>
        <v>0</v>
      </c>
      <c r="D69" s="16">
        <f>'[1]26'!D71</f>
        <v>0</v>
      </c>
      <c r="E69" s="16">
        <f>'[1]26'!E71</f>
        <v>0</v>
      </c>
      <c r="F69" s="15">
        <f t="shared" ref="F69:F98" si="17">SUM(B69:E69)</f>
        <v>273</v>
      </c>
      <c r="G69" s="15">
        <f>'[1]26'!H71</f>
        <v>273</v>
      </c>
      <c r="H69" s="16">
        <f>'[1]26'!I71</f>
        <v>0</v>
      </c>
      <c r="I69" s="16">
        <f>'[1]26'!J71</f>
        <v>0</v>
      </c>
      <c r="J69" s="16">
        <f>'[1]26'!K71</f>
        <v>0</v>
      </c>
      <c r="K69" s="15">
        <f t="shared" si="15"/>
        <v>273</v>
      </c>
      <c r="L69" s="18">
        <f>frq!C69</f>
        <v>1</v>
      </c>
      <c r="M69" s="16">
        <f t="shared" si="11"/>
        <v>273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273</v>
      </c>
      <c r="R69" s="17"/>
      <c r="S69">
        <f>96*4</f>
        <v>384</v>
      </c>
    </row>
    <row r="70" spans="1:19">
      <c r="A70" s="8" t="s">
        <v>112</v>
      </c>
      <c r="B70" s="15">
        <f>'[1]26'!B72</f>
        <v>273</v>
      </c>
      <c r="C70" s="16">
        <f>'[1]26'!C72</f>
        <v>0</v>
      </c>
      <c r="D70" s="16">
        <f>'[1]26'!D72</f>
        <v>0</v>
      </c>
      <c r="E70" s="16">
        <f>'[1]26'!E72</f>
        <v>0</v>
      </c>
      <c r="F70" s="15">
        <f t="shared" si="17"/>
        <v>273</v>
      </c>
      <c r="G70" s="15">
        <f>'[1]26'!H72</f>
        <v>273</v>
      </c>
      <c r="H70" s="16">
        <f>'[1]26'!I72</f>
        <v>0</v>
      </c>
      <c r="I70" s="16">
        <f>'[1]26'!J72</f>
        <v>0</v>
      </c>
      <c r="J70" s="16">
        <f>'[1]26'!K72</f>
        <v>0</v>
      </c>
      <c r="K70" s="15">
        <f t="shared" si="15"/>
        <v>273</v>
      </c>
      <c r="L70" s="18">
        <f>frq!C70</f>
        <v>1</v>
      </c>
      <c r="M70" s="16">
        <f t="shared" si="11"/>
        <v>273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273</v>
      </c>
      <c r="R70" s="17"/>
    </row>
    <row r="71" spans="1:19">
      <c r="A71" s="8" t="s">
        <v>113</v>
      </c>
      <c r="B71" s="15">
        <f>'[1]26'!B73</f>
        <v>273</v>
      </c>
      <c r="C71" s="16">
        <f>'[1]26'!C73</f>
        <v>0</v>
      </c>
      <c r="D71" s="16">
        <f>'[1]26'!D73</f>
        <v>0</v>
      </c>
      <c r="E71" s="16">
        <f>'[1]26'!E73</f>
        <v>0</v>
      </c>
      <c r="F71" s="15">
        <f t="shared" si="17"/>
        <v>273</v>
      </c>
      <c r="G71" s="15">
        <f>'[1]26'!H73</f>
        <v>273</v>
      </c>
      <c r="H71" s="16">
        <f>'[1]26'!I73</f>
        <v>0</v>
      </c>
      <c r="I71" s="16">
        <f>'[1]26'!J73</f>
        <v>0</v>
      </c>
      <c r="J71" s="16">
        <f>'[1]26'!K73</f>
        <v>0</v>
      </c>
      <c r="K71" s="15">
        <f t="shared" si="15"/>
        <v>273</v>
      </c>
      <c r="L71" s="18">
        <f>frq!C71</f>
        <v>1</v>
      </c>
      <c r="M71" s="16">
        <f t="shared" si="11"/>
        <v>273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273</v>
      </c>
      <c r="R71" s="17"/>
    </row>
    <row r="72" spans="1:19">
      <c r="A72" s="8" t="s">
        <v>114</v>
      </c>
      <c r="B72" s="15">
        <f>'[1]26'!B74</f>
        <v>273</v>
      </c>
      <c r="C72" s="16">
        <f>'[1]26'!C74</f>
        <v>0</v>
      </c>
      <c r="D72" s="16">
        <f>'[1]26'!D74</f>
        <v>0</v>
      </c>
      <c r="E72" s="16">
        <f>'[1]26'!E74</f>
        <v>0</v>
      </c>
      <c r="F72" s="15">
        <f t="shared" si="17"/>
        <v>273</v>
      </c>
      <c r="G72" s="15">
        <f>'[1]26'!H74</f>
        <v>273</v>
      </c>
      <c r="H72" s="16">
        <f>'[1]26'!I74</f>
        <v>0</v>
      </c>
      <c r="I72" s="16">
        <f>'[1]26'!J74</f>
        <v>0</v>
      </c>
      <c r="J72" s="16">
        <f>'[1]26'!K74</f>
        <v>0</v>
      </c>
      <c r="K72" s="15">
        <f t="shared" si="15"/>
        <v>273</v>
      </c>
      <c r="L72" s="18">
        <f>frq!C72</f>
        <v>1</v>
      </c>
      <c r="M72" s="16">
        <f t="shared" si="11"/>
        <v>273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273</v>
      </c>
      <c r="R72" s="17"/>
    </row>
    <row r="73" spans="1:19">
      <c r="A73" s="8" t="s">
        <v>115</v>
      </c>
      <c r="B73" s="15">
        <f>'[1]26'!B75</f>
        <v>273</v>
      </c>
      <c r="C73" s="16">
        <f>'[1]26'!C75</f>
        <v>0</v>
      </c>
      <c r="D73" s="16">
        <f>'[1]26'!D75</f>
        <v>0</v>
      </c>
      <c r="E73" s="16">
        <f>'[1]26'!E75</f>
        <v>0</v>
      </c>
      <c r="F73" s="15">
        <f t="shared" si="17"/>
        <v>273</v>
      </c>
      <c r="G73" s="15">
        <f>'[1]26'!H75</f>
        <v>273</v>
      </c>
      <c r="H73" s="16">
        <f>'[1]26'!I75</f>
        <v>0</v>
      </c>
      <c r="I73" s="16">
        <f>'[1]26'!J75</f>
        <v>0</v>
      </c>
      <c r="J73" s="16">
        <f>'[1]26'!K75</f>
        <v>0</v>
      </c>
      <c r="K73" s="15">
        <f t="shared" si="15"/>
        <v>273</v>
      </c>
      <c r="L73" s="18">
        <f>frq!C73</f>
        <v>1</v>
      </c>
      <c r="M73" s="16">
        <f t="shared" si="11"/>
        <v>273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273</v>
      </c>
      <c r="R73" s="17"/>
    </row>
    <row r="74" spans="1:19">
      <c r="A74" s="8" t="s">
        <v>116</v>
      </c>
      <c r="B74" s="15">
        <f>'[1]26'!B76</f>
        <v>273</v>
      </c>
      <c r="C74" s="16">
        <f>'[1]26'!C76</f>
        <v>0</v>
      </c>
      <c r="D74" s="16">
        <f>'[1]26'!D76</f>
        <v>0</v>
      </c>
      <c r="E74" s="16">
        <f>'[1]26'!E76</f>
        <v>0</v>
      </c>
      <c r="F74" s="15">
        <f t="shared" si="17"/>
        <v>273</v>
      </c>
      <c r="G74" s="15">
        <f>'[1]26'!H76</f>
        <v>273</v>
      </c>
      <c r="H74" s="16">
        <f>'[1]26'!I76</f>
        <v>0</v>
      </c>
      <c r="I74" s="16">
        <f>'[1]26'!J76</f>
        <v>0</v>
      </c>
      <c r="J74" s="16">
        <f>'[1]26'!K76</f>
        <v>0</v>
      </c>
      <c r="K74" s="15">
        <f t="shared" si="15"/>
        <v>273</v>
      </c>
      <c r="L74" s="18">
        <f>frq!C74</f>
        <v>1</v>
      </c>
      <c r="M74" s="16">
        <f t="shared" si="11"/>
        <v>273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273</v>
      </c>
      <c r="R74" s="17"/>
    </row>
    <row r="75" spans="1:19">
      <c r="A75" s="8" t="s">
        <v>117</v>
      </c>
      <c r="B75" s="15">
        <f>'[1]26'!B77</f>
        <v>273</v>
      </c>
      <c r="C75" s="16">
        <f>'[1]26'!C77</f>
        <v>0</v>
      </c>
      <c r="D75" s="16">
        <f>'[1]26'!D77</f>
        <v>0</v>
      </c>
      <c r="E75" s="16">
        <f>'[1]26'!E77</f>
        <v>0</v>
      </c>
      <c r="F75" s="15">
        <f t="shared" si="17"/>
        <v>273</v>
      </c>
      <c r="G75" s="15">
        <f>'[1]26'!H77</f>
        <v>273</v>
      </c>
      <c r="H75" s="16">
        <f>'[1]26'!I77</f>
        <v>0</v>
      </c>
      <c r="I75" s="16">
        <f>'[1]26'!J77</f>
        <v>0</v>
      </c>
      <c r="J75" s="16">
        <f>'[1]26'!K77</f>
        <v>0</v>
      </c>
      <c r="K75" s="15">
        <f t="shared" si="15"/>
        <v>273</v>
      </c>
      <c r="L75" s="18">
        <f>frq!C75</f>
        <v>1</v>
      </c>
      <c r="M75" s="16">
        <f t="shared" si="11"/>
        <v>273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273</v>
      </c>
      <c r="R75" s="17"/>
    </row>
    <row r="76" spans="1:19">
      <c r="A76" s="8" t="s">
        <v>118</v>
      </c>
      <c r="B76" s="15">
        <f>'[1]26'!B78</f>
        <v>273</v>
      </c>
      <c r="C76" s="16">
        <f>'[1]26'!C78</f>
        <v>0</v>
      </c>
      <c r="D76" s="16">
        <f>'[1]26'!D78</f>
        <v>0</v>
      </c>
      <c r="E76" s="16">
        <f>'[1]26'!E78</f>
        <v>0</v>
      </c>
      <c r="F76" s="15">
        <f t="shared" si="17"/>
        <v>273</v>
      </c>
      <c r="G76" s="15">
        <f>'[1]26'!H78</f>
        <v>273</v>
      </c>
      <c r="H76" s="16">
        <f>'[1]26'!I78</f>
        <v>0</v>
      </c>
      <c r="I76" s="16">
        <f>'[1]26'!J78</f>
        <v>0</v>
      </c>
      <c r="J76" s="16">
        <f>'[1]26'!K78</f>
        <v>0</v>
      </c>
      <c r="K76" s="15">
        <f t="shared" si="15"/>
        <v>273</v>
      </c>
      <c r="L76" s="18">
        <f>frq!C76</f>
        <v>1</v>
      </c>
      <c r="M76" s="16">
        <f t="shared" si="11"/>
        <v>273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273</v>
      </c>
      <c r="R76" s="17"/>
    </row>
    <row r="77" spans="1:19">
      <c r="A77" s="8" t="s">
        <v>119</v>
      </c>
      <c r="B77" s="15">
        <f>'[1]26'!B79</f>
        <v>273</v>
      </c>
      <c r="C77" s="16">
        <f>'[1]26'!C79</f>
        <v>0</v>
      </c>
      <c r="D77" s="16">
        <f>'[1]26'!D79</f>
        <v>0</v>
      </c>
      <c r="E77" s="16">
        <f>'[1]26'!E79</f>
        <v>0</v>
      </c>
      <c r="F77" s="15">
        <f t="shared" si="17"/>
        <v>273</v>
      </c>
      <c r="G77" s="15">
        <f>'[1]26'!H79</f>
        <v>273</v>
      </c>
      <c r="H77" s="16">
        <f>'[1]26'!I79</f>
        <v>0</v>
      </c>
      <c r="I77" s="16">
        <f>'[1]26'!J79</f>
        <v>0</v>
      </c>
      <c r="J77" s="16">
        <f>'[1]26'!K79</f>
        <v>0</v>
      </c>
      <c r="K77" s="15">
        <f t="shared" si="15"/>
        <v>273</v>
      </c>
      <c r="L77" s="18">
        <f>frq!C77</f>
        <v>1</v>
      </c>
      <c r="M77" s="16">
        <f t="shared" si="11"/>
        <v>273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273</v>
      </c>
      <c r="R77" s="17"/>
    </row>
    <row r="78" spans="1:19">
      <c r="A78" s="8" t="s">
        <v>120</v>
      </c>
      <c r="B78" s="15">
        <f>'[1]26'!B80</f>
        <v>273</v>
      </c>
      <c r="C78" s="16">
        <f>'[1]26'!C80</f>
        <v>0</v>
      </c>
      <c r="D78" s="16">
        <f>'[1]26'!D80</f>
        <v>0</v>
      </c>
      <c r="E78" s="16">
        <f>'[1]26'!E80</f>
        <v>0</v>
      </c>
      <c r="F78" s="15">
        <f t="shared" si="17"/>
        <v>273</v>
      </c>
      <c r="G78" s="15">
        <f>'[1]26'!H80</f>
        <v>273</v>
      </c>
      <c r="H78" s="16">
        <f>'[1]26'!I80</f>
        <v>0</v>
      </c>
      <c r="I78" s="16">
        <f>'[1]26'!J80</f>
        <v>0</v>
      </c>
      <c r="J78" s="16">
        <f>'[1]26'!K80</f>
        <v>0</v>
      </c>
      <c r="K78" s="15">
        <f t="shared" si="15"/>
        <v>273</v>
      </c>
      <c r="L78" s="18">
        <f>frq!C78</f>
        <v>1</v>
      </c>
      <c r="M78" s="16">
        <f t="shared" si="11"/>
        <v>273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273</v>
      </c>
      <c r="R78" s="17"/>
    </row>
    <row r="79" spans="1:19">
      <c r="A79" s="8" t="s">
        <v>121</v>
      </c>
      <c r="B79" s="15">
        <f>'[1]26'!B81</f>
        <v>273</v>
      </c>
      <c r="C79" s="16">
        <f>'[1]26'!C81</f>
        <v>0</v>
      </c>
      <c r="D79" s="16">
        <f>'[1]26'!D81</f>
        <v>0</v>
      </c>
      <c r="E79" s="16">
        <f>'[1]26'!E81</f>
        <v>0</v>
      </c>
      <c r="F79" s="15">
        <f t="shared" si="17"/>
        <v>273</v>
      </c>
      <c r="G79" s="15">
        <f>'[1]26'!H81</f>
        <v>273</v>
      </c>
      <c r="H79" s="16">
        <f>'[1]26'!I81</f>
        <v>0</v>
      </c>
      <c r="I79" s="16">
        <f>'[1]26'!J81</f>
        <v>0</v>
      </c>
      <c r="J79" s="16">
        <f>'[1]26'!K81</f>
        <v>0</v>
      </c>
      <c r="K79" s="15">
        <f t="shared" si="15"/>
        <v>273</v>
      </c>
      <c r="L79" s="18">
        <f>frq!C79</f>
        <v>1</v>
      </c>
      <c r="M79" s="16">
        <f t="shared" si="11"/>
        <v>273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273</v>
      </c>
      <c r="R79" s="17"/>
    </row>
    <row r="80" spans="1:19">
      <c r="A80" s="8" t="s">
        <v>122</v>
      </c>
      <c r="B80" s="15">
        <f>'[1]26'!B82</f>
        <v>273</v>
      </c>
      <c r="C80" s="16">
        <f>'[1]26'!C82</f>
        <v>0</v>
      </c>
      <c r="D80" s="16">
        <f>'[1]26'!D82</f>
        <v>0</v>
      </c>
      <c r="E80" s="16">
        <f>'[1]26'!E82</f>
        <v>0</v>
      </c>
      <c r="F80" s="15">
        <f t="shared" si="17"/>
        <v>273</v>
      </c>
      <c r="G80" s="15">
        <f>'[1]26'!H82</f>
        <v>273</v>
      </c>
      <c r="H80" s="16">
        <f>'[1]26'!I82</f>
        <v>0</v>
      </c>
      <c r="I80" s="16">
        <f>'[1]26'!J82</f>
        <v>0</v>
      </c>
      <c r="J80" s="16">
        <f>'[1]26'!K82</f>
        <v>0</v>
      </c>
      <c r="K80" s="15">
        <f t="shared" si="15"/>
        <v>273</v>
      </c>
      <c r="L80" s="18">
        <f>frq!C80</f>
        <v>1</v>
      </c>
      <c r="M80" s="16">
        <f t="shared" si="11"/>
        <v>273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273</v>
      </c>
      <c r="R80" s="17"/>
    </row>
    <row r="81" spans="1:18">
      <c r="A81" s="8" t="s">
        <v>123</v>
      </c>
      <c r="B81" s="15">
        <f>'[1]26'!B83</f>
        <v>273</v>
      </c>
      <c r="C81" s="16">
        <f>'[1]26'!C83</f>
        <v>0</v>
      </c>
      <c r="D81" s="16">
        <f>'[1]26'!D83</f>
        <v>0</v>
      </c>
      <c r="E81" s="16">
        <f>'[1]26'!E83</f>
        <v>0</v>
      </c>
      <c r="F81" s="15">
        <f t="shared" si="17"/>
        <v>273</v>
      </c>
      <c r="G81" s="15">
        <f>'[1]26'!H83</f>
        <v>273</v>
      </c>
      <c r="H81" s="16">
        <f>'[1]26'!I83</f>
        <v>0</v>
      </c>
      <c r="I81" s="16">
        <f>'[1]26'!J83</f>
        <v>0</v>
      </c>
      <c r="J81" s="16">
        <f>'[1]26'!K83</f>
        <v>0</v>
      </c>
      <c r="K81" s="15">
        <f t="shared" si="15"/>
        <v>273</v>
      </c>
      <c r="L81" s="18">
        <f>frq!C81</f>
        <v>1</v>
      </c>
      <c r="M81" s="16">
        <f t="shared" si="11"/>
        <v>273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273</v>
      </c>
      <c r="R81" s="17"/>
    </row>
    <row r="82" spans="1:18">
      <c r="A82" s="8" t="s">
        <v>124</v>
      </c>
      <c r="B82" s="15">
        <f>'[1]26'!B84</f>
        <v>273</v>
      </c>
      <c r="C82" s="16">
        <f>'[1]26'!C84</f>
        <v>0</v>
      </c>
      <c r="D82" s="16">
        <f>'[1]26'!D84</f>
        <v>0</v>
      </c>
      <c r="E82" s="16">
        <f>'[1]26'!E84</f>
        <v>0</v>
      </c>
      <c r="F82" s="15">
        <f t="shared" si="17"/>
        <v>273</v>
      </c>
      <c r="G82" s="15">
        <f>'[1]26'!H84</f>
        <v>273</v>
      </c>
      <c r="H82" s="16">
        <f>'[1]26'!I84</f>
        <v>0</v>
      </c>
      <c r="I82" s="16">
        <f>'[1]26'!J84</f>
        <v>0</v>
      </c>
      <c r="J82" s="16">
        <f>'[1]26'!K84</f>
        <v>0</v>
      </c>
      <c r="K82" s="15">
        <f t="shared" si="15"/>
        <v>273</v>
      </c>
      <c r="L82" s="18">
        <f>frq!C82</f>
        <v>1</v>
      </c>
      <c r="M82" s="16">
        <f t="shared" si="11"/>
        <v>273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273</v>
      </c>
      <c r="R82" s="17"/>
    </row>
    <row r="83" spans="1:18">
      <c r="A83" s="8" t="s">
        <v>125</v>
      </c>
      <c r="B83" s="15">
        <f>'[1]26'!B85</f>
        <v>273</v>
      </c>
      <c r="C83" s="16">
        <f>'[1]26'!C85</f>
        <v>0</v>
      </c>
      <c r="D83" s="16">
        <f>'[1]26'!D85</f>
        <v>0</v>
      </c>
      <c r="E83" s="16">
        <f>'[1]26'!E85</f>
        <v>0</v>
      </c>
      <c r="F83" s="15">
        <f t="shared" si="17"/>
        <v>273</v>
      </c>
      <c r="G83" s="15">
        <f>'[1]26'!H85</f>
        <v>273</v>
      </c>
      <c r="H83" s="16">
        <f>'[1]26'!I85</f>
        <v>0</v>
      </c>
      <c r="I83" s="16">
        <f>'[1]26'!J85</f>
        <v>0</v>
      </c>
      <c r="J83" s="16">
        <f>'[1]26'!K85</f>
        <v>0</v>
      </c>
      <c r="K83" s="15">
        <f t="shared" si="15"/>
        <v>273</v>
      </c>
      <c r="L83" s="18">
        <f>frq!C83</f>
        <v>1</v>
      </c>
      <c r="M83" s="16">
        <f t="shared" si="11"/>
        <v>273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273</v>
      </c>
      <c r="R83" s="17"/>
    </row>
    <row r="84" spans="1:18">
      <c r="A84" s="8" t="s">
        <v>126</v>
      </c>
      <c r="B84" s="15">
        <f>'[1]26'!B86</f>
        <v>273</v>
      </c>
      <c r="C84" s="16">
        <f>'[1]26'!C86</f>
        <v>0</v>
      </c>
      <c r="D84" s="16">
        <f>'[1]26'!D86</f>
        <v>0</v>
      </c>
      <c r="E84" s="16">
        <f>'[1]26'!E86</f>
        <v>0</v>
      </c>
      <c r="F84" s="15">
        <f t="shared" si="17"/>
        <v>273</v>
      </c>
      <c r="G84" s="15">
        <f>'[1]26'!H86</f>
        <v>273</v>
      </c>
      <c r="H84" s="16">
        <f>'[1]26'!I86</f>
        <v>0</v>
      </c>
      <c r="I84" s="16">
        <f>'[1]26'!J86</f>
        <v>0</v>
      </c>
      <c r="J84" s="16">
        <f>'[1]26'!K86</f>
        <v>0</v>
      </c>
      <c r="K84" s="15">
        <f t="shared" si="15"/>
        <v>273</v>
      </c>
      <c r="L84" s="18">
        <f>frq!C84</f>
        <v>1</v>
      </c>
      <c r="M84" s="16">
        <f t="shared" si="11"/>
        <v>273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273</v>
      </c>
      <c r="R84" s="17"/>
    </row>
    <row r="85" spans="1:18">
      <c r="A85" s="8" t="s">
        <v>127</v>
      </c>
      <c r="B85" s="15">
        <f>'[1]26'!B87</f>
        <v>273</v>
      </c>
      <c r="C85" s="16">
        <f>'[1]26'!C87</f>
        <v>0</v>
      </c>
      <c r="D85" s="16">
        <f>'[1]26'!D87</f>
        <v>0</v>
      </c>
      <c r="E85" s="16">
        <f>'[1]26'!E87</f>
        <v>0</v>
      </c>
      <c r="F85" s="15">
        <f t="shared" si="17"/>
        <v>273</v>
      </c>
      <c r="G85" s="15">
        <f>'[1]26'!H87</f>
        <v>273</v>
      </c>
      <c r="H85" s="16">
        <f>'[1]26'!I87</f>
        <v>0</v>
      </c>
      <c r="I85" s="16">
        <f>'[1]26'!J87</f>
        <v>0</v>
      </c>
      <c r="J85" s="16">
        <f>'[1]26'!K87</f>
        <v>0</v>
      </c>
      <c r="K85" s="15">
        <f t="shared" si="15"/>
        <v>273</v>
      </c>
      <c r="L85" s="18">
        <f>frq!C85</f>
        <v>1</v>
      </c>
      <c r="M85" s="16">
        <f t="shared" si="11"/>
        <v>273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273</v>
      </c>
      <c r="R85" s="17"/>
    </row>
    <row r="86" spans="1:18">
      <c r="A86" s="8" t="s">
        <v>128</v>
      </c>
      <c r="B86" s="15">
        <f>'[1]26'!B88</f>
        <v>273</v>
      </c>
      <c r="C86" s="16">
        <f>'[1]26'!C88</f>
        <v>0</v>
      </c>
      <c r="D86" s="16">
        <f>'[1]26'!D88</f>
        <v>0</v>
      </c>
      <c r="E86" s="16">
        <f>'[1]26'!E88</f>
        <v>0</v>
      </c>
      <c r="F86" s="15">
        <f t="shared" si="17"/>
        <v>273</v>
      </c>
      <c r="G86" s="15">
        <f>'[1]26'!H88</f>
        <v>273</v>
      </c>
      <c r="H86" s="16">
        <f>'[1]26'!I88</f>
        <v>0</v>
      </c>
      <c r="I86" s="16">
        <f>'[1]26'!J88</f>
        <v>0</v>
      </c>
      <c r="J86" s="16">
        <f>'[1]26'!K88</f>
        <v>0</v>
      </c>
      <c r="K86" s="15">
        <f t="shared" si="15"/>
        <v>273</v>
      </c>
      <c r="L86" s="18">
        <f>frq!C86</f>
        <v>1</v>
      </c>
      <c r="M86" s="16">
        <f t="shared" si="11"/>
        <v>273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273</v>
      </c>
      <c r="R86" s="17"/>
    </row>
    <row r="87" spans="1:18">
      <c r="A87" s="8" t="s">
        <v>129</v>
      </c>
      <c r="B87" s="15">
        <f>'[1]26'!B89</f>
        <v>273</v>
      </c>
      <c r="C87" s="16">
        <f>'[1]26'!C89</f>
        <v>0</v>
      </c>
      <c r="D87" s="16">
        <f>'[1]26'!D89</f>
        <v>0</v>
      </c>
      <c r="E87" s="16">
        <f>'[1]26'!E89</f>
        <v>0</v>
      </c>
      <c r="F87" s="15">
        <f t="shared" si="17"/>
        <v>273</v>
      </c>
      <c r="G87" s="15">
        <f>'[1]26'!H89</f>
        <v>273</v>
      </c>
      <c r="H87" s="16">
        <f>'[1]26'!I89</f>
        <v>0</v>
      </c>
      <c r="I87" s="16">
        <f>'[1]26'!J89</f>
        <v>0</v>
      </c>
      <c r="J87" s="16">
        <f>'[1]26'!K89</f>
        <v>0</v>
      </c>
      <c r="K87" s="15">
        <f t="shared" si="15"/>
        <v>273</v>
      </c>
      <c r="L87" s="18">
        <f>frq!C87</f>
        <v>1</v>
      </c>
      <c r="M87" s="16">
        <f t="shared" si="11"/>
        <v>273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273</v>
      </c>
      <c r="R87" s="17"/>
    </row>
    <row r="88" spans="1:18">
      <c r="A88" s="8" t="s">
        <v>130</v>
      </c>
      <c r="B88" s="15">
        <f>'[1]26'!B90</f>
        <v>273</v>
      </c>
      <c r="C88" s="16">
        <f>'[1]26'!C90</f>
        <v>0</v>
      </c>
      <c r="D88" s="16">
        <f>'[1]26'!D90</f>
        <v>0</v>
      </c>
      <c r="E88" s="16">
        <f>'[1]26'!E90</f>
        <v>0</v>
      </c>
      <c r="F88" s="15">
        <f t="shared" si="17"/>
        <v>273</v>
      </c>
      <c r="G88" s="15">
        <f>'[1]26'!H90</f>
        <v>273</v>
      </c>
      <c r="H88" s="16">
        <f>'[1]26'!I90</f>
        <v>0</v>
      </c>
      <c r="I88" s="16">
        <f>'[1]26'!J90</f>
        <v>0</v>
      </c>
      <c r="J88" s="16">
        <f>'[1]26'!K90</f>
        <v>0</v>
      </c>
      <c r="K88" s="15">
        <f t="shared" si="15"/>
        <v>273</v>
      </c>
      <c r="L88" s="18">
        <f>frq!C88</f>
        <v>1</v>
      </c>
      <c r="M88" s="16">
        <f t="shared" si="11"/>
        <v>273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273</v>
      </c>
      <c r="R88" s="17"/>
    </row>
    <row r="89" spans="1:18">
      <c r="A89" s="8" t="s">
        <v>131</v>
      </c>
      <c r="B89" s="15">
        <f>'[1]26'!B91</f>
        <v>273</v>
      </c>
      <c r="C89" s="16">
        <f>'[1]26'!C91</f>
        <v>0</v>
      </c>
      <c r="D89" s="16">
        <f>'[1]26'!D91</f>
        <v>0</v>
      </c>
      <c r="E89" s="16">
        <f>'[1]26'!E91</f>
        <v>0</v>
      </c>
      <c r="F89" s="15">
        <f t="shared" si="17"/>
        <v>273</v>
      </c>
      <c r="G89" s="15">
        <f>'[1]26'!H91</f>
        <v>273</v>
      </c>
      <c r="H89" s="16">
        <f>'[1]26'!I91</f>
        <v>0</v>
      </c>
      <c r="I89" s="16">
        <f>'[1]26'!J91</f>
        <v>0</v>
      </c>
      <c r="J89" s="16">
        <f>'[1]26'!K91</f>
        <v>0</v>
      </c>
      <c r="K89" s="15">
        <f t="shared" si="15"/>
        <v>273</v>
      </c>
      <c r="L89" s="18">
        <f>frq!C89</f>
        <v>1</v>
      </c>
      <c r="M89" s="16">
        <f t="shared" si="11"/>
        <v>273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273</v>
      </c>
      <c r="R89" s="17"/>
    </row>
    <row r="90" spans="1:18">
      <c r="A90" s="8" t="s">
        <v>132</v>
      </c>
      <c r="B90" s="15">
        <f>'[1]26'!B92</f>
        <v>273</v>
      </c>
      <c r="C90" s="16">
        <f>'[1]26'!C92</f>
        <v>0</v>
      </c>
      <c r="D90" s="16">
        <f>'[1]26'!D92</f>
        <v>0</v>
      </c>
      <c r="E90" s="16">
        <f>'[1]26'!E92</f>
        <v>0</v>
      </c>
      <c r="F90" s="15">
        <f t="shared" si="17"/>
        <v>273</v>
      </c>
      <c r="G90" s="15">
        <f>'[1]26'!H92</f>
        <v>273</v>
      </c>
      <c r="H90" s="16">
        <f>'[1]26'!I92</f>
        <v>0</v>
      </c>
      <c r="I90" s="16">
        <f>'[1]26'!J92</f>
        <v>0</v>
      </c>
      <c r="J90" s="16">
        <f>'[1]26'!K92</f>
        <v>0</v>
      </c>
      <c r="K90" s="15">
        <f t="shared" si="15"/>
        <v>273</v>
      </c>
      <c r="L90" s="18">
        <f>frq!C90</f>
        <v>1</v>
      </c>
      <c r="M90" s="16">
        <f t="shared" si="11"/>
        <v>273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273</v>
      </c>
      <c r="R90" s="17"/>
    </row>
    <row r="91" spans="1:18">
      <c r="A91" s="8" t="s">
        <v>133</v>
      </c>
      <c r="B91" s="15">
        <f>'[1]26'!B93</f>
        <v>273</v>
      </c>
      <c r="C91" s="16">
        <f>'[1]26'!C93</f>
        <v>0</v>
      </c>
      <c r="D91" s="16">
        <f>'[1]26'!D93</f>
        <v>0</v>
      </c>
      <c r="E91" s="16">
        <f>'[1]26'!E93</f>
        <v>0</v>
      </c>
      <c r="F91" s="15">
        <f t="shared" si="17"/>
        <v>273</v>
      </c>
      <c r="G91" s="15">
        <f>'[1]26'!H93</f>
        <v>273</v>
      </c>
      <c r="H91" s="16">
        <f>'[1]26'!I93</f>
        <v>0</v>
      </c>
      <c r="I91" s="16">
        <f>'[1]26'!J93</f>
        <v>0</v>
      </c>
      <c r="J91" s="16">
        <f>'[1]26'!K93</f>
        <v>0</v>
      </c>
      <c r="K91" s="15">
        <f t="shared" si="15"/>
        <v>273</v>
      </c>
      <c r="L91" s="18">
        <f>frq!C91</f>
        <v>1</v>
      </c>
      <c r="M91" s="16">
        <f t="shared" si="11"/>
        <v>273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273</v>
      </c>
      <c r="R91" s="17"/>
    </row>
    <row r="92" spans="1:18">
      <c r="A92" s="8" t="s">
        <v>134</v>
      </c>
      <c r="B92" s="15">
        <f>'[1]26'!B94</f>
        <v>273</v>
      </c>
      <c r="C92" s="16">
        <f>'[1]26'!C94</f>
        <v>0</v>
      </c>
      <c r="D92" s="16">
        <f>'[1]26'!D94</f>
        <v>0</v>
      </c>
      <c r="E92" s="16">
        <f>'[1]26'!E94</f>
        <v>0</v>
      </c>
      <c r="F92" s="15">
        <f t="shared" si="17"/>
        <v>273</v>
      </c>
      <c r="G92" s="15">
        <f>'[1]26'!H94</f>
        <v>273</v>
      </c>
      <c r="H92" s="16">
        <f>'[1]26'!I94</f>
        <v>0</v>
      </c>
      <c r="I92" s="16">
        <f>'[1]26'!J94</f>
        <v>0</v>
      </c>
      <c r="J92" s="16">
        <f>'[1]26'!K94</f>
        <v>0</v>
      </c>
      <c r="K92" s="15">
        <f t="shared" si="15"/>
        <v>273</v>
      </c>
      <c r="L92" s="18">
        <f>frq!C92</f>
        <v>1</v>
      </c>
      <c r="M92" s="16">
        <f t="shared" si="11"/>
        <v>273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273</v>
      </c>
      <c r="R92" s="17"/>
    </row>
    <row r="93" spans="1:18">
      <c r="A93" s="8" t="s">
        <v>135</v>
      </c>
      <c r="B93" s="15">
        <f>'[1]26'!B95</f>
        <v>273</v>
      </c>
      <c r="C93" s="16">
        <f>'[1]26'!C95</f>
        <v>0</v>
      </c>
      <c r="D93" s="16">
        <f>'[1]26'!D95</f>
        <v>0</v>
      </c>
      <c r="E93" s="16">
        <f>'[1]26'!E95</f>
        <v>0</v>
      </c>
      <c r="F93" s="15">
        <f t="shared" si="17"/>
        <v>273</v>
      </c>
      <c r="G93" s="15">
        <f>'[1]26'!H95</f>
        <v>273</v>
      </c>
      <c r="H93" s="16">
        <f>'[1]26'!I95</f>
        <v>0</v>
      </c>
      <c r="I93" s="16">
        <f>'[1]26'!J95</f>
        <v>0</v>
      </c>
      <c r="J93" s="16">
        <f>'[1]26'!K95</f>
        <v>0</v>
      </c>
      <c r="K93" s="15">
        <f t="shared" si="15"/>
        <v>273</v>
      </c>
      <c r="L93" s="18">
        <f>frq!C93</f>
        <v>1</v>
      </c>
      <c r="M93" s="16">
        <f t="shared" si="11"/>
        <v>273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273</v>
      </c>
      <c r="R93" s="17"/>
    </row>
    <row r="94" spans="1:18">
      <c r="A94" s="8" t="s">
        <v>136</v>
      </c>
      <c r="B94" s="15">
        <f>'[1]26'!B96</f>
        <v>273</v>
      </c>
      <c r="C94" s="16">
        <f>'[1]26'!C96</f>
        <v>0</v>
      </c>
      <c r="D94" s="16">
        <f>'[1]26'!D96</f>
        <v>0</v>
      </c>
      <c r="E94" s="16">
        <f>'[1]26'!E96</f>
        <v>0</v>
      </c>
      <c r="F94" s="15">
        <f t="shared" si="17"/>
        <v>273</v>
      </c>
      <c r="G94" s="15">
        <f>'[1]26'!H96</f>
        <v>273</v>
      </c>
      <c r="H94" s="16">
        <f>'[1]26'!I96</f>
        <v>0</v>
      </c>
      <c r="I94" s="16">
        <f>'[1]26'!J96</f>
        <v>0</v>
      </c>
      <c r="J94" s="16">
        <f>'[1]26'!K96</f>
        <v>0</v>
      </c>
      <c r="K94" s="15">
        <f t="shared" si="15"/>
        <v>273</v>
      </c>
      <c r="L94" s="18">
        <f>frq!C94</f>
        <v>1</v>
      </c>
      <c r="M94" s="16">
        <f t="shared" si="11"/>
        <v>273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273</v>
      </c>
      <c r="R94" s="17"/>
    </row>
    <row r="95" spans="1:18">
      <c r="A95" s="8" t="s">
        <v>137</v>
      </c>
      <c r="B95" s="15">
        <f>'[1]26'!B97</f>
        <v>273</v>
      </c>
      <c r="C95" s="16">
        <f>'[1]26'!C97</f>
        <v>0</v>
      </c>
      <c r="D95" s="16">
        <f>'[1]26'!D97</f>
        <v>0</v>
      </c>
      <c r="E95" s="16">
        <f>'[1]26'!E97</f>
        <v>0</v>
      </c>
      <c r="F95" s="15">
        <f t="shared" si="17"/>
        <v>273</v>
      </c>
      <c r="G95" s="15">
        <f>'[1]26'!H97</f>
        <v>273</v>
      </c>
      <c r="H95" s="16">
        <f>'[1]26'!I97</f>
        <v>0</v>
      </c>
      <c r="I95" s="16">
        <f>'[1]26'!J97</f>
        <v>0</v>
      </c>
      <c r="J95" s="16">
        <f>'[1]26'!K97</f>
        <v>0</v>
      </c>
      <c r="K95" s="15">
        <f t="shared" si="15"/>
        <v>273</v>
      </c>
      <c r="L95" s="18">
        <f>frq!C95</f>
        <v>1</v>
      </c>
      <c r="M95" s="16">
        <f t="shared" si="11"/>
        <v>273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273</v>
      </c>
      <c r="R95" s="17"/>
    </row>
    <row r="96" spans="1:18">
      <c r="A96" s="8" t="s">
        <v>138</v>
      </c>
      <c r="B96" s="15">
        <f>'[1]26'!B98</f>
        <v>273</v>
      </c>
      <c r="C96" s="16">
        <f>'[1]26'!C98</f>
        <v>0</v>
      </c>
      <c r="D96" s="16">
        <f>'[1]26'!D98</f>
        <v>0</v>
      </c>
      <c r="E96" s="16">
        <f>'[1]26'!E98</f>
        <v>0</v>
      </c>
      <c r="F96" s="15">
        <f t="shared" si="17"/>
        <v>273</v>
      </c>
      <c r="G96" s="15">
        <f>'[1]26'!H98</f>
        <v>273</v>
      </c>
      <c r="H96" s="16">
        <f>'[1]26'!I98</f>
        <v>0</v>
      </c>
      <c r="I96" s="16">
        <f>'[1]26'!J98</f>
        <v>0</v>
      </c>
      <c r="J96" s="16">
        <f>'[1]26'!K98</f>
        <v>0</v>
      </c>
      <c r="K96" s="15">
        <f t="shared" si="15"/>
        <v>273</v>
      </c>
      <c r="L96" s="18">
        <f>frq!C96</f>
        <v>1</v>
      </c>
      <c r="M96" s="16">
        <f t="shared" si="11"/>
        <v>273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273</v>
      </c>
      <c r="R96" s="17"/>
    </row>
    <row r="97" spans="1:18">
      <c r="A97" s="8" t="s">
        <v>139</v>
      </c>
      <c r="B97" s="15">
        <f>'[1]26'!B99</f>
        <v>273</v>
      </c>
      <c r="C97" s="16">
        <f>'[1]26'!C99</f>
        <v>0</v>
      </c>
      <c r="D97" s="16">
        <f>'[1]26'!D99</f>
        <v>0</v>
      </c>
      <c r="E97" s="16">
        <f>'[1]26'!E99</f>
        <v>0</v>
      </c>
      <c r="F97" s="15">
        <f t="shared" si="17"/>
        <v>273</v>
      </c>
      <c r="G97" s="15">
        <f>'[1]26'!H99</f>
        <v>273</v>
      </c>
      <c r="H97" s="16">
        <f>'[1]26'!I99</f>
        <v>0</v>
      </c>
      <c r="I97" s="16">
        <f>'[1]26'!J99</f>
        <v>0</v>
      </c>
      <c r="J97" s="16">
        <f>'[1]26'!K99</f>
        <v>0</v>
      </c>
      <c r="K97" s="15">
        <f t="shared" si="15"/>
        <v>273</v>
      </c>
      <c r="L97" s="18">
        <f>frq!C97</f>
        <v>1</v>
      </c>
      <c r="M97" s="16">
        <f t="shared" si="11"/>
        <v>273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273</v>
      </c>
      <c r="R97" s="17"/>
    </row>
    <row r="98" spans="1:18">
      <c r="A98" s="8" t="s">
        <v>140</v>
      </c>
      <c r="B98" s="15">
        <f>'[1]26'!B100</f>
        <v>273</v>
      </c>
      <c r="C98" s="16">
        <f>'[1]26'!C100</f>
        <v>0</v>
      </c>
      <c r="D98" s="16">
        <f>'[1]26'!D100</f>
        <v>0</v>
      </c>
      <c r="E98" s="16">
        <f>'[1]26'!E100</f>
        <v>0</v>
      </c>
      <c r="F98" s="15">
        <f t="shared" si="17"/>
        <v>273</v>
      </c>
      <c r="G98" s="15">
        <f>'[1]26'!H100</f>
        <v>273</v>
      </c>
      <c r="H98" s="16">
        <f>'[1]26'!I100</f>
        <v>0</v>
      </c>
      <c r="I98" s="16">
        <f>'[1]26'!J100</f>
        <v>0</v>
      </c>
      <c r="J98" s="16">
        <f>'[1]26'!K100</f>
        <v>0</v>
      </c>
      <c r="K98" s="15">
        <f t="shared" si="15"/>
        <v>273</v>
      </c>
      <c r="L98" s="18">
        <f>frq!C98</f>
        <v>1</v>
      </c>
      <c r="M98" s="16">
        <f t="shared" si="11"/>
        <v>273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273</v>
      </c>
      <c r="R98" s="17"/>
    </row>
    <row r="99" spans="1:18">
      <c r="A99" s="8" t="s">
        <v>171</v>
      </c>
      <c r="B99" s="15">
        <f t="shared" ref="B99:R99" si="18">SUM(B3:B98)/4000</f>
        <v>6.6390000000000002</v>
      </c>
      <c r="C99" s="15">
        <f t="shared" si="18"/>
        <v>0</v>
      </c>
      <c r="D99" s="15">
        <f t="shared" si="18"/>
        <v>0</v>
      </c>
      <c r="E99" s="15">
        <f t="shared" si="18"/>
        <v>0</v>
      </c>
      <c r="F99" s="15">
        <f t="shared" si="18"/>
        <v>6.6390000000000002</v>
      </c>
      <c r="G99" s="15">
        <f t="shared" si="18"/>
        <v>6.6390000000000002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6.6390000000000002</v>
      </c>
      <c r="L99" s="15">
        <f t="shared" si="18"/>
        <v>2.4E-2</v>
      </c>
      <c r="M99" s="15">
        <f t="shared" si="18"/>
        <v>6.6390000000000002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6.6390000000000002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selection activeCell="T87" sqref="T87"/>
    </sheetView>
  </sheetViews>
  <sheetFormatPr defaultRowHeight="15"/>
  <cols>
    <col min="1" max="1" width="13.28515625" bestFit="1" customWidth="1"/>
  </cols>
  <sheetData>
    <row r="1" spans="1:19" ht="39">
      <c r="A1" s="191">
        <f>Allocation_SG!A1</f>
        <v>45438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535</v>
      </c>
    </row>
    <row r="2" spans="1:19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  <c r="S2" s="123" t="s">
        <v>534</v>
      </c>
    </row>
    <row r="3" spans="1:19">
      <c r="A3" s="8" t="s">
        <v>45</v>
      </c>
      <c r="B3" s="199">
        <f>'[2]26'!B5</f>
        <v>75</v>
      </c>
      <c r="C3" s="200">
        <f>'[2]26'!C5</f>
        <v>0</v>
      </c>
      <c r="D3" s="200">
        <f>'[2]26'!D5</f>
        <v>0</v>
      </c>
      <c r="E3" s="200">
        <f>'[2]26'!E5</f>
        <v>0</v>
      </c>
      <c r="F3" s="15">
        <f>SUM(B3:E3)</f>
        <v>75</v>
      </c>
      <c r="G3" s="199">
        <f>'[2]26'!H5</f>
        <v>35.17</v>
      </c>
      <c r="H3" s="200">
        <f>'[2]26'!I5</f>
        <v>0</v>
      </c>
      <c r="I3" s="200">
        <f>'[2]26'!J5</f>
        <v>0</v>
      </c>
      <c r="J3" s="200">
        <f>'[2]26'!K5</f>
        <v>0</v>
      </c>
      <c r="K3" s="15">
        <f>SUM(G3:J3)</f>
        <v>35.17</v>
      </c>
      <c r="L3" s="18">
        <f>frq!C3</f>
        <v>1</v>
      </c>
      <c r="M3" s="124">
        <f>IF($L3=1,G3,IF(AND($L3=0.985,G3&gt;0.985*B3),B3*0.985,IF(AND($L3=0.965,G3&gt;0.965*B3),0.965*B3,G3)))-R3</f>
        <v>34.770000000000003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34.770000000000003</v>
      </c>
      <c r="R3" s="18">
        <v>0.4</v>
      </c>
      <c r="S3" s="18"/>
    </row>
    <row r="4" spans="1:19">
      <c r="A4" s="8" t="s">
        <v>46</v>
      </c>
      <c r="B4" s="199">
        <f>'[2]26'!B6</f>
        <v>75</v>
      </c>
      <c r="C4" s="200">
        <f>'[2]26'!C6</f>
        <v>0</v>
      </c>
      <c r="D4" s="200">
        <f>'[2]26'!D6</f>
        <v>0</v>
      </c>
      <c r="E4" s="200">
        <f>'[2]26'!E6</f>
        <v>0</v>
      </c>
      <c r="F4" s="15">
        <f>SUM(B4:E4)</f>
        <v>75</v>
      </c>
      <c r="G4" s="199">
        <f>'[2]26'!H6</f>
        <v>36</v>
      </c>
      <c r="H4" s="200">
        <f>'[2]26'!I6</f>
        <v>0</v>
      </c>
      <c r="I4" s="200">
        <f>'[2]26'!J6</f>
        <v>0</v>
      </c>
      <c r="J4" s="200">
        <f>'[2]26'!K6</f>
        <v>0</v>
      </c>
      <c r="K4" s="15">
        <f t="shared" ref="K4:K67" si="3">SUM(G4:J4)</f>
        <v>36</v>
      </c>
      <c r="L4" s="18">
        <f>frq!C4</f>
        <v>1</v>
      </c>
      <c r="M4" s="124">
        <f t="shared" ref="M4:M67" si="4">IF($L4=1,G4,IF(AND($L4=0.985,G4&gt;0.985*B4),B4*0.985,IF(AND($L4=0.965,G4&gt;0.965*B4),0.965*B4,G4)))-R4</f>
        <v>35.6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35.6</v>
      </c>
      <c r="R4" s="18">
        <v>0.4</v>
      </c>
      <c r="S4" s="18"/>
    </row>
    <row r="5" spans="1:19">
      <c r="A5" s="8" t="s">
        <v>47</v>
      </c>
      <c r="B5" s="199">
        <f>'[2]26'!B7</f>
        <v>75</v>
      </c>
      <c r="C5" s="200">
        <f>'[2]26'!C7</f>
        <v>0</v>
      </c>
      <c r="D5" s="200">
        <f>'[2]26'!D7</f>
        <v>0</v>
      </c>
      <c r="E5" s="200">
        <f>'[2]26'!E7</f>
        <v>0</v>
      </c>
      <c r="F5" s="15">
        <f t="shared" ref="F5:F68" si="6">SUM(B5:E5)</f>
        <v>75</v>
      </c>
      <c r="G5" s="199">
        <f>'[2]26'!H7</f>
        <v>36</v>
      </c>
      <c r="H5" s="200">
        <f>'[2]26'!I7</f>
        <v>0</v>
      </c>
      <c r="I5" s="200">
        <f>'[2]26'!J7</f>
        <v>0</v>
      </c>
      <c r="J5" s="200">
        <f>'[2]26'!K7</f>
        <v>0</v>
      </c>
      <c r="K5" s="15">
        <f t="shared" si="3"/>
        <v>36</v>
      </c>
      <c r="L5" s="18">
        <f>frq!C5</f>
        <v>1</v>
      </c>
      <c r="M5" s="124">
        <f t="shared" si="4"/>
        <v>35.6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35.6</v>
      </c>
      <c r="R5" s="18">
        <v>0.4</v>
      </c>
      <c r="S5" s="18"/>
    </row>
    <row r="6" spans="1:19">
      <c r="A6" s="8" t="s">
        <v>48</v>
      </c>
      <c r="B6" s="199">
        <f>'[2]26'!B8</f>
        <v>75</v>
      </c>
      <c r="C6" s="200">
        <f>'[2]26'!C8</f>
        <v>0</v>
      </c>
      <c r="D6" s="200">
        <f>'[2]26'!D8</f>
        <v>0</v>
      </c>
      <c r="E6" s="200">
        <f>'[2]26'!E8</f>
        <v>0</v>
      </c>
      <c r="F6" s="15">
        <f t="shared" si="6"/>
        <v>75</v>
      </c>
      <c r="G6" s="199">
        <f>'[2]26'!H8</f>
        <v>36</v>
      </c>
      <c r="H6" s="200">
        <f>'[2]26'!I8</f>
        <v>0</v>
      </c>
      <c r="I6" s="200">
        <f>'[2]26'!J8</f>
        <v>0</v>
      </c>
      <c r="J6" s="200">
        <f>'[2]26'!K8</f>
        <v>0</v>
      </c>
      <c r="K6" s="15">
        <f t="shared" si="3"/>
        <v>36</v>
      </c>
      <c r="L6" s="18">
        <f>frq!C6</f>
        <v>1</v>
      </c>
      <c r="M6" s="124">
        <f t="shared" si="4"/>
        <v>35.6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35.6</v>
      </c>
      <c r="R6" s="18">
        <v>0.4</v>
      </c>
      <c r="S6" s="18"/>
    </row>
    <row r="7" spans="1:19">
      <c r="A7" s="8" t="s">
        <v>49</v>
      </c>
      <c r="B7" s="199">
        <f>'[2]26'!B9</f>
        <v>75</v>
      </c>
      <c r="C7" s="200">
        <f>'[2]26'!C9</f>
        <v>0</v>
      </c>
      <c r="D7" s="200">
        <f>'[2]26'!D9</f>
        <v>0</v>
      </c>
      <c r="E7" s="200">
        <f>'[2]26'!E9</f>
        <v>0</v>
      </c>
      <c r="F7" s="15">
        <f t="shared" si="6"/>
        <v>75</v>
      </c>
      <c r="G7" s="199">
        <f>'[2]26'!H9</f>
        <v>36</v>
      </c>
      <c r="H7" s="200">
        <f>'[2]26'!I9</f>
        <v>0</v>
      </c>
      <c r="I7" s="200">
        <f>'[2]26'!J9</f>
        <v>0</v>
      </c>
      <c r="J7" s="200">
        <f>'[2]26'!K9</f>
        <v>0</v>
      </c>
      <c r="K7" s="15">
        <f t="shared" si="3"/>
        <v>36</v>
      </c>
      <c r="L7" s="18">
        <f>frq!C7</f>
        <v>1</v>
      </c>
      <c r="M7" s="124">
        <f t="shared" si="4"/>
        <v>35.6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35.6</v>
      </c>
      <c r="R7" s="18">
        <v>0.4</v>
      </c>
      <c r="S7" s="18"/>
    </row>
    <row r="8" spans="1:19">
      <c r="A8" s="8" t="s">
        <v>50</v>
      </c>
      <c r="B8" s="199">
        <f>'[2]26'!B10</f>
        <v>75</v>
      </c>
      <c r="C8" s="200">
        <f>'[2]26'!C10</f>
        <v>0</v>
      </c>
      <c r="D8" s="200">
        <f>'[2]26'!D10</f>
        <v>0</v>
      </c>
      <c r="E8" s="200">
        <f>'[2]26'!E10</f>
        <v>0</v>
      </c>
      <c r="F8" s="15">
        <f t="shared" si="6"/>
        <v>75</v>
      </c>
      <c r="G8" s="199">
        <f>'[2]26'!H10</f>
        <v>36</v>
      </c>
      <c r="H8" s="200">
        <f>'[2]26'!I10</f>
        <v>0</v>
      </c>
      <c r="I8" s="200">
        <f>'[2]26'!J10</f>
        <v>0</v>
      </c>
      <c r="J8" s="200">
        <f>'[2]26'!K10</f>
        <v>0</v>
      </c>
      <c r="K8" s="15">
        <f t="shared" si="3"/>
        <v>36</v>
      </c>
      <c r="L8" s="18">
        <f>frq!C8</f>
        <v>1</v>
      </c>
      <c r="M8" s="124">
        <f t="shared" si="4"/>
        <v>35.6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35.6</v>
      </c>
      <c r="R8" s="18">
        <v>0.4</v>
      </c>
      <c r="S8" s="18"/>
    </row>
    <row r="9" spans="1:19">
      <c r="A9" s="8" t="s">
        <v>51</v>
      </c>
      <c r="B9" s="199">
        <f>'[2]26'!B11</f>
        <v>75</v>
      </c>
      <c r="C9" s="200">
        <f>'[2]26'!C11</f>
        <v>0</v>
      </c>
      <c r="D9" s="200">
        <f>'[2]26'!D11</f>
        <v>0</v>
      </c>
      <c r="E9" s="200">
        <f>'[2]26'!E11</f>
        <v>0</v>
      </c>
      <c r="F9" s="15">
        <f t="shared" si="6"/>
        <v>75</v>
      </c>
      <c r="G9" s="199">
        <f>'[2]26'!H11</f>
        <v>36</v>
      </c>
      <c r="H9" s="200">
        <f>'[2]26'!I11</f>
        <v>0</v>
      </c>
      <c r="I9" s="200">
        <f>'[2]26'!J11</f>
        <v>0</v>
      </c>
      <c r="J9" s="200">
        <f>'[2]26'!K11</f>
        <v>0</v>
      </c>
      <c r="K9" s="15">
        <f t="shared" si="3"/>
        <v>36</v>
      </c>
      <c r="L9" s="18">
        <f>frq!C9</f>
        <v>1</v>
      </c>
      <c r="M9" s="124">
        <f t="shared" si="4"/>
        <v>35.6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35.6</v>
      </c>
      <c r="R9" s="18">
        <v>0.4</v>
      </c>
      <c r="S9" s="18"/>
    </row>
    <row r="10" spans="1:19">
      <c r="A10" s="8" t="s">
        <v>52</v>
      </c>
      <c r="B10" s="199">
        <f>'[2]26'!B12</f>
        <v>75</v>
      </c>
      <c r="C10" s="200">
        <f>'[2]26'!C12</f>
        <v>0</v>
      </c>
      <c r="D10" s="200">
        <f>'[2]26'!D12</f>
        <v>0</v>
      </c>
      <c r="E10" s="200">
        <f>'[2]26'!E12</f>
        <v>0</v>
      </c>
      <c r="F10" s="15">
        <f t="shared" si="6"/>
        <v>75</v>
      </c>
      <c r="G10" s="199">
        <f>'[2]26'!H12</f>
        <v>36</v>
      </c>
      <c r="H10" s="200">
        <f>'[2]26'!I12</f>
        <v>0</v>
      </c>
      <c r="I10" s="200">
        <f>'[2]26'!J12</f>
        <v>0</v>
      </c>
      <c r="J10" s="200">
        <f>'[2]26'!K12</f>
        <v>0</v>
      </c>
      <c r="K10" s="15">
        <f t="shared" si="3"/>
        <v>36</v>
      </c>
      <c r="L10" s="18">
        <f>frq!C10</f>
        <v>1</v>
      </c>
      <c r="M10" s="124">
        <f t="shared" si="4"/>
        <v>35.6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35.6</v>
      </c>
      <c r="R10" s="18">
        <v>0.4</v>
      </c>
      <c r="S10" s="18"/>
    </row>
    <row r="11" spans="1:19">
      <c r="A11" s="8" t="s">
        <v>53</v>
      </c>
      <c r="B11" s="199">
        <f>'[2]26'!B13</f>
        <v>75</v>
      </c>
      <c r="C11" s="200">
        <f>'[2]26'!C13</f>
        <v>0</v>
      </c>
      <c r="D11" s="200">
        <f>'[2]26'!D13</f>
        <v>0</v>
      </c>
      <c r="E11" s="200">
        <f>'[2]26'!E13</f>
        <v>0</v>
      </c>
      <c r="F11" s="15">
        <f t="shared" si="6"/>
        <v>75</v>
      </c>
      <c r="G11" s="199">
        <f>'[2]26'!H13</f>
        <v>36</v>
      </c>
      <c r="H11" s="200">
        <f>'[2]26'!I13</f>
        <v>0</v>
      </c>
      <c r="I11" s="200">
        <f>'[2]26'!J13</f>
        <v>0</v>
      </c>
      <c r="J11" s="200">
        <f>'[2]26'!K13</f>
        <v>0</v>
      </c>
      <c r="K11" s="15">
        <f t="shared" si="3"/>
        <v>36</v>
      </c>
      <c r="L11" s="18">
        <f>frq!C11</f>
        <v>1</v>
      </c>
      <c r="M11" s="124">
        <f t="shared" si="4"/>
        <v>35.6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35.6</v>
      </c>
      <c r="R11" s="18">
        <v>0.4</v>
      </c>
      <c r="S11" s="18"/>
    </row>
    <row r="12" spans="1:19">
      <c r="A12" s="8" t="s">
        <v>54</v>
      </c>
      <c r="B12" s="199">
        <f>'[2]26'!B14</f>
        <v>75</v>
      </c>
      <c r="C12" s="200">
        <f>'[2]26'!C14</f>
        <v>0</v>
      </c>
      <c r="D12" s="200">
        <f>'[2]26'!D14</f>
        <v>0</v>
      </c>
      <c r="E12" s="200">
        <f>'[2]26'!E14</f>
        <v>0</v>
      </c>
      <c r="F12" s="15">
        <f t="shared" si="6"/>
        <v>75</v>
      </c>
      <c r="G12" s="199">
        <f>'[2]26'!H14</f>
        <v>36</v>
      </c>
      <c r="H12" s="200">
        <f>'[2]26'!I14</f>
        <v>0</v>
      </c>
      <c r="I12" s="200">
        <f>'[2]26'!J14</f>
        <v>0</v>
      </c>
      <c r="J12" s="200">
        <f>'[2]26'!K14</f>
        <v>0</v>
      </c>
      <c r="K12" s="15">
        <f t="shared" si="3"/>
        <v>36</v>
      </c>
      <c r="L12" s="18">
        <f>frq!C12</f>
        <v>1</v>
      </c>
      <c r="M12" s="124">
        <f t="shared" si="4"/>
        <v>35.6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35.6</v>
      </c>
      <c r="R12" s="18">
        <v>0.4</v>
      </c>
      <c r="S12" s="18"/>
    </row>
    <row r="13" spans="1:19">
      <c r="A13" s="8" t="s">
        <v>55</v>
      </c>
      <c r="B13" s="199">
        <f>'[2]26'!B15</f>
        <v>75</v>
      </c>
      <c r="C13" s="200">
        <f>'[2]26'!C15</f>
        <v>0</v>
      </c>
      <c r="D13" s="200">
        <f>'[2]26'!D15</f>
        <v>0</v>
      </c>
      <c r="E13" s="200">
        <f>'[2]26'!E15</f>
        <v>0</v>
      </c>
      <c r="F13" s="15">
        <f t="shared" si="6"/>
        <v>75</v>
      </c>
      <c r="G13" s="199">
        <f>'[2]26'!H15</f>
        <v>36</v>
      </c>
      <c r="H13" s="200">
        <f>'[2]26'!I15</f>
        <v>0</v>
      </c>
      <c r="I13" s="200">
        <f>'[2]26'!J15</f>
        <v>0</v>
      </c>
      <c r="J13" s="200">
        <f>'[2]26'!K15</f>
        <v>0</v>
      </c>
      <c r="K13" s="15">
        <f t="shared" si="3"/>
        <v>36</v>
      </c>
      <c r="L13" s="18">
        <f>frq!C13</f>
        <v>1</v>
      </c>
      <c r="M13" s="124">
        <f t="shared" si="4"/>
        <v>35.6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35.6</v>
      </c>
      <c r="R13" s="18">
        <v>0.4</v>
      </c>
      <c r="S13" s="18"/>
    </row>
    <row r="14" spans="1:19">
      <c r="A14" s="8" t="s">
        <v>56</v>
      </c>
      <c r="B14" s="199">
        <f>'[2]26'!B16</f>
        <v>75</v>
      </c>
      <c r="C14" s="200">
        <f>'[2]26'!C16</f>
        <v>0</v>
      </c>
      <c r="D14" s="200">
        <f>'[2]26'!D16</f>
        <v>0</v>
      </c>
      <c r="E14" s="200">
        <f>'[2]26'!E16</f>
        <v>0</v>
      </c>
      <c r="F14" s="15">
        <f t="shared" si="6"/>
        <v>75</v>
      </c>
      <c r="G14" s="199">
        <f>'[2]26'!H16</f>
        <v>36</v>
      </c>
      <c r="H14" s="200">
        <f>'[2]26'!I16</f>
        <v>0</v>
      </c>
      <c r="I14" s="200">
        <f>'[2]26'!J16</f>
        <v>0</v>
      </c>
      <c r="J14" s="200">
        <f>'[2]26'!K16</f>
        <v>0</v>
      </c>
      <c r="K14" s="15">
        <f t="shared" si="3"/>
        <v>36</v>
      </c>
      <c r="L14" s="18">
        <f>frq!C14</f>
        <v>1</v>
      </c>
      <c r="M14" s="124">
        <f t="shared" si="4"/>
        <v>35.6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35.6</v>
      </c>
      <c r="R14" s="18">
        <v>0.4</v>
      </c>
      <c r="S14" s="18"/>
    </row>
    <row r="15" spans="1:19">
      <c r="A15" s="8" t="s">
        <v>57</v>
      </c>
      <c r="B15" s="199">
        <f>'[2]26'!B17</f>
        <v>75</v>
      </c>
      <c r="C15" s="200">
        <f>'[2]26'!C17</f>
        <v>0</v>
      </c>
      <c r="D15" s="200">
        <f>'[2]26'!D17</f>
        <v>0</v>
      </c>
      <c r="E15" s="200">
        <f>'[2]26'!E17</f>
        <v>0</v>
      </c>
      <c r="F15" s="15">
        <f t="shared" si="6"/>
        <v>75</v>
      </c>
      <c r="G15" s="199">
        <f>'[2]26'!H17</f>
        <v>36</v>
      </c>
      <c r="H15" s="200">
        <f>'[2]26'!I17</f>
        <v>0</v>
      </c>
      <c r="I15" s="200">
        <f>'[2]26'!J17</f>
        <v>0</v>
      </c>
      <c r="J15" s="200">
        <f>'[2]26'!K17</f>
        <v>0</v>
      </c>
      <c r="K15" s="15">
        <f t="shared" si="3"/>
        <v>36</v>
      </c>
      <c r="L15" s="18">
        <f>frq!C15</f>
        <v>1</v>
      </c>
      <c r="M15" s="124">
        <f t="shared" si="4"/>
        <v>35.6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35.6</v>
      </c>
      <c r="R15" s="18">
        <v>0.4</v>
      </c>
      <c r="S15" s="18"/>
    </row>
    <row r="16" spans="1:19">
      <c r="A16" s="8" t="s">
        <v>58</v>
      </c>
      <c r="B16" s="199">
        <f>'[2]26'!B18</f>
        <v>75</v>
      </c>
      <c r="C16" s="200">
        <f>'[2]26'!C18</f>
        <v>0</v>
      </c>
      <c r="D16" s="200">
        <f>'[2]26'!D18</f>
        <v>0</v>
      </c>
      <c r="E16" s="200">
        <f>'[2]26'!E18</f>
        <v>0</v>
      </c>
      <c r="F16" s="15">
        <f t="shared" si="6"/>
        <v>75</v>
      </c>
      <c r="G16" s="199">
        <f>'[2]26'!H18</f>
        <v>36</v>
      </c>
      <c r="H16" s="200">
        <f>'[2]26'!I18</f>
        <v>0</v>
      </c>
      <c r="I16" s="200">
        <f>'[2]26'!J18</f>
        <v>0</v>
      </c>
      <c r="J16" s="200">
        <f>'[2]26'!K18</f>
        <v>0</v>
      </c>
      <c r="K16" s="15">
        <f t="shared" si="3"/>
        <v>36</v>
      </c>
      <c r="L16" s="18">
        <f>frq!C16</f>
        <v>1</v>
      </c>
      <c r="M16" s="124">
        <f t="shared" si="4"/>
        <v>35.6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35.6</v>
      </c>
      <c r="R16" s="18">
        <v>0.4</v>
      </c>
      <c r="S16" s="18"/>
    </row>
    <row r="17" spans="1:19">
      <c r="A17" s="8" t="s">
        <v>59</v>
      </c>
      <c r="B17" s="199">
        <f>'[2]26'!B19</f>
        <v>75</v>
      </c>
      <c r="C17" s="200">
        <f>'[2]26'!C19</f>
        <v>0</v>
      </c>
      <c r="D17" s="200">
        <f>'[2]26'!D19</f>
        <v>0</v>
      </c>
      <c r="E17" s="200">
        <f>'[2]26'!E19</f>
        <v>0</v>
      </c>
      <c r="F17" s="15">
        <f t="shared" si="6"/>
        <v>75</v>
      </c>
      <c r="G17" s="199">
        <f>'[2]26'!H19</f>
        <v>36</v>
      </c>
      <c r="H17" s="200">
        <f>'[2]26'!I19</f>
        <v>0</v>
      </c>
      <c r="I17" s="200">
        <f>'[2]26'!J19</f>
        <v>0</v>
      </c>
      <c r="J17" s="200">
        <f>'[2]26'!K19</f>
        <v>0</v>
      </c>
      <c r="K17" s="15">
        <f t="shared" si="3"/>
        <v>36</v>
      </c>
      <c r="L17" s="18">
        <f>frq!C17</f>
        <v>1</v>
      </c>
      <c r="M17" s="124">
        <f t="shared" si="4"/>
        <v>35.6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35.6</v>
      </c>
      <c r="R17" s="18">
        <v>0.4</v>
      </c>
      <c r="S17" s="18"/>
    </row>
    <row r="18" spans="1:19">
      <c r="A18" s="8" t="s">
        <v>60</v>
      </c>
      <c r="B18" s="199">
        <f>'[2]26'!B20</f>
        <v>75</v>
      </c>
      <c r="C18" s="200">
        <f>'[2]26'!C20</f>
        <v>0</v>
      </c>
      <c r="D18" s="200">
        <f>'[2]26'!D20</f>
        <v>0</v>
      </c>
      <c r="E18" s="200">
        <f>'[2]26'!E20</f>
        <v>0</v>
      </c>
      <c r="F18" s="15">
        <f t="shared" si="6"/>
        <v>75</v>
      </c>
      <c r="G18" s="199">
        <f>'[2]26'!H20</f>
        <v>36</v>
      </c>
      <c r="H18" s="200">
        <f>'[2]26'!I20</f>
        <v>0</v>
      </c>
      <c r="I18" s="200">
        <f>'[2]26'!J20</f>
        <v>0</v>
      </c>
      <c r="J18" s="200">
        <f>'[2]26'!K20</f>
        <v>0</v>
      </c>
      <c r="K18" s="15">
        <f t="shared" si="3"/>
        <v>36</v>
      </c>
      <c r="L18" s="18">
        <f>frq!C18</f>
        <v>1</v>
      </c>
      <c r="M18" s="124">
        <f t="shared" si="4"/>
        <v>35.6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35.6</v>
      </c>
      <c r="R18" s="18">
        <v>0.4</v>
      </c>
      <c r="S18" s="18"/>
    </row>
    <row r="19" spans="1:19">
      <c r="A19" s="8" t="s">
        <v>61</v>
      </c>
      <c r="B19" s="199">
        <f>'[2]26'!B21</f>
        <v>75</v>
      </c>
      <c r="C19" s="200">
        <f>'[2]26'!C21</f>
        <v>0</v>
      </c>
      <c r="D19" s="200">
        <f>'[2]26'!D21</f>
        <v>0</v>
      </c>
      <c r="E19" s="200">
        <f>'[2]26'!E21</f>
        <v>0</v>
      </c>
      <c r="F19" s="15">
        <f t="shared" si="6"/>
        <v>75</v>
      </c>
      <c r="G19" s="199">
        <f>'[2]26'!H21</f>
        <v>36</v>
      </c>
      <c r="H19" s="200">
        <f>'[2]26'!I21</f>
        <v>0</v>
      </c>
      <c r="I19" s="200">
        <f>'[2]26'!J21</f>
        <v>0</v>
      </c>
      <c r="J19" s="200">
        <f>'[2]26'!K21</f>
        <v>0</v>
      </c>
      <c r="K19" s="15">
        <f t="shared" si="3"/>
        <v>36</v>
      </c>
      <c r="L19" s="18">
        <f>frq!C19</f>
        <v>1</v>
      </c>
      <c r="M19" s="124">
        <f t="shared" si="4"/>
        <v>35.6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35.6</v>
      </c>
      <c r="R19" s="18">
        <v>0.4</v>
      </c>
      <c r="S19" s="18"/>
    </row>
    <row r="20" spans="1:19">
      <c r="A20" s="8" t="s">
        <v>62</v>
      </c>
      <c r="B20" s="199">
        <f>'[2]26'!B22</f>
        <v>75</v>
      </c>
      <c r="C20" s="200">
        <f>'[2]26'!C22</f>
        <v>0</v>
      </c>
      <c r="D20" s="200">
        <f>'[2]26'!D22</f>
        <v>0</v>
      </c>
      <c r="E20" s="200">
        <f>'[2]26'!E22</f>
        <v>0</v>
      </c>
      <c r="F20" s="15">
        <f t="shared" si="6"/>
        <v>75</v>
      </c>
      <c r="G20" s="199">
        <f>'[2]26'!H22</f>
        <v>36</v>
      </c>
      <c r="H20" s="200">
        <f>'[2]26'!I22</f>
        <v>0</v>
      </c>
      <c r="I20" s="200">
        <f>'[2]26'!J22</f>
        <v>0</v>
      </c>
      <c r="J20" s="200">
        <f>'[2]26'!K22</f>
        <v>0</v>
      </c>
      <c r="K20" s="15">
        <f t="shared" si="3"/>
        <v>36</v>
      </c>
      <c r="L20" s="18">
        <f>frq!C20</f>
        <v>1</v>
      </c>
      <c r="M20" s="124">
        <f t="shared" si="4"/>
        <v>35.6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35.6</v>
      </c>
      <c r="R20" s="18">
        <v>0.4</v>
      </c>
      <c r="S20" s="18"/>
    </row>
    <row r="21" spans="1:19">
      <c r="A21" s="8" t="s">
        <v>63</v>
      </c>
      <c r="B21" s="199">
        <f>'[2]26'!B23</f>
        <v>75</v>
      </c>
      <c r="C21" s="200">
        <f>'[2]26'!C23</f>
        <v>0</v>
      </c>
      <c r="D21" s="200">
        <f>'[2]26'!D23</f>
        <v>0</v>
      </c>
      <c r="E21" s="200">
        <f>'[2]26'!E23</f>
        <v>0</v>
      </c>
      <c r="F21" s="15">
        <f t="shared" si="6"/>
        <v>75</v>
      </c>
      <c r="G21" s="199">
        <f>'[2]26'!H23</f>
        <v>36</v>
      </c>
      <c r="H21" s="200">
        <f>'[2]26'!I23</f>
        <v>0</v>
      </c>
      <c r="I21" s="200">
        <f>'[2]26'!J23</f>
        <v>0</v>
      </c>
      <c r="J21" s="200">
        <f>'[2]26'!K23</f>
        <v>0</v>
      </c>
      <c r="K21" s="15">
        <f t="shared" si="3"/>
        <v>36</v>
      </c>
      <c r="L21" s="18">
        <f>frq!C21</f>
        <v>1</v>
      </c>
      <c r="M21" s="124">
        <f t="shared" si="4"/>
        <v>35.6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35.6</v>
      </c>
      <c r="R21" s="18">
        <v>0.4</v>
      </c>
      <c r="S21" s="18"/>
    </row>
    <row r="22" spans="1:19">
      <c r="A22" s="8" t="s">
        <v>64</v>
      </c>
      <c r="B22" s="199">
        <f>'[2]26'!B24</f>
        <v>75</v>
      </c>
      <c r="C22" s="200">
        <f>'[2]26'!C24</f>
        <v>0</v>
      </c>
      <c r="D22" s="200">
        <f>'[2]26'!D24</f>
        <v>0</v>
      </c>
      <c r="E22" s="200">
        <f>'[2]26'!E24</f>
        <v>0</v>
      </c>
      <c r="F22" s="15">
        <f t="shared" si="6"/>
        <v>75</v>
      </c>
      <c r="G22" s="199">
        <f>'[2]26'!H24</f>
        <v>36</v>
      </c>
      <c r="H22" s="200">
        <f>'[2]26'!I24</f>
        <v>0</v>
      </c>
      <c r="I22" s="200">
        <f>'[2]26'!J24</f>
        <v>0</v>
      </c>
      <c r="J22" s="200">
        <f>'[2]26'!K24</f>
        <v>0</v>
      </c>
      <c r="K22" s="15">
        <f t="shared" si="3"/>
        <v>36</v>
      </c>
      <c r="L22" s="18">
        <f>frq!C22</f>
        <v>1</v>
      </c>
      <c r="M22" s="124">
        <f t="shared" si="4"/>
        <v>35.6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35.6</v>
      </c>
      <c r="R22" s="18">
        <v>0.4</v>
      </c>
      <c r="S22" s="18"/>
    </row>
    <row r="23" spans="1:19">
      <c r="A23" s="8" t="s">
        <v>65</v>
      </c>
      <c r="B23" s="199">
        <f>'[2]26'!B25</f>
        <v>75</v>
      </c>
      <c r="C23" s="200">
        <f>'[2]26'!C25</f>
        <v>0</v>
      </c>
      <c r="D23" s="200">
        <f>'[2]26'!D25</f>
        <v>0</v>
      </c>
      <c r="E23" s="200">
        <f>'[2]26'!E25</f>
        <v>0</v>
      </c>
      <c r="F23" s="15">
        <f t="shared" si="6"/>
        <v>75</v>
      </c>
      <c r="G23" s="199">
        <f>'[2]26'!H25</f>
        <v>36</v>
      </c>
      <c r="H23" s="200">
        <f>'[2]26'!I25</f>
        <v>0</v>
      </c>
      <c r="I23" s="200">
        <f>'[2]26'!J25</f>
        <v>0</v>
      </c>
      <c r="J23" s="200">
        <f>'[2]26'!K25</f>
        <v>0</v>
      </c>
      <c r="K23" s="15">
        <f t="shared" si="3"/>
        <v>36</v>
      </c>
      <c r="L23" s="18">
        <f>frq!C23</f>
        <v>1</v>
      </c>
      <c r="M23" s="124">
        <f t="shared" si="4"/>
        <v>35.6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35.6</v>
      </c>
      <c r="R23" s="18">
        <v>0.4</v>
      </c>
      <c r="S23" s="18"/>
    </row>
    <row r="24" spans="1:19">
      <c r="A24" s="8" t="s">
        <v>66</v>
      </c>
      <c r="B24" s="199">
        <f>'[2]26'!B26</f>
        <v>75</v>
      </c>
      <c r="C24" s="200">
        <f>'[2]26'!C26</f>
        <v>0</v>
      </c>
      <c r="D24" s="200">
        <f>'[2]26'!D26</f>
        <v>0</v>
      </c>
      <c r="E24" s="200">
        <f>'[2]26'!E26</f>
        <v>0</v>
      </c>
      <c r="F24" s="15">
        <f t="shared" si="6"/>
        <v>75</v>
      </c>
      <c r="G24" s="199">
        <f>'[2]26'!H26</f>
        <v>36</v>
      </c>
      <c r="H24" s="200">
        <f>'[2]26'!I26</f>
        <v>0</v>
      </c>
      <c r="I24" s="200">
        <f>'[2]26'!J26</f>
        <v>0</v>
      </c>
      <c r="J24" s="200">
        <f>'[2]26'!K26</f>
        <v>0</v>
      </c>
      <c r="K24" s="15">
        <f t="shared" si="3"/>
        <v>36</v>
      </c>
      <c r="L24" s="18">
        <f>frq!C24</f>
        <v>1</v>
      </c>
      <c r="M24" s="124">
        <f t="shared" si="4"/>
        <v>35.6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35.6</v>
      </c>
      <c r="R24" s="18">
        <v>0.4</v>
      </c>
      <c r="S24" s="18"/>
    </row>
    <row r="25" spans="1:19">
      <c r="A25" s="8" t="s">
        <v>67</v>
      </c>
      <c r="B25" s="199">
        <f>'[2]26'!B27</f>
        <v>75</v>
      </c>
      <c r="C25" s="200">
        <f>'[2]26'!C27</f>
        <v>0</v>
      </c>
      <c r="D25" s="200">
        <f>'[2]26'!D27</f>
        <v>0</v>
      </c>
      <c r="E25" s="200">
        <f>'[2]26'!E27</f>
        <v>0</v>
      </c>
      <c r="F25" s="15">
        <f t="shared" si="6"/>
        <v>75</v>
      </c>
      <c r="G25" s="199">
        <f>'[2]26'!H27</f>
        <v>36</v>
      </c>
      <c r="H25" s="200">
        <f>'[2]26'!I27</f>
        <v>0</v>
      </c>
      <c r="I25" s="200">
        <f>'[2]26'!J27</f>
        <v>0</v>
      </c>
      <c r="J25" s="200">
        <f>'[2]26'!K27</f>
        <v>0</v>
      </c>
      <c r="K25" s="15">
        <f t="shared" si="3"/>
        <v>36</v>
      </c>
      <c r="L25" s="18">
        <f>frq!C25</f>
        <v>1</v>
      </c>
      <c r="M25" s="124">
        <f t="shared" si="4"/>
        <v>35.6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35.6</v>
      </c>
      <c r="R25" s="18">
        <v>0.4</v>
      </c>
      <c r="S25" s="18"/>
    </row>
    <row r="26" spans="1:19">
      <c r="A26" s="8" t="s">
        <v>68</v>
      </c>
      <c r="B26" s="199">
        <f>'[2]26'!B28</f>
        <v>75</v>
      </c>
      <c r="C26" s="200">
        <f>'[2]26'!C28</f>
        <v>0</v>
      </c>
      <c r="D26" s="200">
        <f>'[2]26'!D28</f>
        <v>0</v>
      </c>
      <c r="E26" s="200">
        <f>'[2]26'!E28</f>
        <v>0</v>
      </c>
      <c r="F26" s="15">
        <f t="shared" si="6"/>
        <v>75</v>
      </c>
      <c r="G26" s="199">
        <f>'[2]26'!H28</f>
        <v>36</v>
      </c>
      <c r="H26" s="200">
        <f>'[2]26'!I28</f>
        <v>0</v>
      </c>
      <c r="I26" s="200">
        <f>'[2]26'!J28</f>
        <v>0</v>
      </c>
      <c r="J26" s="200">
        <f>'[2]26'!K28</f>
        <v>0</v>
      </c>
      <c r="K26" s="15">
        <f t="shared" si="3"/>
        <v>36</v>
      </c>
      <c r="L26" s="18">
        <f>frq!C26</f>
        <v>1</v>
      </c>
      <c r="M26" s="124">
        <f t="shared" si="4"/>
        <v>35.6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35.6</v>
      </c>
      <c r="R26" s="18">
        <v>0.4</v>
      </c>
      <c r="S26" s="18"/>
    </row>
    <row r="27" spans="1:19">
      <c r="A27" s="8" t="s">
        <v>69</v>
      </c>
      <c r="B27" s="199">
        <f>'[2]26'!B29</f>
        <v>75</v>
      </c>
      <c r="C27" s="200">
        <f>'[2]26'!C29</f>
        <v>0</v>
      </c>
      <c r="D27" s="200">
        <f>'[2]26'!D29</f>
        <v>0</v>
      </c>
      <c r="E27" s="200">
        <f>'[2]26'!E29</f>
        <v>0</v>
      </c>
      <c r="F27" s="15">
        <f t="shared" si="6"/>
        <v>75</v>
      </c>
      <c r="G27" s="199">
        <f>'[2]26'!H29</f>
        <v>36</v>
      </c>
      <c r="H27" s="200">
        <f>'[2]26'!I29</f>
        <v>0</v>
      </c>
      <c r="I27" s="200">
        <f>'[2]26'!J29</f>
        <v>0</v>
      </c>
      <c r="J27" s="200">
        <f>'[2]26'!K29</f>
        <v>0</v>
      </c>
      <c r="K27" s="15">
        <f t="shared" si="3"/>
        <v>36</v>
      </c>
      <c r="L27" s="18">
        <f>frq!C27</f>
        <v>1</v>
      </c>
      <c r="M27" s="124">
        <f t="shared" si="4"/>
        <v>35.6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35.6</v>
      </c>
      <c r="R27" s="18">
        <v>0.4</v>
      </c>
      <c r="S27" s="18"/>
    </row>
    <row r="28" spans="1:19">
      <c r="A28" s="8" t="s">
        <v>70</v>
      </c>
      <c r="B28" s="199">
        <f>'[2]26'!B30</f>
        <v>75</v>
      </c>
      <c r="C28" s="200">
        <f>'[2]26'!C30</f>
        <v>0</v>
      </c>
      <c r="D28" s="200">
        <f>'[2]26'!D30</f>
        <v>0</v>
      </c>
      <c r="E28" s="200">
        <f>'[2]26'!E30</f>
        <v>0</v>
      </c>
      <c r="F28" s="15">
        <f t="shared" si="6"/>
        <v>75</v>
      </c>
      <c r="G28" s="199">
        <f>'[2]26'!H30</f>
        <v>36</v>
      </c>
      <c r="H28" s="200">
        <f>'[2]26'!I30</f>
        <v>0</v>
      </c>
      <c r="I28" s="200">
        <f>'[2]26'!J30</f>
        <v>0</v>
      </c>
      <c r="J28" s="200">
        <f>'[2]26'!K30</f>
        <v>0</v>
      </c>
      <c r="K28" s="15">
        <f t="shared" si="3"/>
        <v>36</v>
      </c>
      <c r="L28" s="18">
        <f>frq!C28</f>
        <v>1</v>
      </c>
      <c r="M28" s="124">
        <f t="shared" si="4"/>
        <v>35.6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35.6</v>
      </c>
      <c r="R28" s="18">
        <v>0.4</v>
      </c>
      <c r="S28" s="18"/>
    </row>
    <row r="29" spans="1:19">
      <c r="A29" s="8" t="s">
        <v>71</v>
      </c>
      <c r="B29" s="199">
        <f>'[2]26'!B31</f>
        <v>75</v>
      </c>
      <c r="C29" s="200">
        <f>'[2]26'!C31</f>
        <v>0</v>
      </c>
      <c r="D29" s="200">
        <f>'[2]26'!D31</f>
        <v>0</v>
      </c>
      <c r="E29" s="200">
        <f>'[2]26'!E31</f>
        <v>0</v>
      </c>
      <c r="F29" s="15">
        <f t="shared" si="6"/>
        <v>75</v>
      </c>
      <c r="G29" s="199">
        <f>'[2]26'!H31</f>
        <v>36</v>
      </c>
      <c r="H29" s="200">
        <f>'[2]26'!I31</f>
        <v>0</v>
      </c>
      <c r="I29" s="200">
        <f>'[2]26'!J31</f>
        <v>0</v>
      </c>
      <c r="J29" s="200">
        <f>'[2]26'!K31</f>
        <v>0</v>
      </c>
      <c r="K29" s="15">
        <f t="shared" si="3"/>
        <v>36</v>
      </c>
      <c r="L29" s="18">
        <f>frq!C29</f>
        <v>1</v>
      </c>
      <c r="M29" s="124">
        <f t="shared" si="4"/>
        <v>35.6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35.6</v>
      </c>
      <c r="R29" s="18">
        <v>0.4</v>
      </c>
      <c r="S29" s="18"/>
    </row>
    <row r="30" spans="1:19">
      <c r="A30" s="8" t="s">
        <v>72</v>
      </c>
      <c r="B30" s="199">
        <f>'[2]26'!B32</f>
        <v>75</v>
      </c>
      <c r="C30" s="200">
        <f>'[2]26'!C32</f>
        <v>0</v>
      </c>
      <c r="D30" s="200">
        <f>'[2]26'!D32</f>
        <v>0</v>
      </c>
      <c r="E30" s="200">
        <f>'[2]26'!E32</f>
        <v>0</v>
      </c>
      <c r="F30" s="15">
        <f t="shared" si="6"/>
        <v>75</v>
      </c>
      <c r="G30" s="199">
        <f>'[2]26'!H32</f>
        <v>36</v>
      </c>
      <c r="H30" s="200">
        <f>'[2]26'!I32</f>
        <v>0</v>
      </c>
      <c r="I30" s="200">
        <f>'[2]26'!J32</f>
        <v>0</v>
      </c>
      <c r="J30" s="200">
        <f>'[2]26'!K32</f>
        <v>0</v>
      </c>
      <c r="K30" s="15">
        <f t="shared" si="3"/>
        <v>36</v>
      </c>
      <c r="L30" s="18">
        <f>frq!C30</f>
        <v>1</v>
      </c>
      <c r="M30" s="124">
        <f t="shared" si="4"/>
        <v>35.6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35.6</v>
      </c>
      <c r="R30" s="18">
        <v>0.4</v>
      </c>
      <c r="S30" s="18"/>
    </row>
    <row r="31" spans="1:19">
      <c r="A31" s="8" t="s">
        <v>73</v>
      </c>
      <c r="B31" s="199">
        <f>'[2]26'!B33</f>
        <v>75</v>
      </c>
      <c r="C31" s="200">
        <f>'[2]26'!C33</f>
        <v>0</v>
      </c>
      <c r="D31" s="200">
        <f>'[2]26'!D33</f>
        <v>0</v>
      </c>
      <c r="E31" s="200">
        <f>'[2]26'!E33</f>
        <v>0</v>
      </c>
      <c r="F31" s="15">
        <f t="shared" si="6"/>
        <v>75</v>
      </c>
      <c r="G31" s="199">
        <f>'[2]26'!H33</f>
        <v>36</v>
      </c>
      <c r="H31" s="200">
        <f>'[2]26'!I33</f>
        <v>0</v>
      </c>
      <c r="I31" s="200">
        <f>'[2]26'!J33</f>
        <v>0</v>
      </c>
      <c r="J31" s="200">
        <f>'[2]26'!K33</f>
        <v>0</v>
      </c>
      <c r="K31" s="15">
        <f t="shared" si="3"/>
        <v>36</v>
      </c>
      <c r="L31" s="18">
        <f>frq!C31</f>
        <v>1</v>
      </c>
      <c r="M31" s="124">
        <f t="shared" si="4"/>
        <v>35.6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35.6</v>
      </c>
      <c r="R31" s="18">
        <v>0.4</v>
      </c>
      <c r="S31" s="18"/>
    </row>
    <row r="32" spans="1:19">
      <c r="A32" s="8" t="s">
        <v>74</v>
      </c>
      <c r="B32" s="199">
        <f>'[2]26'!B34</f>
        <v>75</v>
      </c>
      <c r="C32" s="200">
        <f>'[2]26'!C34</f>
        <v>0</v>
      </c>
      <c r="D32" s="200">
        <f>'[2]26'!D34</f>
        <v>0</v>
      </c>
      <c r="E32" s="200">
        <f>'[2]26'!E34</f>
        <v>0</v>
      </c>
      <c r="F32" s="15">
        <f t="shared" si="6"/>
        <v>75</v>
      </c>
      <c r="G32" s="199">
        <f>'[2]26'!H34</f>
        <v>36</v>
      </c>
      <c r="H32" s="200">
        <f>'[2]26'!I34</f>
        <v>0</v>
      </c>
      <c r="I32" s="200">
        <f>'[2]26'!J34</f>
        <v>0</v>
      </c>
      <c r="J32" s="200">
        <f>'[2]26'!K34</f>
        <v>0</v>
      </c>
      <c r="K32" s="15">
        <f t="shared" si="3"/>
        <v>36</v>
      </c>
      <c r="L32" s="18">
        <f>frq!C32</f>
        <v>1</v>
      </c>
      <c r="M32" s="124">
        <f t="shared" si="4"/>
        <v>35.6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35.6</v>
      </c>
      <c r="R32" s="18">
        <v>0.4</v>
      </c>
      <c r="S32" s="18"/>
    </row>
    <row r="33" spans="1:19">
      <c r="A33" s="8" t="s">
        <v>75</v>
      </c>
      <c r="B33" s="199">
        <f>'[2]26'!B35</f>
        <v>75</v>
      </c>
      <c r="C33" s="200">
        <f>'[2]26'!C35</f>
        <v>0</v>
      </c>
      <c r="D33" s="200">
        <f>'[2]26'!D35</f>
        <v>0</v>
      </c>
      <c r="E33" s="200">
        <f>'[2]26'!E35</f>
        <v>0</v>
      </c>
      <c r="F33" s="15">
        <f t="shared" si="6"/>
        <v>75</v>
      </c>
      <c r="G33" s="199">
        <f>'[2]26'!H35</f>
        <v>36</v>
      </c>
      <c r="H33" s="200">
        <f>'[2]26'!I35</f>
        <v>0</v>
      </c>
      <c r="I33" s="200">
        <f>'[2]26'!J35</f>
        <v>0</v>
      </c>
      <c r="J33" s="200">
        <f>'[2]26'!K35</f>
        <v>0</v>
      </c>
      <c r="K33" s="15">
        <f t="shared" si="3"/>
        <v>36</v>
      </c>
      <c r="L33" s="18">
        <f>frq!C33</f>
        <v>1</v>
      </c>
      <c r="M33" s="124">
        <f t="shared" si="4"/>
        <v>35.6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35.6</v>
      </c>
      <c r="R33" s="18">
        <v>0.4</v>
      </c>
      <c r="S33" s="18"/>
    </row>
    <row r="34" spans="1:19">
      <c r="A34" s="8" t="s">
        <v>76</v>
      </c>
      <c r="B34" s="199">
        <f>'[2]26'!B36</f>
        <v>75</v>
      </c>
      <c r="C34" s="200">
        <f>'[2]26'!C36</f>
        <v>0</v>
      </c>
      <c r="D34" s="200">
        <f>'[2]26'!D36</f>
        <v>0</v>
      </c>
      <c r="E34" s="200">
        <f>'[2]26'!E36</f>
        <v>0</v>
      </c>
      <c r="F34" s="15">
        <f t="shared" si="6"/>
        <v>75</v>
      </c>
      <c r="G34" s="199">
        <f>'[2]26'!H36</f>
        <v>36</v>
      </c>
      <c r="H34" s="200">
        <f>'[2]26'!I36</f>
        <v>0</v>
      </c>
      <c r="I34" s="200">
        <f>'[2]26'!J36</f>
        <v>0</v>
      </c>
      <c r="J34" s="200">
        <f>'[2]26'!K36</f>
        <v>0</v>
      </c>
      <c r="K34" s="15">
        <f t="shared" si="3"/>
        <v>36</v>
      </c>
      <c r="L34" s="18">
        <f>frq!C34</f>
        <v>1</v>
      </c>
      <c r="M34" s="124">
        <f t="shared" si="4"/>
        <v>35.6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35.6</v>
      </c>
      <c r="R34" s="18">
        <v>0.4</v>
      </c>
      <c r="S34" s="18"/>
    </row>
    <row r="35" spans="1:19">
      <c r="A35" s="8" t="s">
        <v>77</v>
      </c>
      <c r="B35" s="199">
        <f>'[2]26'!B37</f>
        <v>75</v>
      </c>
      <c r="C35" s="200">
        <f>'[2]26'!C37</f>
        <v>0</v>
      </c>
      <c r="D35" s="200">
        <f>'[2]26'!D37</f>
        <v>0</v>
      </c>
      <c r="E35" s="200">
        <f>'[2]26'!E37</f>
        <v>0</v>
      </c>
      <c r="F35" s="15">
        <f t="shared" si="6"/>
        <v>75</v>
      </c>
      <c r="G35" s="199">
        <f>'[2]26'!H37</f>
        <v>36</v>
      </c>
      <c r="H35" s="200">
        <f>'[2]26'!I37</f>
        <v>0</v>
      </c>
      <c r="I35" s="200">
        <f>'[2]26'!J37</f>
        <v>0</v>
      </c>
      <c r="J35" s="200">
        <f>'[2]26'!K37</f>
        <v>0</v>
      </c>
      <c r="K35" s="15">
        <f t="shared" si="3"/>
        <v>36</v>
      </c>
      <c r="L35" s="18">
        <f>frq!C35</f>
        <v>1</v>
      </c>
      <c r="M35" s="124">
        <f t="shared" si="4"/>
        <v>35.6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35.6</v>
      </c>
      <c r="R35" s="18">
        <v>0.4</v>
      </c>
      <c r="S35" s="18"/>
    </row>
    <row r="36" spans="1:19">
      <c r="A36" s="8" t="s">
        <v>78</v>
      </c>
      <c r="B36" s="199">
        <f>'[2]26'!B38</f>
        <v>75</v>
      </c>
      <c r="C36" s="200">
        <f>'[2]26'!C38</f>
        <v>0</v>
      </c>
      <c r="D36" s="200">
        <f>'[2]26'!D38</f>
        <v>0</v>
      </c>
      <c r="E36" s="200">
        <f>'[2]26'!E38</f>
        <v>0</v>
      </c>
      <c r="F36" s="15">
        <f t="shared" si="6"/>
        <v>75</v>
      </c>
      <c r="G36" s="199">
        <f>'[2]26'!H38</f>
        <v>36</v>
      </c>
      <c r="H36" s="200">
        <f>'[2]26'!I38</f>
        <v>0</v>
      </c>
      <c r="I36" s="200">
        <f>'[2]26'!J38</f>
        <v>0</v>
      </c>
      <c r="J36" s="200">
        <f>'[2]26'!K38</f>
        <v>0</v>
      </c>
      <c r="K36" s="15">
        <f t="shared" si="3"/>
        <v>36</v>
      </c>
      <c r="L36" s="18">
        <f>frq!C36</f>
        <v>1</v>
      </c>
      <c r="M36" s="124">
        <f t="shared" si="4"/>
        <v>35.6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35.6</v>
      </c>
      <c r="R36" s="18">
        <v>0.4</v>
      </c>
      <c r="S36" s="18"/>
    </row>
    <row r="37" spans="1:19">
      <c r="A37" s="8" t="s">
        <v>79</v>
      </c>
      <c r="B37" s="199">
        <f>'[2]26'!B39</f>
        <v>75</v>
      </c>
      <c r="C37" s="200">
        <f>'[2]26'!C39</f>
        <v>0</v>
      </c>
      <c r="D37" s="200">
        <f>'[2]26'!D39</f>
        <v>0</v>
      </c>
      <c r="E37" s="200">
        <f>'[2]26'!E39</f>
        <v>0</v>
      </c>
      <c r="F37" s="15">
        <f t="shared" si="6"/>
        <v>75</v>
      </c>
      <c r="G37" s="199">
        <f>'[2]26'!H39</f>
        <v>35</v>
      </c>
      <c r="H37" s="200">
        <f>'[2]26'!I39</f>
        <v>0</v>
      </c>
      <c r="I37" s="200">
        <f>'[2]26'!J39</f>
        <v>0</v>
      </c>
      <c r="J37" s="200">
        <f>'[2]26'!K39</f>
        <v>0</v>
      </c>
      <c r="K37" s="15">
        <f t="shared" si="3"/>
        <v>35</v>
      </c>
      <c r="L37" s="18">
        <f>frq!C37</f>
        <v>1</v>
      </c>
      <c r="M37" s="124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  <c r="S37" s="18"/>
    </row>
    <row r="38" spans="1:19">
      <c r="A38" s="8" t="s">
        <v>80</v>
      </c>
      <c r="B38" s="199">
        <f>'[2]26'!B40</f>
        <v>75</v>
      </c>
      <c r="C38" s="200">
        <f>'[2]26'!C40</f>
        <v>0</v>
      </c>
      <c r="D38" s="200">
        <f>'[2]26'!D40</f>
        <v>0</v>
      </c>
      <c r="E38" s="200">
        <f>'[2]26'!E40</f>
        <v>0</v>
      </c>
      <c r="F38" s="15">
        <f t="shared" si="6"/>
        <v>75</v>
      </c>
      <c r="G38" s="199">
        <f>'[2]26'!H40</f>
        <v>35</v>
      </c>
      <c r="H38" s="200">
        <f>'[2]26'!I40</f>
        <v>0</v>
      </c>
      <c r="I38" s="200">
        <f>'[2]26'!J40</f>
        <v>0</v>
      </c>
      <c r="J38" s="200">
        <f>'[2]26'!K40</f>
        <v>0</v>
      </c>
      <c r="K38" s="15">
        <f t="shared" si="3"/>
        <v>35</v>
      </c>
      <c r="L38" s="18">
        <f>frq!C38</f>
        <v>1</v>
      </c>
      <c r="M38" s="124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  <c r="S38" s="18"/>
    </row>
    <row r="39" spans="1:19">
      <c r="A39" s="8" t="s">
        <v>81</v>
      </c>
      <c r="B39" s="199">
        <f>'[2]26'!B41</f>
        <v>75</v>
      </c>
      <c r="C39" s="200">
        <f>'[2]26'!C41</f>
        <v>0</v>
      </c>
      <c r="D39" s="200">
        <f>'[2]26'!D41</f>
        <v>0</v>
      </c>
      <c r="E39" s="200">
        <f>'[2]26'!E41</f>
        <v>0</v>
      </c>
      <c r="F39" s="15">
        <f t="shared" si="6"/>
        <v>75</v>
      </c>
      <c r="G39" s="199">
        <f>'[2]26'!H41</f>
        <v>35</v>
      </c>
      <c r="H39" s="200">
        <f>'[2]26'!I41</f>
        <v>0</v>
      </c>
      <c r="I39" s="200">
        <f>'[2]26'!J41</f>
        <v>0</v>
      </c>
      <c r="J39" s="200">
        <f>'[2]26'!K41</f>
        <v>0</v>
      </c>
      <c r="K39" s="15">
        <f t="shared" si="3"/>
        <v>35</v>
      </c>
      <c r="L39" s="18">
        <f>frq!C39</f>
        <v>1</v>
      </c>
      <c r="M39" s="124">
        <f t="shared" si="4"/>
        <v>34.6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34.6</v>
      </c>
      <c r="R39" s="18">
        <v>0.4</v>
      </c>
      <c r="S39" s="18"/>
    </row>
    <row r="40" spans="1:19">
      <c r="A40" s="8" t="s">
        <v>82</v>
      </c>
      <c r="B40" s="199">
        <f>'[2]26'!B42</f>
        <v>75</v>
      </c>
      <c r="C40" s="200">
        <f>'[2]26'!C42</f>
        <v>0</v>
      </c>
      <c r="D40" s="200">
        <f>'[2]26'!D42</f>
        <v>0</v>
      </c>
      <c r="E40" s="200">
        <f>'[2]26'!E42</f>
        <v>0</v>
      </c>
      <c r="F40" s="15">
        <f t="shared" si="6"/>
        <v>75</v>
      </c>
      <c r="G40" s="199">
        <f>'[2]26'!H42</f>
        <v>35</v>
      </c>
      <c r="H40" s="200">
        <f>'[2]26'!I42</f>
        <v>0</v>
      </c>
      <c r="I40" s="200">
        <f>'[2]26'!J42</f>
        <v>0</v>
      </c>
      <c r="J40" s="200">
        <f>'[2]26'!K42</f>
        <v>0</v>
      </c>
      <c r="K40" s="15">
        <f t="shared" si="3"/>
        <v>35</v>
      </c>
      <c r="L40" s="18">
        <f>frq!C40</f>
        <v>1</v>
      </c>
      <c r="M40" s="124">
        <f t="shared" si="4"/>
        <v>34.6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34.6</v>
      </c>
      <c r="R40" s="18">
        <v>0.4</v>
      </c>
      <c r="S40" s="18"/>
    </row>
    <row r="41" spans="1:19">
      <c r="A41" s="8" t="s">
        <v>83</v>
      </c>
      <c r="B41" s="199">
        <f>'[2]26'!B43</f>
        <v>75</v>
      </c>
      <c r="C41" s="200">
        <f>'[2]26'!C43</f>
        <v>0</v>
      </c>
      <c r="D41" s="200">
        <f>'[2]26'!D43</f>
        <v>0</v>
      </c>
      <c r="E41" s="200">
        <f>'[2]26'!E43</f>
        <v>0</v>
      </c>
      <c r="F41" s="15">
        <f t="shared" si="6"/>
        <v>75</v>
      </c>
      <c r="G41" s="199">
        <f>'[2]26'!H43</f>
        <v>35</v>
      </c>
      <c r="H41" s="200">
        <f>'[2]26'!I43</f>
        <v>0</v>
      </c>
      <c r="I41" s="200">
        <f>'[2]26'!J43</f>
        <v>0</v>
      </c>
      <c r="J41" s="200">
        <f>'[2]26'!K43</f>
        <v>0</v>
      </c>
      <c r="K41" s="15">
        <f t="shared" si="3"/>
        <v>35</v>
      </c>
      <c r="L41" s="18">
        <f>frq!C41</f>
        <v>1</v>
      </c>
      <c r="M41" s="124">
        <f t="shared" si="4"/>
        <v>34.6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34.6</v>
      </c>
      <c r="R41" s="18">
        <v>0.4</v>
      </c>
      <c r="S41" s="18"/>
    </row>
    <row r="42" spans="1:19">
      <c r="A42" s="8" t="s">
        <v>84</v>
      </c>
      <c r="B42" s="199">
        <f>'[2]26'!B44</f>
        <v>75</v>
      </c>
      <c r="C42" s="200">
        <f>'[2]26'!C44</f>
        <v>0</v>
      </c>
      <c r="D42" s="200">
        <f>'[2]26'!D44</f>
        <v>0</v>
      </c>
      <c r="E42" s="200">
        <f>'[2]26'!E44</f>
        <v>0</v>
      </c>
      <c r="F42" s="15">
        <f t="shared" si="6"/>
        <v>75</v>
      </c>
      <c r="G42" s="199">
        <f>'[2]26'!H44</f>
        <v>35</v>
      </c>
      <c r="H42" s="200">
        <f>'[2]26'!I44</f>
        <v>0</v>
      </c>
      <c r="I42" s="200">
        <f>'[2]26'!J44</f>
        <v>0</v>
      </c>
      <c r="J42" s="200">
        <f>'[2]26'!K44</f>
        <v>0</v>
      </c>
      <c r="K42" s="15">
        <f t="shared" si="3"/>
        <v>35</v>
      </c>
      <c r="L42" s="18">
        <f>frq!C42</f>
        <v>1</v>
      </c>
      <c r="M42" s="124">
        <f t="shared" si="4"/>
        <v>34.6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34.6</v>
      </c>
      <c r="R42" s="18">
        <v>0.4</v>
      </c>
      <c r="S42" s="18"/>
    </row>
    <row r="43" spans="1:19">
      <c r="A43" s="8" t="s">
        <v>85</v>
      </c>
      <c r="B43" s="199">
        <f>'[2]26'!B45</f>
        <v>75</v>
      </c>
      <c r="C43" s="200">
        <f>'[2]26'!C45</f>
        <v>0</v>
      </c>
      <c r="D43" s="200">
        <f>'[2]26'!D45</f>
        <v>0</v>
      </c>
      <c r="E43" s="200">
        <f>'[2]26'!E45</f>
        <v>0</v>
      </c>
      <c r="F43" s="15">
        <f t="shared" si="6"/>
        <v>75</v>
      </c>
      <c r="G43" s="199">
        <f>'[2]26'!H45</f>
        <v>35</v>
      </c>
      <c r="H43" s="200">
        <f>'[2]26'!I45</f>
        <v>0</v>
      </c>
      <c r="I43" s="200">
        <f>'[2]26'!J45</f>
        <v>0</v>
      </c>
      <c r="J43" s="200">
        <f>'[2]26'!K45</f>
        <v>0</v>
      </c>
      <c r="K43" s="15">
        <f t="shared" si="3"/>
        <v>35</v>
      </c>
      <c r="L43" s="18">
        <f>frq!C43</f>
        <v>1</v>
      </c>
      <c r="M43" s="124">
        <f t="shared" si="4"/>
        <v>34.6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34.6</v>
      </c>
      <c r="R43" s="18">
        <v>0.4</v>
      </c>
      <c r="S43" s="18"/>
    </row>
    <row r="44" spans="1:19">
      <c r="A44" s="8" t="s">
        <v>86</v>
      </c>
      <c r="B44" s="199">
        <f>'[2]26'!B46</f>
        <v>75</v>
      </c>
      <c r="C44" s="200">
        <f>'[2]26'!C46</f>
        <v>0</v>
      </c>
      <c r="D44" s="200">
        <f>'[2]26'!D46</f>
        <v>0</v>
      </c>
      <c r="E44" s="200">
        <f>'[2]26'!E46</f>
        <v>0</v>
      </c>
      <c r="F44" s="15">
        <f t="shared" si="6"/>
        <v>75</v>
      </c>
      <c r="G44" s="199">
        <f>'[2]26'!H46</f>
        <v>34</v>
      </c>
      <c r="H44" s="200">
        <f>'[2]26'!I46</f>
        <v>0</v>
      </c>
      <c r="I44" s="200">
        <f>'[2]26'!J46</f>
        <v>0</v>
      </c>
      <c r="J44" s="200">
        <f>'[2]26'!K46</f>
        <v>0</v>
      </c>
      <c r="K44" s="15">
        <f t="shared" si="3"/>
        <v>34</v>
      </c>
      <c r="L44" s="18">
        <f>frq!C44</f>
        <v>1</v>
      </c>
      <c r="M44" s="124">
        <f t="shared" si="4"/>
        <v>33.6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33.6</v>
      </c>
      <c r="R44" s="18">
        <v>0.4</v>
      </c>
      <c r="S44" s="18"/>
    </row>
    <row r="45" spans="1:19">
      <c r="A45" s="8" t="s">
        <v>87</v>
      </c>
      <c r="B45" s="199">
        <f>'[2]26'!B47</f>
        <v>75</v>
      </c>
      <c r="C45" s="200">
        <f>'[2]26'!C47</f>
        <v>0</v>
      </c>
      <c r="D45" s="200">
        <f>'[2]26'!D47</f>
        <v>0</v>
      </c>
      <c r="E45" s="200">
        <f>'[2]26'!E47</f>
        <v>0</v>
      </c>
      <c r="F45" s="15">
        <f t="shared" si="6"/>
        <v>75</v>
      </c>
      <c r="G45" s="199">
        <f>'[2]26'!H47</f>
        <v>34</v>
      </c>
      <c r="H45" s="200">
        <f>'[2]26'!I47</f>
        <v>0</v>
      </c>
      <c r="I45" s="200">
        <f>'[2]26'!J47</f>
        <v>0</v>
      </c>
      <c r="J45" s="200">
        <f>'[2]26'!K47</f>
        <v>0</v>
      </c>
      <c r="K45" s="15">
        <f t="shared" si="3"/>
        <v>34</v>
      </c>
      <c r="L45" s="18">
        <f>frq!C45</f>
        <v>1</v>
      </c>
      <c r="M45" s="124">
        <f t="shared" si="4"/>
        <v>33.6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33.6</v>
      </c>
      <c r="R45" s="18">
        <v>0.4</v>
      </c>
      <c r="S45" s="18"/>
    </row>
    <row r="46" spans="1:19">
      <c r="A46" s="8" t="s">
        <v>88</v>
      </c>
      <c r="B46" s="199">
        <f>'[2]26'!B48</f>
        <v>75</v>
      </c>
      <c r="C46" s="200">
        <f>'[2]26'!C48</f>
        <v>0</v>
      </c>
      <c r="D46" s="200">
        <f>'[2]26'!D48</f>
        <v>0</v>
      </c>
      <c r="E46" s="200">
        <f>'[2]26'!E48</f>
        <v>0</v>
      </c>
      <c r="F46" s="15">
        <f t="shared" si="6"/>
        <v>75</v>
      </c>
      <c r="G46" s="199">
        <f>'[2]26'!H48</f>
        <v>33</v>
      </c>
      <c r="H46" s="200">
        <f>'[2]26'!I48</f>
        <v>0</v>
      </c>
      <c r="I46" s="200">
        <f>'[2]26'!J48</f>
        <v>0</v>
      </c>
      <c r="J46" s="200">
        <f>'[2]26'!K48</f>
        <v>0</v>
      </c>
      <c r="K46" s="15">
        <f t="shared" si="3"/>
        <v>33</v>
      </c>
      <c r="L46" s="18">
        <f>frq!C46</f>
        <v>1</v>
      </c>
      <c r="M46" s="124">
        <f t="shared" si="4"/>
        <v>32.6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32.6</v>
      </c>
      <c r="R46" s="18">
        <v>0.4</v>
      </c>
      <c r="S46" s="18"/>
    </row>
    <row r="47" spans="1:19">
      <c r="A47" s="8" t="s">
        <v>89</v>
      </c>
      <c r="B47" s="199">
        <f>'[2]26'!B49</f>
        <v>75</v>
      </c>
      <c r="C47" s="200">
        <f>'[2]26'!C49</f>
        <v>0</v>
      </c>
      <c r="D47" s="200">
        <f>'[2]26'!D49</f>
        <v>0</v>
      </c>
      <c r="E47" s="200">
        <f>'[2]26'!E49</f>
        <v>0</v>
      </c>
      <c r="F47" s="15">
        <f t="shared" si="6"/>
        <v>75</v>
      </c>
      <c r="G47" s="199">
        <f>'[2]26'!H49</f>
        <v>33</v>
      </c>
      <c r="H47" s="200">
        <f>'[2]26'!I49</f>
        <v>0</v>
      </c>
      <c r="I47" s="200">
        <f>'[2]26'!J49</f>
        <v>0</v>
      </c>
      <c r="J47" s="200">
        <f>'[2]26'!K49</f>
        <v>0</v>
      </c>
      <c r="K47" s="15">
        <f t="shared" si="3"/>
        <v>33</v>
      </c>
      <c r="L47" s="18">
        <f>frq!C47</f>
        <v>1</v>
      </c>
      <c r="M47" s="124">
        <f t="shared" si="4"/>
        <v>32.6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32.6</v>
      </c>
      <c r="R47" s="18">
        <v>0.4</v>
      </c>
      <c r="S47" s="18"/>
    </row>
    <row r="48" spans="1:19">
      <c r="A48" s="8" t="s">
        <v>90</v>
      </c>
      <c r="B48" s="199">
        <f>'[2]26'!B50</f>
        <v>75</v>
      </c>
      <c r="C48" s="200">
        <f>'[2]26'!C50</f>
        <v>0</v>
      </c>
      <c r="D48" s="200">
        <f>'[2]26'!D50</f>
        <v>0</v>
      </c>
      <c r="E48" s="200">
        <f>'[2]26'!E50</f>
        <v>0</v>
      </c>
      <c r="F48" s="15">
        <f t="shared" si="6"/>
        <v>75</v>
      </c>
      <c r="G48" s="199">
        <f>'[2]26'!H50</f>
        <v>33</v>
      </c>
      <c r="H48" s="200">
        <f>'[2]26'!I50</f>
        <v>0</v>
      </c>
      <c r="I48" s="200">
        <f>'[2]26'!J50</f>
        <v>0</v>
      </c>
      <c r="J48" s="200">
        <f>'[2]26'!K50</f>
        <v>0</v>
      </c>
      <c r="K48" s="15">
        <f t="shared" si="3"/>
        <v>33</v>
      </c>
      <c r="L48" s="18">
        <f>frq!C48</f>
        <v>1</v>
      </c>
      <c r="M48" s="124">
        <f t="shared" si="4"/>
        <v>32.6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32.6</v>
      </c>
      <c r="R48" s="18">
        <v>0.4</v>
      </c>
      <c r="S48" s="18"/>
    </row>
    <row r="49" spans="1:19">
      <c r="A49" s="8" t="s">
        <v>91</v>
      </c>
      <c r="B49" s="199">
        <f>'[2]26'!B51</f>
        <v>75</v>
      </c>
      <c r="C49" s="200">
        <f>'[2]26'!C51</f>
        <v>0</v>
      </c>
      <c r="D49" s="200">
        <f>'[2]26'!D51</f>
        <v>0</v>
      </c>
      <c r="E49" s="200">
        <f>'[2]26'!E51</f>
        <v>0</v>
      </c>
      <c r="F49" s="15">
        <f t="shared" si="6"/>
        <v>75</v>
      </c>
      <c r="G49" s="199">
        <f>'[2]26'!H51</f>
        <v>33</v>
      </c>
      <c r="H49" s="200">
        <f>'[2]26'!I51</f>
        <v>0</v>
      </c>
      <c r="I49" s="200">
        <f>'[2]26'!J51</f>
        <v>0</v>
      </c>
      <c r="J49" s="200">
        <f>'[2]26'!K51</f>
        <v>0</v>
      </c>
      <c r="K49" s="15">
        <f t="shared" si="3"/>
        <v>33</v>
      </c>
      <c r="L49" s="18">
        <f>frq!C49</f>
        <v>1</v>
      </c>
      <c r="M49" s="124">
        <f t="shared" si="4"/>
        <v>32.6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32.6</v>
      </c>
      <c r="R49" s="18">
        <v>0.4</v>
      </c>
      <c r="S49" s="18"/>
    </row>
    <row r="50" spans="1:19">
      <c r="A50" s="8" t="s">
        <v>92</v>
      </c>
      <c r="B50" s="199">
        <f>'[2]26'!B52</f>
        <v>75</v>
      </c>
      <c r="C50" s="200">
        <f>'[2]26'!C52</f>
        <v>0</v>
      </c>
      <c r="D50" s="200">
        <f>'[2]26'!D52</f>
        <v>0</v>
      </c>
      <c r="E50" s="200">
        <f>'[2]26'!E52</f>
        <v>0</v>
      </c>
      <c r="F50" s="15">
        <f t="shared" si="6"/>
        <v>75</v>
      </c>
      <c r="G50" s="199">
        <f>'[2]26'!H52</f>
        <v>33</v>
      </c>
      <c r="H50" s="200">
        <f>'[2]26'!I52</f>
        <v>0</v>
      </c>
      <c r="I50" s="200">
        <f>'[2]26'!J52</f>
        <v>0</v>
      </c>
      <c r="J50" s="200">
        <f>'[2]26'!K52</f>
        <v>0</v>
      </c>
      <c r="K50" s="15">
        <f t="shared" si="3"/>
        <v>33</v>
      </c>
      <c r="L50" s="18">
        <f>frq!C50</f>
        <v>1</v>
      </c>
      <c r="M50" s="124">
        <f t="shared" si="4"/>
        <v>32.6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32.6</v>
      </c>
      <c r="R50" s="18">
        <v>0.4</v>
      </c>
      <c r="S50" s="18"/>
    </row>
    <row r="51" spans="1:19">
      <c r="A51" s="8" t="s">
        <v>93</v>
      </c>
      <c r="B51" s="199">
        <f>'[2]26'!B53</f>
        <v>75</v>
      </c>
      <c r="C51" s="200">
        <f>'[2]26'!C53</f>
        <v>0</v>
      </c>
      <c r="D51" s="200">
        <f>'[2]26'!D53</f>
        <v>0</v>
      </c>
      <c r="E51" s="200">
        <f>'[2]26'!E53</f>
        <v>0</v>
      </c>
      <c r="F51" s="15">
        <f t="shared" si="6"/>
        <v>75</v>
      </c>
      <c r="G51" s="199">
        <f>'[2]26'!H53</f>
        <v>33</v>
      </c>
      <c r="H51" s="200">
        <f>'[2]26'!I53</f>
        <v>0</v>
      </c>
      <c r="I51" s="200">
        <f>'[2]26'!J53</f>
        <v>0</v>
      </c>
      <c r="J51" s="200">
        <f>'[2]26'!K53</f>
        <v>0</v>
      </c>
      <c r="K51" s="15">
        <f t="shared" si="3"/>
        <v>33</v>
      </c>
      <c r="L51" s="18">
        <f>frq!C51</f>
        <v>1</v>
      </c>
      <c r="M51" s="124">
        <f t="shared" si="4"/>
        <v>32.6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32.6</v>
      </c>
      <c r="R51" s="18">
        <v>0.4</v>
      </c>
      <c r="S51" s="18"/>
    </row>
    <row r="52" spans="1:19">
      <c r="A52" s="8" t="s">
        <v>94</v>
      </c>
      <c r="B52" s="199">
        <f>'[2]26'!B54</f>
        <v>75</v>
      </c>
      <c r="C52" s="200">
        <f>'[2]26'!C54</f>
        <v>0</v>
      </c>
      <c r="D52" s="200">
        <f>'[2]26'!D54</f>
        <v>0</v>
      </c>
      <c r="E52" s="200">
        <f>'[2]26'!E54</f>
        <v>0</v>
      </c>
      <c r="F52" s="15">
        <f t="shared" si="6"/>
        <v>75</v>
      </c>
      <c r="G52" s="199">
        <f>'[2]26'!H54</f>
        <v>33</v>
      </c>
      <c r="H52" s="200">
        <f>'[2]26'!I54</f>
        <v>0</v>
      </c>
      <c r="I52" s="200">
        <f>'[2]26'!J54</f>
        <v>0</v>
      </c>
      <c r="J52" s="200">
        <f>'[2]26'!K54</f>
        <v>0</v>
      </c>
      <c r="K52" s="15">
        <f t="shared" si="3"/>
        <v>33</v>
      </c>
      <c r="L52" s="18">
        <f>frq!C52</f>
        <v>1</v>
      </c>
      <c r="M52" s="124">
        <f t="shared" si="4"/>
        <v>32.6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32.6</v>
      </c>
      <c r="R52" s="18">
        <v>0.4</v>
      </c>
      <c r="S52" s="18"/>
    </row>
    <row r="53" spans="1:19">
      <c r="A53" s="8" t="s">
        <v>95</v>
      </c>
      <c r="B53" s="199">
        <f>'[2]26'!B55</f>
        <v>75</v>
      </c>
      <c r="C53" s="200">
        <f>'[2]26'!C55</f>
        <v>0</v>
      </c>
      <c r="D53" s="200">
        <f>'[2]26'!D55</f>
        <v>0</v>
      </c>
      <c r="E53" s="200">
        <f>'[2]26'!E55</f>
        <v>0</v>
      </c>
      <c r="F53" s="15">
        <f t="shared" si="6"/>
        <v>75</v>
      </c>
      <c r="G53" s="199">
        <f>'[2]26'!H55</f>
        <v>33</v>
      </c>
      <c r="H53" s="200">
        <f>'[2]26'!I55</f>
        <v>0</v>
      </c>
      <c r="I53" s="200">
        <f>'[2]26'!J55</f>
        <v>0</v>
      </c>
      <c r="J53" s="200">
        <f>'[2]26'!K55</f>
        <v>0</v>
      </c>
      <c r="K53" s="15">
        <f t="shared" si="3"/>
        <v>33</v>
      </c>
      <c r="L53" s="18">
        <f>frq!C53</f>
        <v>1</v>
      </c>
      <c r="M53" s="124">
        <f t="shared" si="4"/>
        <v>32.6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32.6</v>
      </c>
      <c r="R53" s="18">
        <v>0.4</v>
      </c>
      <c r="S53" s="18"/>
    </row>
    <row r="54" spans="1:19">
      <c r="A54" s="8" t="s">
        <v>96</v>
      </c>
      <c r="B54" s="199">
        <f>'[2]26'!B56</f>
        <v>75</v>
      </c>
      <c r="C54" s="200">
        <f>'[2]26'!C56</f>
        <v>0</v>
      </c>
      <c r="D54" s="200">
        <f>'[2]26'!D56</f>
        <v>0</v>
      </c>
      <c r="E54" s="200">
        <f>'[2]26'!E56</f>
        <v>0</v>
      </c>
      <c r="F54" s="15">
        <f t="shared" si="6"/>
        <v>75</v>
      </c>
      <c r="G54" s="199">
        <f>'[2]26'!H56</f>
        <v>33</v>
      </c>
      <c r="H54" s="200">
        <f>'[2]26'!I56</f>
        <v>0</v>
      </c>
      <c r="I54" s="200">
        <f>'[2]26'!J56</f>
        <v>0</v>
      </c>
      <c r="J54" s="200">
        <f>'[2]26'!K56</f>
        <v>0</v>
      </c>
      <c r="K54" s="15">
        <f t="shared" si="3"/>
        <v>33</v>
      </c>
      <c r="L54" s="18">
        <f>frq!C54</f>
        <v>1</v>
      </c>
      <c r="M54" s="124">
        <f t="shared" si="4"/>
        <v>32.6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32.6</v>
      </c>
      <c r="R54" s="18">
        <v>0.4</v>
      </c>
      <c r="S54" s="18"/>
    </row>
    <row r="55" spans="1:19">
      <c r="A55" s="8" t="s">
        <v>97</v>
      </c>
      <c r="B55" s="199">
        <f>'[2]26'!B57</f>
        <v>75</v>
      </c>
      <c r="C55" s="200">
        <f>'[2]26'!C57</f>
        <v>0</v>
      </c>
      <c r="D55" s="200">
        <f>'[2]26'!D57</f>
        <v>0</v>
      </c>
      <c r="E55" s="200">
        <f>'[2]26'!E57</f>
        <v>0</v>
      </c>
      <c r="F55" s="15">
        <f t="shared" si="6"/>
        <v>75</v>
      </c>
      <c r="G55" s="199">
        <f>'[2]26'!H57</f>
        <v>33</v>
      </c>
      <c r="H55" s="200">
        <f>'[2]26'!I57</f>
        <v>0</v>
      </c>
      <c r="I55" s="200">
        <f>'[2]26'!J57</f>
        <v>0</v>
      </c>
      <c r="J55" s="200">
        <f>'[2]26'!K57</f>
        <v>0</v>
      </c>
      <c r="K55" s="15">
        <f t="shared" si="3"/>
        <v>33</v>
      </c>
      <c r="L55" s="18">
        <f>frq!C55</f>
        <v>1</v>
      </c>
      <c r="M55" s="124">
        <f t="shared" si="4"/>
        <v>32.6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32.6</v>
      </c>
      <c r="R55" s="18">
        <v>0.4</v>
      </c>
      <c r="S55" s="18"/>
    </row>
    <row r="56" spans="1:19">
      <c r="A56" s="8" t="s">
        <v>98</v>
      </c>
      <c r="B56" s="199">
        <f>'[2]26'!B58</f>
        <v>75</v>
      </c>
      <c r="C56" s="200">
        <f>'[2]26'!C58</f>
        <v>0</v>
      </c>
      <c r="D56" s="200">
        <f>'[2]26'!D58</f>
        <v>0</v>
      </c>
      <c r="E56" s="200">
        <f>'[2]26'!E58</f>
        <v>0</v>
      </c>
      <c r="F56" s="15">
        <f t="shared" si="6"/>
        <v>75</v>
      </c>
      <c r="G56" s="199">
        <f>'[2]26'!H58</f>
        <v>33</v>
      </c>
      <c r="H56" s="200">
        <f>'[2]26'!I58</f>
        <v>0</v>
      </c>
      <c r="I56" s="200">
        <f>'[2]26'!J58</f>
        <v>0</v>
      </c>
      <c r="J56" s="200">
        <f>'[2]26'!K58</f>
        <v>0</v>
      </c>
      <c r="K56" s="15">
        <f t="shared" si="3"/>
        <v>33</v>
      </c>
      <c r="L56" s="18">
        <f>frq!C56</f>
        <v>1</v>
      </c>
      <c r="M56" s="124">
        <f t="shared" si="4"/>
        <v>32.6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32.6</v>
      </c>
      <c r="R56" s="18">
        <v>0.4</v>
      </c>
      <c r="S56" s="18"/>
    </row>
    <row r="57" spans="1:19">
      <c r="A57" s="8" t="s">
        <v>99</v>
      </c>
      <c r="B57" s="199">
        <f>'[2]26'!B59</f>
        <v>75</v>
      </c>
      <c r="C57" s="200">
        <f>'[2]26'!C59</f>
        <v>0</v>
      </c>
      <c r="D57" s="200">
        <f>'[2]26'!D59</f>
        <v>0</v>
      </c>
      <c r="E57" s="200">
        <f>'[2]26'!E59</f>
        <v>0</v>
      </c>
      <c r="F57" s="15">
        <f t="shared" si="6"/>
        <v>75</v>
      </c>
      <c r="G57" s="199">
        <f>'[2]26'!H59</f>
        <v>33</v>
      </c>
      <c r="H57" s="200">
        <f>'[2]26'!I59</f>
        <v>0</v>
      </c>
      <c r="I57" s="200">
        <f>'[2]26'!J59</f>
        <v>0</v>
      </c>
      <c r="J57" s="200">
        <f>'[2]26'!K59</f>
        <v>0</v>
      </c>
      <c r="K57" s="15">
        <f t="shared" si="3"/>
        <v>33</v>
      </c>
      <c r="L57" s="18">
        <f>frq!C57</f>
        <v>1</v>
      </c>
      <c r="M57" s="124">
        <f t="shared" si="4"/>
        <v>32.6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32.6</v>
      </c>
      <c r="R57" s="18">
        <v>0.4</v>
      </c>
      <c r="S57" s="18"/>
    </row>
    <row r="58" spans="1:19">
      <c r="A58" s="8" t="s">
        <v>100</v>
      </c>
      <c r="B58" s="199">
        <f>'[2]26'!B60</f>
        <v>75</v>
      </c>
      <c r="C58" s="200">
        <f>'[2]26'!C60</f>
        <v>0</v>
      </c>
      <c r="D58" s="200">
        <f>'[2]26'!D60</f>
        <v>0</v>
      </c>
      <c r="E58" s="200">
        <f>'[2]26'!E60</f>
        <v>0</v>
      </c>
      <c r="F58" s="15">
        <f t="shared" si="6"/>
        <v>75</v>
      </c>
      <c r="G58" s="199">
        <f>'[2]26'!H60</f>
        <v>33</v>
      </c>
      <c r="H58" s="200">
        <f>'[2]26'!I60</f>
        <v>0</v>
      </c>
      <c r="I58" s="200">
        <f>'[2]26'!J60</f>
        <v>0</v>
      </c>
      <c r="J58" s="200">
        <f>'[2]26'!K60</f>
        <v>0</v>
      </c>
      <c r="K58" s="15">
        <f t="shared" si="3"/>
        <v>33</v>
      </c>
      <c r="L58" s="18">
        <f>frq!C58</f>
        <v>1</v>
      </c>
      <c r="M58" s="124">
        <f t="shared" si="4"/>
        <v>32.6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32.6</v>
      </c>
      <c r="R58" s="18">
        <v>0.4</v>
      </c>
      <c r="S58" s="18"/>
    </row>
    <row r="59" spans="1:19">
      <c r="A59" s="8" t="s">
        <v>101</v>
      </c>
      <c r="B59" s="199">
        <f>'[2]26'!B61</f>
        <v>75</v>
      </c>
      <c r="C59" s="200">
        <f>'[2]26'!C61</f>
        <v>0</v>
      </c>
      <c r="D59" s="200">
        <f>'[2]26'!D61</f>
        <v>0</v>
      </c>
      <c r="E59" s="200">
        <f>'[2]26'!E61</f>
        <v>0</v>
      </c>
      <c r="F59" s="15">
        <f t="shared" si="6"/>
        <v>75</v>
      </c>
      <c r="G59" s="199">
        <f>'[2]26'!H61</f>
        <v>33</v>
      </c>
      <c r="H59" s="200">
        <f>'[2]26'!I61</f>
        <v>0</v>
      </c>
      <c r="I59" s="200">
        <f>'[2]26'!J61</f>
        <v>0</v>
      </c>
      <c r="J59" s="200">
        <f>'[2]26'!K61</f>
        <v>0</v>
      </c>
      <c r="K59" s="15">
        <f t="shared" si="3"/>
        <v>33</v>
      </c>
      <c r="L59" s="18">
        <f>frq!C59</f>
        <v>1</v>
      </c>
      <c r="M59" s="124">
        <f t="shared" si="4"/>
        <v>32.6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32.6</v>
      </c>
      <c r="R59" s="18">
        <v>0.4</v>
      </c>
      <c r="S59" s="18"/>
    </row>
    <row r="60" spans="1:19">
      <c r="A60" s="8" t="s">
        <v>102</v>
      </c>
      <c r="B60" s="199">
        <f>'[2]26'!B62</f>
        <v>75</v>
      </c>
      <c r="C60" s="200">
        <f>'[2]26'!C62</f>
        <v>0</v>
      </c>
      <c r="D60" s="200">
        <f>'[2]26'!D62</f>
        <v>0</v>
      </c>
      <c r="E60" s="200">
        <f>'[2]26'!E62</f>
        <v>0</v>
      </c>
      <c r="F60" s="15">
        <f t="shared" si="6"/>
        <v>75</v>
      </c>
      <c r="G60" s="199">
        <f>'[2]26'!H62</f>
        <v>33</v>
      </c>
      <c r="H60" s="200">
        <f>'[2]26'!I62</f>
        <v>0</v>
      </c>
      <c r="I60" s="200">
        <f>'[2]26'!J62</f>
        <v>0</v>
      </c>
      <c r="J60" s="200">
        <f>'[2]26'!K62</f>
        <v>0</v>
      </c>
      <c r="K60" s="15">
        <f t="shared" si="3"/>
        <v>33</v>
      </c>
      <c r="L60" s="18">
        <f>frq!C60</f>
        <v>1</v>
      </c>
      <c r="M60" s="124">
        <f t="shared" si="4"/>
        <v>32.6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32.6</v>
      </c>
      <c r="R60" s="18">
        <v>0.4</v>
      </c>
      <c r="S60" s="18"/>
    </row>
    <row r="61" spans="1:19">
      <c r="A61" s="8" t="s">
        <v>103</v>
      </c>
      <c r="B61" s="199">
        <f>'[2]26'!B63</f>
        <v>75</v>
      </c>
      <c r="C61" s="200">
        <f>'[2]26'!C63</f>
        <v>0</v>
      </c>
      <c r="D61" s="200">
        <f>'[2]26'!D63</f>
        <v>0</v>
      </c>
      <c r="E61" s="200">
        <f>'[2]26'!E63</f>
        <v>0</v>
      </c>
      <c r="F61" s="15">
        <f t="shared" si="6"/>
        <v>75</v>
      </c>
      <c r="G61" s="199">
        <f>'[2]26'!H63</f>
        <v>33</v>
      </c>
      <c r="H61" s="200">
        <f>'[2]26'!I63</f>
        <v>0</v>
      </c>
      <c r="I61" s="200">
        <f>'[2]26'!J63</f>
        <v>0</v>
      </c>
      <c r="J61" s="200">
        <f>'[2]26'!K63</f>
        <v>0</v>
      </c>
      <c r="K61" s="15">
        <f t="shared" si="3"/>
        <v>33</v>
      </c>
      <c r="L61" s="18">
        <f>frq!C61</f>
        <v>1</v>
      </c>
      <c r="M61" s="124">
        <f t="shared" si="4"/>
        <v>32.6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32.6</v>
      </c>
      <c r="R61" s="18">
        <v>0.4</v>
      </c>
      <c r="S61" s="18"/>
    </row>
    <row r="62" spans="1:19">
      <c r="A62" s="8" t="s">
        <v>104</v>
      </c>
      <c r="B62" s="199">
        <f>'[2]26'!B64</f>
        <v>75</v>
      </c>
      <c r="C62" s="200">
        <f>'[2]26'!C64</f>
        <v>0</v>
      </c>
      <c r="D62" s="200">
        <f>'[2]26'!D64</f>
        <v>0</v>
      </c>
      <c r="E62" s="200">
        <f>'[2]26'!E64</f>
        <v>0</v>
      </c>
      <c r="F62" s="15">
        <f t="shared" si="6"/>
        <v>75</v>
      </c>
      <c r="G62" s="199">
        <f>'[2]26'!H64</f>
        <v>33</v>
      </c>
      <c r="H62" s="200">
        <f>'[2]26'!I64</f>
        <v>0</v>
      </c>
      <c r="I62" s="200">
        <f>'[2]26'!J64</f>
        <v>0</v>
      </c>
      <c r="J62" s="200">
        <f>'[2]26'!K64</f>
        <v>0</v>
      </c>
      <c r="K62" s="15">
        <f t="shared" si="3"/>
        <v>33</v>
      </c>
      <c r="L62" s="18">
        <f>frq!C62</f>
        <v>1</v>
      </c>
      <c r="M62" s="124">
        <f t="shared" si="4"/>
        <v>32.6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32.6</v>
      </c>
      <c r="R62" s="18">
        <v>0.4</v>
      </c>
      <c r="S62" s="18"/>
    </row>
    <row r="63" spans="1:19">
      <c r="A63" s="8" t="s">
        <v>105</v>
      </c>
      <c r="B63" s="199">
        <f>'[2]26'!B65</f>
        <v>75</v>
      </c>
      <c r="C63" s="200">
        <f>'[2]26'!C65</f>
        <v>0</v>
      </c>
      <c r="D63" s="200">
        <f>'[2]26'!D65</f>
        <v>0</v>
      </c>
      <c r="E63" s="200">
        <f>'[2]26'!E65</f>
        <v>0</v>
      </c>
      <c r="F63" s="15">
        <f t="shared" si="6"/>
        <v>75</v>
      </c>
      <c r="G63" s="199">
        <f>'[2]26'!H65</f>
        <v>33</v>
      </c>
      <c r="H63" s="200">
        <f>'[2]26'!I65</f>
        <v>0</v>
      </c>
      <c r="I63" s="200">
        <f>'[2]26'!J65</f>
        <v>0</v>
      </c>
      <c r="J63" s="200">
        <f>'[2]26'!K65</f>
        <v>0</v>
      </c>
      <c r="K63" s="15">
        <f t="shared" si="3"/>
        <v>33</v>
      </c>
      <c r="L63" s="18">
        <f>frq!C63</f>
        <v>1</v>
      </c>
      <c r="M63" s="124">
        <f t="shared" si="4"/>
        <v>32.6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32.6</v>
      </c>
      <c r="R63" s="18">
        <v>0.4</v>
      </c>
      <c r="S63" s="18"/>
    </row>
    <row r="64" spans="1:19">
      <c r="A64" s="8" t="s">
        <v>106</v>
      </c>
      <c r="B64" s="199">
        <f>'[2]26'!B66</f>
        <v>75</v>
      </c>
      <c r="C64" s="200">
        <f>'[2]26'!C66</f>
        <v>0</v>
      </c>
      <c r="D64" s="200">
        <f>'[2]26'!D66</f>
        <v>0</v>
      </c>
      <c r="E64" s="200">
        <f>'[2]26'!E66</f>
        <v>0</v>
      </c>
      <c r="F64" s="15">
        <f t="shared" si="6"/>
        <v>75</v>
      </c>
      <c r="G64" s="199">
        <f>'[2]26'!H66</f>
        <v>33</v>
      </c>
      <c r="H64" s="200">
        <f>'[2]26'!I66</f>
        <v>0</v>
      </c>
      <c r="I64" s="200">
        <f>'[2]26'!J66</f>
        <v>0</v>
      </c>
      <c r="J64" s="200">
        <f>'[2]26'!K66</f>
        <v>0</v>
      </c>
      <c r="K64" s="15">
        <f t="shared" si="3"/>
        <v>33</v>
      </c>
      <c r="L64" s="18">
        <f>frq!C64</f>
        <v>1</v>
      </c>
      <c r="M64" s="124">
        <f t="shared" si="4"/>
        <v>32.6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32.6</v>
      </c>
      <c r="R64" s="18">
        <v>0.4</v>
      </c>
      <c r="S64" s="18"/>
    </row>
    <row r="65" spans="1:19">
      <c r="A65" s="8" t="s">
        <v>107</v>
      </c>
      <c r="B65" s="199">
        <f>'[2]26'!B67</f>
        <v>75</v>
      </c>
      <c r="C65" s="200">
        <f>'[2]26'!C67</f>
        <v>0</v>
      </c>
      <c r="D65" s="200">
        <f>'[2]26'!D67</f>
        <v>0</v>
      </c>
      <c r="E65" s="200">
        <f>'[2]26'!E67</f>
        <v>0</v>
      </c>
      <c r="F65" s="15">
        <f t="shared" si="6"/>
        <v>75</v>
      </c>
      <c r="G65" s="199">
        <f>'[2]26'!H67</f>
        <v>33</v>
      </c>
      <c r="H65" s="200">
        <f>'[2]26'!I67</f>
        <v>0</v>
      </c>
      <c r="I65" s="200">
        <f>'[2]26'!J67</f>
        <v>0</v>
      </c>
      <c r="J65" s="200">
        <f>'[2]26'!K67</f>
        <v>0</v>
      </c>
      <c r="K65" s="15">
        <f t="shared" si="3"/>
        <v>33</v>
      </c>
      <c r="L65" s="18">
        <f>frq!C65</f>
        <v>1</v>
      </c>
      <c r="M65" s="124">
        <f t="shared" si="4"/>
        <v>32.6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32.6</v>
      </c>
      <c r="R65" s="18">
        <v>0.4</v>
      </c>
      <c r="S65" s="18"/>
    </row>
    <row r="66" spans="1:19">
      <c r="A66" s="8" t="s">
        <v>108</v>
      </c>
      <c r="B66" s="199">
        <f>'[2]26'!B68</f>
        <v>75</v>
      </c>
      <c r="C66" s="200">
        <f>'[2]26'!C68</f>
        <v>0</v>
      </c>
      <c r="D66" s="200">
        <f>'[2]26'!D68</f>
        <v>0</v>
      </c>
      <c r="E66" s="200">
        <f>'[2]26'!E68</f>
        <v>0</v>
      </c>
      <c r="F66" s="15">
        <f t="shared" si="6"/>
        <v>75</v>
      </c>
      <c r="G66" s="199">
        <f>'[2]26'!H68</f>
        <v>33</v>
      </c>
      <c r="H66" s="200">
        <f>'[2]26'!I68</f>
        <v>0</v>
      </c>
      <c r="I66" s="200">
        <f>'[2]26'!J68</f>
        <v>0</v>
      </c>
      <c r="J66" s="200">
        <f>'[2]26'!K68</f>
        <v>0</v>
      </c>
      <c r="K66" s="15">
        <f t="shared" si="3"/>
        <v>33</v>
      </c>
      <c r="L66" s="18">
        <f>frq!C66</f>
        <v>1</v>
      </c>
      <c r="M66" s="124">
        <f t="shared" si="4"/>
        <v>32.6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32.6</v>
      </c>
      <c r="R66" s="18">
        <v>0.4</v>
      </c>
      <c r="S66" s="18"/>
    </row>
    <row r="67" spans="1:19">
      <c r="A67" s="8" t="s">
        <v>109</v>
      </c>
      <c r="B67" s="199">
        <f>'[2]26'!B69</f>
        <v>75</v>
      </c>
      <c r="C67" s="200">
        <f>'[2]26'!C69</f>
        <v>0</v>
      </c>
      <c r="D67" s="200">
        <f>'[2]26'!D69</f>
        <v>0</v>
      </c>
      <c r="E67" s="200">
        <f>'[2]26'!E69</f>
        <v>0</v>
      </c>
      <c r="F67" s="15">
        <f t="shared" si="6"/>
        <v>75</v>
      </c>
      <c r="G67" s="199">
        <f>'[2]26'!H69</f>
        <v>33</v>
      </c>
      <c r="H67" s="200">
        <f>'[2]26'!I69</f>
        <v>0</v>
      </c>
      <c r="I67" s="200">
        <f>'[2]26'!J69</f>
        <v>0</v>
      </c>
      <c r="J67" s="200">
        <f>'[2]26'!K69</f>
        <v>0</v>
      </c>
      <c r="K67" s="15">
        <f t="shared" si="3"/>
        <v>33</v>
      </c>
      <c r="L67" s="18">
        <f>frq!C67</f>
        <v>1</v>
      </c>
      <c r="M67" s="124">
        <f t="shared" si="4"/>
        <v>32.6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32.6</v>
      </c>
      <c r="R67" s="18">
        <v>0.4</v>
      </c>
      <c r="S67" s="18"/>
    </row>
    <row r="68" spans="1:19">
      <c r="A68" s="8" t="s">
        <v>110</v>
      </c>
      <c r="B68" s="199">
        <f>'[2]26'!B70</f>
        <v>75</v>
      </c>
      <c r="C68" s="200">
        <f>'[2]26'!C70</f>
        <v>0</v>
      </c>
      <c r="D68" s="200">
        <f>'[2]26'!D70</f>
        <v>0</v>
      </c>
      <c r="E68" s="200">
        <f>'[2]26'!E70</f>
        <v>0</v>
      </c>
      <c r="F68" s="15">
        <f t="shared" si="6"/>
        <v>75</v>
      </c>
      <c r="G68" s="199">
        <f>'[2]26'!H70</f>
        <v>33</v>
      </c>
      <c r="H68" s="200">
        <f>'[2]26'!I70</f>
        <v>0</v>
      </c>
      <c r="I68" s="200">
        <f>'[2]26'!J70</f>
        <v>0</v>
      </c>
      <c r="J68" s="200">
        <f>'[2]26'!K70</f>
        <v>0</v>
      </c>
      <c r="K68" s="15">
        <f t="shared" ref="K68:K98" si="13">SUM(G68:J68)</f>
        <v>33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32.6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32.6</v>
      </c>
      <c r="R68" s="18">
        <v>0.4</v>
      </c>
      <c r="S68" s="18"/>
    </row>
    <row r="69" spans="1:19">
      <c r="A69" s="8" t="s">
        <v>111</v>
      </c>
      <c r="B69" s="199">
        <f>'[2]26'!B71</f>
        <v>75</v>
      </c>
      <c r="C69" s="200">
        <f>'[2]26'!C71</f>
        <v>0</v>
      </c>
      <c r="D69" s="200">
        <f>'[2]26'!D71</f>
        <v>0</v>
      </c>
      <c r="E69" s="200">
        <f>'[2]26'!E71</f>
        <v>0</v>
      </c>
      <c r="F69" s="15">
        <f t="shared" ref="F69:F98" si="16">SUM(B69:E69)</f>
        <v>75</v>
      </c>
      <c r="G69" s="199">
        <f>'[2]26'!H71</f>
        <v>33</v>
      </c>
      <c r="H69" s="200">
        <f>'[2]26'!I71</f>
        <v>0</v>
      </c>
      <c r="I69" s="200">
        <f>'[2]26'!J71</f>
        <v>0</v>
      </c>
      <c r="J69" s="200">
        <f>'[2]26'!K71</f>
        <v>0</v>
      </c>
      <c r="K69" s="15">
        <f t="shared" si="13"/>
        <v>33</v>
      </c>
      <c r="L69" s="18">
        <f>frq!C69</f>
        <v>1</v>
      </c>
      <c r="M69" s="124">
        <f t="shared" si="14"/>
        <v>32.6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32.6</v>
      </c>
      <c r="R69" s="18">
        <v>0.4</v>
      </c>
      <c r="S69" s="18"/>
    </row>
    <row r="70" spans="1:19">
      <c r="A70" s="8" t="s">
        <v>112</v>
      </c>
      <c r="B70" s="199">
        <f>'[2]26'!B72</f>
        <v>75</v>
      </c>
      <c r="C70" s="200">
        <f>'[2]26'!C72</f>
        <v>0</v>
      </c>
      <c r="D70" s="200">
        <f>'[2]26'!D72</f>
        <v>0</v>
      </c>
      <c r="E70" s="200">
        <f>'[2]26'!E72</f>
        <v>0</v>
      </c>
      <c r="F70" s="15">
        <f t="shared" si="16"/>
        <v>75</v>
      </c>
      <c r="G70" s="199">
        <f>'[2]26'!H72</f>
        <v>33</v>
      </c>
      <c r="H70" s="200">
        <f>'[2]26'!I72</f>
        <v>0</v>
      </c>
      <c r="I70" s="200">
        <f>'[2]26'!J72</f>
        <v>0</v>
      </c>
      <c r="J70" s="200">
        <f>'[2]26'!K72</f>
        <v>0</v>
      </c>
      <c r="K70" s="15">
        <f t="shared" si="13"/>
        <v>33</v>
      </c>
      <c r="L70" s="18">
        <f>frq!C70</f>
        <v>1</v>
      </c>
      <c r="M70" s="124">
        <f t="shared" si="14"/>
        <v>32.6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32.6</v>
      </c>
      <c r="R70" s="18">
        <v>0.4</v>
      </c>
      <c r="S70" s="18"/>
    </row>
    <row r="71" spans="1:19">
      <c r="A71" s="8" t="s">
        <v>113</v>
      </c>
      <c r="B71" s="199">
        <f>'[2]26'!B73</f>
        <v>75</v>
      </c>
      <c r="C71" s="200">
        <f>'[2]26'!C73</f>
        <v>0</v>
      </c>
      <c r="D71" s="200">
        <f>'[2]26'!D73</f>
        <v>0</v>
      </c>
      <c r="E71" s="200">
        <f>'[2]26'!E73</f>
        <v>0</v>
      </c>
      <c r="F71" s="15">
        <f t="shared" si="16"/>
        <v>75</v>
      </c>
      <c r="G71" s="199">
        <f>'[2]26'!H73</f>
        <v>33</v>
      </c>
      <c r="H71" s="200">
        <f>'[2]26'!I73</f>
        <v>0</v>
      </c>
      <c r="I71" s="200">
        <f>'[2]26'!J73</f>
        <v>0</v>
      </c>
      <c r="J71" s="200">
        <f>'[2]26'!K73</f>
        <v>0</v>
      </c>
      <c r="K71" s="15">
        <f t="shared" si="13"/>
        <v>33</v>
      </c>
      <c r="L71" s="18">
        <f>frq!C71</f>
        <v>1</v>
      </c>
      <c r="M71" s="124">
        <f t="shared" si="14"/>
        <v>32.6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32.6</v>
      </c>
      <c r="R71" s="18">
        <v>0.4</v>
      </c>
      <c r="S71" s="18"/>
    </row>
    <row r="72" spans="1:19">
      <c r="A72" s="8" t="s">
        <v>114</v>
      </c>
      <c r="B72" s="199">
        <f>'[2]26'!B74</f>
        <v>75</v>
      </c>
      <c r="C72" s="200">
        <f>'[2]26'!C74</f>
        <v>0</v>
      </c>
      <c r="D72" s="200">
        <f>'[2]26'!D74</f>
        <v>0</v>
      </c>
      <c r="E72" s="200">
        <f>'[2]26'!E74</f>
        <v>0</v>
      </c>
      <c r="F72" s="15">
        <f t="shared" si="16"/>
        <v>75</v>
      </c>
      <c r="G72" s="199">
        <f>'[2]26'!H74</f>
        <v>33</v>
      </c>
      <c r="H72" s="200">
        <f>'[2]26'!I74</f>
        <v>0</v>
      </c>
      <c r="I72" s="200">
        <f>'[2]26'!J74</f>
        <v>0</v>
      </c>
      <c r="J72" s="200">
        <f>'[2]26'!K74</f>
        <v>0</v>
      </c>
      <c r="K72" s="15">
        <f t="shared" si="13"/>
        <v>33</v>
      </c>
      <c r="L72" s="18">
        <f>frq!C72</f>
        <v>1</v>
      </c>
      <c r="M72" s="124">
        <f t="shared" si="14"/>
        <v>32.6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32.6</v>
      </c>
      <c r="R72" s="18">
        <v>0.4</v>
      </c>
      <c r="S72" s="18"/>
    </row>
    <row r="73" spans="1:19">
      <c r="A73" s="8" t="s">
        <v>115</v>
      </c>
      <c r="B73" s="199">
        <f>'[2]26'!B75</f>
        <v>75</v>
      </c>
      <c r="C73" s="200">
        <f>'[2]26'!C75</f>
        <v>0</v>
      </c>
      <c r="D73" s="200">
        <f>'[2]26'!D75</f>
        <v>0</v>
      </c>
      <c r="E73" s="200">
        <f>'[2]26'!E75</f>
        <v>0</v>
      </c>
      <c r="F73" s="15">
        <f t="shared" si="16"/>
        <v>75</v>
      </c>
      <c r="G73" s="199">
        <f>'[2]26'!H75</f>
        <v>33</v>
      </c>
      <c r="H73" s="200">
        <f>'[2]26'!I75</f>
        <v>0</v>
      </c>
      <c r="I73" s="200">
        <f>'[2]26'!J75</f>
        <v>0</v>
      </c>
      <c r="J73" s="200">
        <f>'[2]26'!K75</f>
        <v>0</v>
      </c>
      <c r="K73" s="15">
        <f t="shared" si="13"/>
        <v>33</v>
      </c>
      <c r="L73" s="18">
        <f>frq!C73</f>
        <v>1</v>
      </c>
      <c r="M73" s="124">
        <f t="shared" si="14"/>
        <v>32.6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32.6</v>
      </c>
      <c r="R73" s="18">
        <v>0.4</v>
      </c>
      <c r="S73" s="18"/>
    </row>
    <row r="74" spans="1:19">
      <c r="A74" s="8" t="s">
        <v>116</v>
      </c>
      <c r="B74" s="199">
        <f>'[2]26'!B76</f>
        <v>75</v>
      </c>
      <c r="C74" s="200">
        <f>'[2]26'!C76</f>
        <v>0</v>
      </c>
      <c r="D74" s="200">
        <f>'[2]26'!D76</f>
        <v>0</v>
      </c>
      <c r="E74" s="200">
        <f>'[2]26'!E76</f>
        <v>0</v>
      </c>
      <c r="F74" s="15">
        <f t="shared" si="16"/>
        <v>75</v>
      </c>
      <c r="G74" s="199">
        <f>'[2]26'!H76</f>
        <v>33</v>
      </c>
      <c r="H74" s="200">
        <f>'[2]26'!I76</f>
        <v>0</v>
      </c>
      <c r="I74" s="200">
        <f>'[2]26'!J76</f>
        <v>0</v>
      </c>
      <c r="J74" s="200">
        <f>'[2]26'!K76</f>
        <v>0</v>
      </c>
      <c r="K74" s="15">
        <f t="shared" si="13"/>
        <v>33</v>
      </c>
      <c r="L74" s="18">
        <f>frq!C74</f>
        <v>1</v>
      </c>
      <c r="M74" s="124">
        <f t="shared" si="14"/>
        <v>32.6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32.6</v>
      </c>
      <c r="R74" s="18">
        <v>0.4</v>
      </c>
      <c r="S74" s="18"/>
    </row>
    <row r="75" spans="1:19">
      <c r="A75" s="8" t="s">
        <v>117</v>
      </c>
      <c r="B75" s="199">
        <f>'[2]26'!B77</f>
        <v>75</v>
      </c>
      <c r="C75" s="200">
        <f>'[2]26'!C77</f>
        <v>0</v>
      </c>
      <c r="D75" s="200">
        <f>'[2]26'!D77</f>
        <v>0</v>
      </c>
      <c r="E75" s="200">
        <f>'[2]26'!E77</f>
        <v>0</v>
      </c>
      <c r="F75" s="15">
        <f t="shared" si="16"/>
        <v>75</v>
      </c>
      <c r="G75" s="199">
        <f>'[2]26'!H77</f>
        <v>33</v>
      </c>
      <c r="H75" s="200">
        <f>'[2]26'!I77</f>
        <v>0</v>
      </c>
      <c r="I75" s="200">
        <f>'[2]26'!J77</f>
        <v>0</v>
      </c>
      <c r="J75" s="200">
        <f>'[2]26'!K77</f>
        <v>0</v>
      </c>
      <c r="K75" s="15">
        <f t="shared" si="13"/>
        <v>33</v>
      </c>
      <c r="L75" s="18">
        <f>frq!C75</f>
        <v>1</v>
      </c>
      <c r="M75" s="124">
        <f t="shared" si="14"/>
        <v>32.6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32.6</v>
      </c>
      <c r="R75" s="18">
        <v>0.4</v>
      </c>
      <c r="S75" s="18"/>
    </row>
    <row r="76" spans="1:19">
      <c r="A76" s="8" t="s">
        <v>118</v>
      </c>
      <c r="B76" s="199">
        <f>'[2]26'!B78</f>
        <v>75</v>
      </c>
      <c r="C76" s="200">
        <f>'[2]26'!C78</f>
        <v>0</v>
      </c>
      <c r="D76" s="200">
        <f>'[2]26'!D78</f>
        <v>0</v>
      </c>
      <c r="E76" s="200">
        <f>'[2]26'!E78</f>
        <v>0</v>
      </c>
      <c r="F76" s="15">
        <f t="shared" si="16"/>
        <v>75</v>
      </c>
      <c r="G76" s="199">
        <f>'[2]26'!H78</f>
        <v>33</v>
      </c>
      <c r="H76" s="200">
        <f>'[2]26'!I78</f>
        <v>0</v>
      </c>
      <c r="I76" s="200">
        <f>'[2]26'!J78</f>
        <v>0</v>
      </c>
      <c r="J76" s="200">
        <f>'[2]26'!K78</f>
        <v>0</v>
      </c>
      <c r="K76" s="15">
        <f t="shared" si="13"/>
        <v>33</v>
      </c>
      <c r="L76" s="18">
        <f>frq!C76</f>
        <v>1</v>
      </c>
      <c r="M76" s="124">
        <f t="shared" si="14"/>
        <v>32.6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32.6</v>
      </c>
      <c r="R76" s="18">
        <v>0.4</v>
      </c>
      <c r="S76" s="18"/>
    </row>
    <row r="77" spans="1:19">
      <c r="A77" s="8" t="s">
        <v>119</v>
      </c>
      <c r="B77" s="199">
        <f>'[2]26'!B79</f>
        <v>75</v>
      </c>
      <c r="C77" s="200">
        <f>'[2]26'!C79</f>
        <v>0</v>
      </c>
      <c r="D77" s="200">
        <f>'[2]26'!D79</f>
        <v>0</v>
      </c>
      <c r="E77" s="200">
        <f>'[2]26'!E79</f>
        <v>0</v>
      </c>
      <c r="F77" s="15">
        <f t="shared" si="16"/>
        <v>75</v>
      </c>
      <c r="G77" s="199">
        <f>'[2]26'!H79</f>
        <v>33</v>
      </c>
      <c r="H77" s="200">
        <f>'[2]26'!I79</f>
        <v>0</v>
      </c>
      <c r="I77" s="200">
        <f>'[2]26'!J79</f>
        <v>0</v>
      </c>
      <c r="J77" s="200">
        <f>'[2]26'!K79</f>
        <v>0</v>
      </c>
      <c r="K77" s="15">
        <f t="shared" si="13"/>
        <v>33</v>
      </c>
      <c r="L77" s="18">
        <f>frq!C77</f>
        <v>1</v>
      </c>
      <c r="M77" s="124">
        <f t="shared" si="14"/>
        <v>32.6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32.6</v>
      </c>
      <c r="R77" s="18">
        <v>0.4</v>
      </c>
      <c r="S77" s="18"/>
    </row>
    <row r="78" spans="1:19">
      <c r="A78" s="8" t="s">
        <v>120</v>
      </c>
      <c r="B78" s="199">
        <f>'[2]26'!B80</f>
        <v>75</v>
      </c>
      <c r="C78" s="200">
        <f>'[2]26'!C80</f>
        <v>0</v>
      </c>
      <c r="D78" s="200">
        <f>'[2]26'!D80</f>
        <v>0</v>
      </c>
      <c r="E78" s="200">
        <f>'[2]26'!E80</f>
        <v>0</v>
      </c>
      <c r="F78" s="15">
        <f t="shared" si="16"/>
        <v>75</v>
      </c>
      <c r="G78" s="199">
        <f>'[2]26'!H80</f>
        <v>33</v>
      </c>
      <c r="H78" s="200">
        <f>'[2]26'!I80</f>
        <v>0</v>
      </c>
      <c r="I78" s="200">
        <f>'[2]26'!J80</f>
        <v>0</v>
      </c>
      <c r="J78" s="200">
        <f>'[2]26'!K80</f>
        <v>0</v>
      </c>
      <c r="K78" s="15">
        <f t="shared" si="13"/>
        <v>33</v>
      </c>
      <c r="L78" s="18">
        <f>frq!C78</f>
        <v>1</v>
      </c>
      <c r="M78" s="124">
        <f t="shared" si="14"/>
        <v>32.6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32.6</v>
      </c>
      <c r="R78" s="18">
        <v>0.4</v>
      </c>
      <c r="S78" s="18"/>
    </row>
    <row r="79" spans="1:19">
      <c r="A79" s="8" t="s">
        <v>121</v>
      </c>
      <c r="B79" s="199">
        <f>'[2]26'!B81</f>
        <v>75</v>
      </c>
      <c r="C79" s="200">
        <f>'[2]26'!C81</f>
        <v>0</v>
      </c>
      <c r="D79" s="200">
        <f>'[2]26'!D81</f>
        <v>0</v>
      </c>
      <c r="E79" s="200">
        <f>'[2]26'!E81</f>
        <v>0</v>
      </c>
      <c r="F79" s="15">
        <f t="shared" si="16"/>
        <v>75</v>
      </c>
      <c r="G79" s="199">
        <f>'[2]26'!H81</f>
        <v>33</v>
      </c>
      <c r="H79" s="200">
        <f>'[2]26'!I81</f>
        <v>0</v>
      </c>
      <c r="I79" s="200">
        <f>'[2]26'!J81</f>
        <v>0</v>
      </c>
      <c r="J79" s="200">
        <f>'[2]26'!K81</f>
        <v>0</v>
      </c>
      <c r="K79" s="15">
        <f t="shared" si="13"/>
        <v>33</v>
      </c>
      <c r="L79" s="18">
        <f>frq!C79</f>
        <v>1</v>
      </c>
      <c r="M79" s="124">
        <f t="shared" si="14"/>
        <v>32.6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32.6</v>
      </c>
      <c r="R79" s="18">
        <v>0.4</v>
      </c>
      <c r="S79" s="18"/>
    </row>
    <row r="80" spans="1:19">
      <c r="A80" s="8" t="s">
        <v>122</v>
      </c>
      <c r="B80" s="199">
        <f>'[2]26'!B82</f>
        <v>75</v>
      </c>
      <c r="C80" s="200">
        <f>'[2]26'!C82</f>
        <v>0</v>
      </c>
      <c r="D80" s="200">
        <f>'[2]26'!D82</f>
        <v>0</v>
      </c>
      <c r="E80" s="200">
        <f>'[2]26'!E82</f>
        <v>0</v>
      </c>
      <c r="F80" s="15">
        <f t="shared" si="16"/>
        <v>75</v>
      </c>
      <c r="G80" s="199">
        <f>'[2]26'!H82</f>
        <v>33</v>
      </c>
      <c r="H80" s="200">
        <f>'[2]26'!I82</f>
        <v>0</v>
      </c>
      <c r="I80" s="200">
        <f>'[2]26'!J82</f>
        <v>0</v>
      </c>
      <c r="J80" s="200">
        <f>'[2]26'!K82</f>
        <v>0</v>
      </c>
      <c r="K80" s="15">
        <f t="shared" si="13"/>
        <v>33</v>
      </c>
      <c r="L80" s="18">
        <f>frq!C80</f>
        <v>1</v>
      </c>
      <c r="M80" s="124">
        <f t="shared" si="14"/>
        <v>32.6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32.6</v>
      </c>
      <c r="R80" s="18">
        <v>0.4</v>
      </c>
      <c r="S80" s="18"/>
    </row>
    <row r="81" spans="1:19">
      <c r="A81" s="8" t="s">
        <v>123</v>
      </c>
      <c r="B81" s="199">
        <f>'[2]26'!B83</f>
        <v>75</v>
      </c>
      <c r="C81" s="200">
        <f>'[2]26'!C83</f>
        <v>0</v>
      </c>
      <c r="D81" s="200">
        <f>'[2]26'!D83</f>
        <v>0</v>
      </c>
      <c r="E81" s="200">
        <f>'[2]26'!E83</f>
        <v>0</v>
      </c>
      <c r="F81" s="15">
        <f t="shared" si="16"/>
        <v>75</v>
      </c>
      <c r="G81" s="199">
        <f>'[2]26'!H83</f>
        <v>34</v>
      </c>
      <c r="H81" s="200">
        <f>'[2]26'!I83</f>
        <v>0</v>
      </c>
      <c r="I81" s="200">
        <f>'[2]26'!J83</f>
        <v>0</v>
      </c>
      <c r="J81" s="200">
        <f>'[2]26'!K83</f>
        <v>0</v>
      </c>
      <c r="K81" s="15">
        <f t="shared" si="13"/>
        <v>34</v>
      </c>
      <c r="L81" s="18">
        <f>frq!C81</f>
        <v>1</v>
      </c>
      <c r="M81" s="124">
        <f t="shared" si="14"/>
        <v>33.6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33.6</v>
      </c>
      <c r="R81" s="18">
        <v>0.4</v>
      </c>
      <c r="S81" s="18"/>
    </row>
    <row r="82" spans="1:19">
      <c r="A82" s="8" t="s">
        <v>124</v>
      </c>
      <c r="B82" s="199">
        <f>'[2]26'!B84</f>
        <v>75</v>
      </c>
      <c r="C82" s="200">
        <f>'[2]26'!C84</f>
        <v>0</v>
      </c>
      <c r="D82" s="200">
        <f>'[2]26'!D84</f>
        <v>0</v>
      </c>
      <c r="E82" s="200">
        <f>'[2]26'!E84</f>
        <v>0</v>
      </c>
      <c r="F82" s="15">
        <f t="shared" si="16"/>
        <v>75</v>
      </c>
      <c r="G82" s="199">
        <f>'[2]26'!H84</f>
        <v>34</v>
      </c>
      <c r="H82" s="200">
        <f>'[2]26'!I84</f>
        <v>0</v>
      </c>
      <c r="I82" s="200">
        <f>'[2]26'!J84</f>
        <v>0</v>
      </c>
      <c r="J82" s="200">
        <f>'[2]26'!K84</f>
        <v>0</v>
      </c>
      <c r="K82" s="15">
        <f t="shared" si="13"/>
        <v>34</v>
      </c>
      <c r="L82" s="18">
        <f>frq!C82</f>
        <v>1</v>
      </c>
      <c r="M82" s="124">
        <f t="shared" si="14"/>
        <v>33.6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33.6</v>
      </c>
      <c r="R82" s="18">
        <v>0.4</v>
      </c>
      <c r="S82" s="18"/>
    </row>
    <row r="83" spans="1:19">
      <c r="A83" s="8" t="s">
        <v>125</v>
      </c>
      <c r="B83" s="199">
        <f>'[2]26'!B85</f>
        <v>75</v>
      </c>
      <c r="C83" s="200">
        <f>'[2]26'!C85</f>
        <v>0</v>
      </c>
      <c r="D83" s="200">
        <f>'[2]26'!D85</f>
        <v>0</v>
      </c>
      <c r="E83" s="200">
        <f>'[2]26'!E85</f>
        <v>0</v>
      </c>
      <c r="F83" s="15">
        <f t="shared" si="16"/>
        <v>75</v>
      </c>
      <c r="G83" s="199">
        <f>'[2]26'!H85</f>
        <v>34</v>
      </c>
      <c r="H83" s="200">
        <f>'[2]26'!I85</f>
        <v>0</v>
      </c>
      <c r="I83" s="200">
        <f>'[2]26'!J85</f>
        <v>0</v>
      </c>
      <c r="J83" s="200">
        <f>'[2]26'!K85</f>
        <v>0</v>
      </c>
      <c r="K83" s="15">
        <f t="shared" si="13"/>
        <v>34</v>
      </c>
      <c r="L83" s="18">
        <f>frq!C83</f>
        <v>1</v>
      </c>
      <c r="M83" s="124">
        <f t="shared" si="14"/>
        <v>33.6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33.6</v>
      </c>
      <c r="R83" s="18">
        <v>0.4</v>
      </c>
      <c r="S83" s="18"/>
    </row>
    <row r="84" spans="1:19">
      <c r="A84" s="8" t="s">
        <v>126</v>
      </c>
      <c r="B84" s="199">
        <f>'[2]26'!B86</f>
        <v>75</v>
      </c>
      <c r="C84" s="200">
        <f>'[2]26'!C86</f>
        <v>0</v>
      </c>
      <c r="D84" s="200">
        <f>'[2]26'!D86</f>
        <v>0</v>
      </c>
      <c r="E84" s="200">
        <f>'[2]26'!E86</f>
        <v>0</v>
      </c>
      <c r="F84" s="15">
        <f t="shared" si="16"/>
        <v>75</v>
      </c>
      <c r="G84" s="199">
        <f>'[2]26'!H86</f>
        <v>34</v>
      </c>
      <c r="H84" s="200">
        <f>'[2]26'!I86</f>
        <v>0</v>
      </c>
      <c r="I84" s="200">
        <f>'[2]26'!J86</f>
        <v>0</v>
      </c>
      <c r="J84" s="200">
        <f>'[2]26'!K86</f>
        <v>0</v>
      </c>
      <c r="K84" s="15">
        <f t="shared" si="13"/>
        <v>34</v>
      </c>
      <c r="L84" s="18">
        <f>frq!C84</f>
        <v>1</v>
      </c>
      <c r="M84" s="124">
        <f t="shared" si="14"/>
        <v>33.6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33.6</v>
      </c>
      <c r="R84" s="18">
        <v>0.4</v>
      </c>
      <c r="S84" s="18"/>
    </row>
    <row r="85" spans="1:19">
      <c r="A85" s="8" t="s">
        <v>127</v>
      </c>
      <c r="B85" s="199">
        <f>'[2]26'!B87</f>
        <v>75</v>
      </c>
      <c r="C85" s="200">
        <f>'[2]26'!C87</f>
        <v>0</v>
      </c>
      <c r="D85" s="200">
        <f>'[2]26'!D87</f>
        <v>0</v>
      </c>
      <c r="E85" s="200">
        <f>'[2]26'!E87</f>
        <v>0</v>
      </c>
      <c r="F85" s="15">
        <f t="shared" si="16"/>
        <v>75</v>
      </c>
      <c r="G85" s="199">
        <f>'[2]26'!H87</f>
        <v>34</v>
      </c>
      <c r="H85" s="200">
        <f>'[2]26'!I87</f>
        <v>0</v>
      </c>
      <c r="I85" s="200">
        <f>'[2]26'!J87</f>
        <v>0</v>
      </c>
      <c r="J85" s="200">
        <f>'[2]26'!K87</f>
        <v>0</v>
      </c>
      <c r="K85" s="15">
        <f t="shared" si="13"/>
        <v>34</v>
      </c>
      <c r="L85" s="18">
        <f>frq!C85</f>
        <v>1</v>
      </c>
      <c r="M85" s="124">
        <f t="shared" si="14"/>
        <v>33.6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33.6</v>
      </c>
      <c r="R85" s="18">
        <v>0.4</v>
      </c>
      <c r="S85" s="18"/>
    </row>
    <row r="86" spans="1:19">
      <c r="A86" s="8" t="s">
        <v>128</v>
      </c>
      <c r="B86" s="199">
        <f>'[2]26'!B88</f>
        <v>75</v>
      </c>
      <c r="C86" s="200">
        <f>'[2]26'!C88</f>
        <v>0</v>
      </c>
      <c r="D86" s="200">
        <f>'[2]26'!D88</f>
        <v>0</v>
      </c>
      <c r="E86" s="200">
        <f>'[2]26'!E88</f>
        <v>0</v>
      </c>
      <c r="F86" s="15">
        <f t="shared" si="16"/>
        <v>75</v>
      </c>
      <c r="G86" s="199">
        <f>'[2]26'!H88</f>
        <v>34</v>
      </c>
      <c r="H86" s="200">
        <f>'[2]26'!I88</f>
        <v>0</v>
      </c>
      <c r="I86" s="200">
        <f>'[2]26'!J88</f>
        <v>0</v>
      </c>
      <c r="J86" s="200">
        <f>'[2]26'!K88</f>
        <v>0</v>
      </c>
      <c r="K86" s="15">
        <f t="shared" si="13"/>
        <v>34</v>
      </c>
      <c r="L86" s="18">
        <f>frq!C86</f>
        <v>1</v>
      </c>
      <c r="M86" s="124">
        <f t="shared" si="14"/>
        <v>33.6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33.6</v>
      </c>
      <c r="R86" s="18">
        <v>0.4</v>
      </c>
      <c r="S86" s="18"/>
    </row>
    <row r="87" spans="1:19">
      <c r="A87" s="8" t="s">
        <v>129</v>
      </c>
      <c r="B87" s="199">
        <f>'[2]26'!B89</f>
        <v>75</v>
      </c>
      <c r="C87" s="200">
        <f>'[2]26'!C89</f>
        <v>0</v>
      </c>
      <c r="D87" s="200">
        <f>'[2]26'!D89</f>
        <v>0</v>
      </c>
      <c r="E87" s="200">
        <f>'[2]26'!E89</f>
        <v>0</v>
      </c>
      <c r="F87" s="15">
        <f t="shared" si="16"/>
        <v>75</v>
      </c>
      <c r="G87" s="199">
        <f>'[2]26'!H89</f>
        <v>34</v>
      </c>
      <c r="H87" s="200">
        <f>'[2]26'!I89</f>
        <v>0</v>
      </c>
      <c r="I87" s="200">
        <f>'[2]26'!J89</f>
        <v>0</v>
      </c>
      <c r="J87" s="200">
        <f>'[2]26'!K89</f>
        <v>0</v>
      </c>
      <c r="K87" s="15">
        <f t="shared" si="13"/>
        <v>34</v>
      </c>
      <c r="L87" s="18">
        <f>frq!C87</f>
        <v>1</v>
      </c>
      <c r="M87" s="124">
        <f t="shared" si="14"/>
        <v>33.6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33.6</v>
      </c>
      <c r="R87" s="18">
        <v>0.4</v>
      </c>
      <c r="S87" s="18"/>
    </row>
    <row r="88" spans="1:19">
      <c r="A88" s="8" t="s">
        <v>130</v>
      </c>
      <c r="B88" s="199">
        <f>'[2]26'!B90</f>
        <v>75</v>
      </c>
      <c r="C88" s="200">
        <f>'[2]26'!C90</f>
        <v>0</v>
      </c>
      <c r="D88" s="200">
        <f>'[2]26'!D90</f>
        <v>0</v>
      </c>
      <c r="E88" s="200">
        <f>'[2]26'!E90</f>
        <v>0</v>
      </c>
      <c r="F88" s="15">
        <f t="shared" si="16"/>
        <v>75</v>
      </c>
      <c r="G88" s="199">
        <f>'[2]26'!H90</f>
        <v>34</v>
      </c>
      <c r="H88" s="200">
        <f>'[2]26'!I90</f>
        <v>0</v>
      </c>
      <c r="I88" s="200">
        <f>'[2]26'!J90</f>
        <v>0</v>
      </c>
      <c r="J88" s="200">
        <f>'[2]26'!K90</f>
        <v>0</v>
      </c>
      <c r="K88" s="15">
        <f t="shared" si="13"/>
        <v>34</v>
      </c>
      <c r="L88" s="18">
        <f>frq!C88</f>
        <v>1</v>
      </c>
      <c r="M88" s="124">
        <f t="shared" si="14"/>
        <v>33.6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33.6</v>
      </c>
      <c r="R88" s="18">
        <v>0.4</v>
      </c>
      <c r="S88" s="18"/>
    </row>
    <row r="89" spans="1:19">
      <c r="A89" s="8" t="s">
        <v>131</v>
      </c>
      <c r="B89" s="199">
        <f>'[2]26'!B91</f>
        <v>75</v>
      </c>
      <c r="C89" s="200">
        <f>'[2]26'!C91</f>
        <v>0</v>
      </c>
      <c r="D89" s="200">
        <f>'[2]26'!D91</f>
        <v>0</v>
      </c>
      <c r="E89" s="200">
        <f>'[2]26'!E91</f>
        <v>0</v>
      </c>
      <c r="F89" s="15">
        <f t="shared" si="16"/>
        <v>75</v>
      </c>
      <c r="G89" s="199">
        <f>'[2]26'!H91</f>
        <v>34</v>
      </c>
      <c r="H89" s="200">
        <f>'[2]26'!I91</f>
        <v>0</v>
      </c>
      <c r="I89" s="200">
        <f>'[2]26'!J91</f>
        <v>0</v>
      </c>
      <c r="J89" s="200">
        <f>'[2]26'!K91</f>
        <v>0</v>
      </c>
      <c r="K89" s="15">
        <f t="shared" si="13"/>
        <v>34</v>
      </c>
      <c r="L89" s="18">
        <f>frq!C89</f>
        <v>1</v>
      </c>
      <c r="M89" s="124">
        <f t="shared" si="14"/>
        <v>33.6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33.6</v>
      </c>
      <c r="R89" s="18">
        <v>0.4</v>
      </c>
      <c r="S89" s="18"/>
    </row>
    <row r="90" spans="1:19">
      <c r="A90" s="8" t="s">
        <v>132</v>
      </c>
      <c r="B90" s="199">
        <f>'[2]26'!B92</f>
        <v>75</v>
      </c>
      <c r="C90" s="200">
        <f>'[2]26'!C92</f>
        <v>0</v>
      </c>
      <c r="D90" s="200">
        <f>'[2]26'!D92</f>
        <v>0</v>
      </c>
      <c r="E90" s="200">
        <f>'[2]26'!E92</f>
        <v>0</v>
      </c>
      <c r="F90" s="15">
        <f t="shared" si="16"/>
        <v>75</v>
      </c>
      <c r="G90" s="199">
        <f>'[2]26'!H92</f>
        <v>34</v>
      </c>
      <c r="H90" s="200">
        <f>'[2]26'!I92</f>
        <v>0</v>
      </c>
      <c r="I90" s="200">
        <f>'[2]26'!J92</f>
        <v>0</v>
      </c>
      <c r="J90" s="200">
        <f>'[2]26'!K92</f>
        <v>0</v>
      </c>
      <c r="K90" s="15">
        <f t="shared" si="13"/>
        <v>34</v>
      </c>
      <c r="L90" s="18">
        <f>frq!C90</f>
        <v>1</v>
      </c>
      <c r="M90" s="124">
        <f t="shared" si="14"/>
        <v>33.6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33.6</v>
      </c>
      <c r="R90" s="18">
        <v>0.4</v>
      </c>
      <c r="S90" s="18"/>
    </row>
    <row r="91" spans="1:19">
      <c r="A91" s="8" t="s">
        <v>133</v>
      </c>
      <c r="B91" s="199">
        <f>'[2]26'!B93</f>
        <v>75</v>
      </c>
      <c r="C91" s="200">
        <f>'[2]26'!C93</f>
        <v>0</v>
      </c>
      <c r="D91" s="200">
        <f>'[2]26'!D93</f>
        <v>0</v>
      </c>
      <c r="E91" s="200">
        <f>'[2]26'!E93</f>
        <v>0</v>
      </c>
      <c r="F91" s="15">
        <f t="shared" si="16"/>
        <v>75</v>
      </c>
      <c r="G91" s="199">
        <f>'[2]26'!H93</f>
        <v>34</v>
      </c>
      <c r="H91" s="200">
        <f>'[2]26'!I93</f>
        <v>0</v>
      </c>
      <c r="I91" s="200">
        <f>'[2]26'!J93</f>
        <v>0</v>
      </c>
      <c r="J91" s="200">
        <f>'[2]26'!K93</f>
        <v>0</v>
      </c>
      <c r="K91" s="15">
        <f t="shared" si="13"/>
        <v>34</v>
      </c>
      <c r="L91" s="18">
        <f>frq!C91</f>
        <v>1</v>
      </c>
      <c r="M91" s="124">
        <f t="shared" si="14"/>
        <v>33.6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33.6</v>
      </c>
      <c r="R91" s="18">
        <v>0.4</v>
      </c>
      <c r="S91" s="18"/>
    </row>
    <row r="92" spans="1:19">
      <c r="A92" s="8" t="s">
        <v>134</v>
      </c>
      <c r="B92" s="199">
        <f>'[2]26'!B94</f>
        <v>75</v>
      </c>
      <c r="C92" s="200">
        <f>'[2]26'!C94</f>
        <v>0</v>
      </c>
      <c r="D92" s="200">
        <f>'[2]26'!D94</f>
        <v>0</v>
      </c>
      <c r="E92" s="200">
        <f>'[2]26'!E94</f>
        <v>0</v>
      </c>
      <c r="F92" s="15">
        <f t="shared" si="16"/>
        <v>75</v>
      </c>
      <c r="G92" s="199">
        <f>'[2]26'!H94</f>
        <v>34</v>
      </c>
      <c r="H92" s="200">
        <f>'[2]26'!I94</f>
        <v>0</v>
      </c>
      <c r="I92" s="200">
        <f>'[2]26'!J94</f>
        <v>0</v>
      </c>
      <c r="J92" s="200">
        <f>'[2]26'!K94</f>
        <v>0</v>
      </c>
      <c r="K92" s="15">
        <f t="shared" si="13"/>
        <v>34</v>
      </c>
      <c r="L92" s="18">
        <f>frq!C92</f>
        <v>1</v>
      </c>
      <c r="M92" s="124">
        <f t="shared" si="14"/>
        <v>33.6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33.6</v>
      </c>
      <c r="R92" s="18">
        <v>0.4</v>
      </c>
      <c r="S92" s="18"/>
    </row>
    <row r="93" spans="1:19">
      <c r="A93" s="8" t="s">
        <v>135</v>
      </c>
      <c r="B93" s="199">
        <f>'[2]26'!B95</f>
        <v>75</v>
      </c>
      <c r="C93" s="200">
        <f>'[2]26'!C95</f>
        <v>0</v>
      </c>
      <c r="D93" s="200">
        <f>'[2]26'!D95</f>
        <v>0</v>
      </c>
      <c r="E93" s="200">
        <f>'[2]26'!E95</f>
        <v>0</v>
      </c>
      <c r="F93" s="15">
        <f t="shared" si="16"/>
        <v>75</v>
      </c>
      <c r="G93" s="199">
        <f>'[2]26'!H95</f>
        <v>34</v>
      </c>
      <c r="H93" s="200">
        <f>'[2]26'!I95</f>
        <v>0</v>
      </c>
      <c r="I93" s="200">
        <f>'[2]26'!J95</f>
        <v>0</v>
      </c>
      <c r="J93" s="200">
        <f>'[2]26'!K95</f>
        <v>0</v>
      </c>
      <c r="K93" s="15">
        <f t="shared" si="13"/>
        <v>34</v>
      </c>
      <c r="L93" s="18">
        <f>frq!C93</f>
        <v>1</v>
      </c>
      <c r="M93" s="124">
        <f t="shared" si="14"/>
        <v>33.6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33.6</v>
      </c>
      <c r="R93" s="18">
        <v>0.4</v>
      </c>
      <c r="S93" s="18"/>
    </row>
    <row r="94" spans="1:19">
      <c r="A94" s="8" t="s">
        <v>136</v>
      </c>
      <c r="B94" s="199">
        <f>'[2]26'!B96</f>
        <v>75</v>
      </c>
      <c r="C94" s="200">
        <f>'[2]26'!C96</f>
        <v>0</v>
      </c>
      <c r="D94" s="200">
        <f>'[2]26'!D96</f>
        <v>0</v>
      </c>
      <c r="E94" s="200">
        <f>'[2]26'!E96</f>
        <v>0</v>
      </c>
      <c r="F94" s="15">
        <f t="shared" si="16"/>
        <v>75</v>
      </c>
      <c r="G94" s="199">
        <f>'[2]26'!H96</f>
        <v>34</v>
      </c>
      <c r="H94" s="200">
        <f>'[2]26'!I96</f>
        <v>0</v>
      </c>
      <c r="I94" s="200">
        <f>'[2]26'!J96</f>
        <v>0</v>
      </c>
      <c r="J94" s="200">
        <f>'[2]26'!K96</f>
        <v>0</v>
      </c>
      <c r="K94" s="15">
        <f t="shared" si="13"/>
        <v>34</v>
      </c>
      <c r="L94" s="18">
        <f>frq!C94</f>
        <v>1</v>
      </c>
      <c r="M94" s="124">
        <f t="shared" si="14"/>
        <v>33.6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33.6</v>
      </c>
      <c r="R94" s="18">
        <v>0.4</v>
      </c>
      <c r="S94" s="18"/>
    </row>
    <row r="95" spans="1:19">
      <c r="A95" s="8" t="s">
        <v>137</v>
      </c>
      <c r="B95" s="199">
        <f>'[2]26'!B97</f>
        <v>75</v>
      </c>
      <c r="C95" s="200">
        <f>'[2]26'!C97</f>
        <v>0</v>
      </c>
      <c r="D95" s="200">
        <f>'[2]26'!D97</f>
        <v>0</v>
      </c>
      <c r="E95" s="200">
        <f>'[2]26'!E97</f>
        <v>0</v>
      </c>
      <c r="F95" s="15">
        <f t="shared" si="16"/>
        <v>75</v>
      </c>
      <c r="G95" s="199">
        <f>'[2]26'!H97</f>
        <v>34</v>
      </c>
      <c r="H95" s="200">
        <f>'[2]26'!I97</f>
        <v>0</v>
      </c>
      <c r="I95" s="200">
        <f>'[2]26'!J97</f>
        <v>0</v>
      </c>
      <c r="J95" s="200">
        <f>'[2]26'!K97</f>
        <v>0</v>
      </c>
      <c r="K95" s="15">
        <f t="shared" si="13"/>
        <v>34</v>
      </c>
      <c r="L95" s="18">
        <f>frq!C95</f>
        <v>1</v>
      </c>
      <c r="M95" s="124">
        <f t="shared" si="14"/>
        <v>33.6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33.6</v>
      </c>
      <c r="R95" s="18">
        <v>0.4</v>
      </c>
      <c r="S95" s="18"/>
    </row>
    <row r="96" spans="1:19">
      <c r="A96" s="8" t="s">
        <v>138</v>
      </c>
      <c r="B96" s="199">
        <f>'[2]26'!B98</f>
        <v>75</v>
      </c>
      <c r="C96" s="200">
        <f>'[2]26'!C98</f>
        <v>0</v>
      </c>
      <c r="D96" s="200">
        <f>'[2]26'!D98</f>
        <v>0</v>
      </c>
      <c r="E96" s="200">
        <f>'[2]26'!E98</f>
        <v>0</v>
      </c>
      <c r="F96" s="15">
        <f t="shared" si="16"/>
        <v>75</v>
      </c>
      <c r="G96" s="199">
        <f>'[2]26'!H98</f>
        <v>34</v>
      </c>
      <c r="H96" s="200">
        <f>'[2]26'!I98</f>
        <v>0</v>
      </c>
      <c r="I96" s="200">
        <f>'[2]26'!J98</f>
        <v>0</v>
      </c>
      <c r="J96" s="200">
        <f>'[2]26'!K98</f>
        <v>0</v>
      </c>
      <c r="K96" s="15">
        <f t="shared" si="13"/>
        <v>34</v>
      </c>
      <c r="L96" s="18">
        <f>frq!C96</f>
        <v>1</v>
      </c>
      <c r="M96" s="124">
        <f t="shared" si="14"/>
        <v>33.6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33.6</v>
      </c>
      <c r="R96" s="18">
        <v>0.4</v>
      </c>
      <c r="S96" s="18"/>
    </row>
    <row r="97" spans="1:19">
      <c r="A97" s="8" t="s">
        <v>139</v>
      </c>
      <c r="B97" s="199">
        <f>'[2]26'!B99</f>
        <v>75</v>
      </c>
      <c r="C97" s="200">
        <f>'[2]26'!C99</f>
        <v>0</v>
      </c>
      <c r="D97" s="200">
        <f>'[2]26'!D99</f>
        <v>0</v>
      </c>
      <c r="E97" s="200">
        <f>'[2]26'!E99</f>
        <v>0</v>
      </c>
      <c r="F97" s="15">
        <f t="shared" si="16"/>
        <v>75</v>
      </c>
      <c r="G97" s="199">
        <f>'[2]26'!H99</f>
        <v>34</v>
      </c>
      <c r="H97" s="200">
        <f>'[2]26'!I99</f>
        <v>0</v>
      </c>
      <c r="I97" s="200">
        <f>'[2]26'!J99</f>
        <v>0</v>
      </c>
      <c r="J97" s="200">
        <f>'[2]26'!K99</f>
        <v>0</v>
      </c>
      <c r="K97" s="15">
        <f t="shared" si="13"/>
        <v>34</v>
      </c>
      <c r="L97" s="18">
        <f>frq!C97</f>
        <v>1</v>
      </c>
      <c r="M97" s="124">
        <f t="shared" si="14"/>
        <v>33.6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33.6</v>
      </c>
      <c r="R97" s="18">
        <v>0.4</v>
      </c>
      <c r="S97" s="18"/>
    </row>
    <row r="98" spans="1:19" ht="15.75" thickBot="1">
      <c r="A98" s="8" t="s">
        <v>140</v>
      </c>
      <c r="B98" s="199">
        <f>'[2]26'!B100</f>
        <v>75</v>
      </c>
      <c r="C98" s="200">
        <f>'[2]26'!C100</f>
        <v>0</v>
      </c>
      <c r="D98" s="200">
        <f>'[2]26'!D100</f>
        <v>0</v>
      </c>
      <c r="E98" s="200">
        <f>'[2]26'!E100</f>
        <v>0</v>
      </c>
      <c r="F98" s="15">
        <f t="shared" si="16"/>
        <v>75</v>
      </c>
      <c r="G98" s="199">
        <f>'[2]26'!H100</f>
        <v>34</v>
      </c>
      <c r="H98" s="200">
        <f>'[2]26'!I100</f>
        <v>0</v>
      </c>
      <c r="I98" s="200">
        <f>'[2]26'!J100</f>
        <v>0</v>
      </c>
      <c r="J98" s="200">
        <f>'[2]26'!K100</f>
        <v>0</v>
      </c>
      <c r="K98" s="15">
        <f t="shared" si="13"/>
        <v>34</v>
      </c>
      <c r="L98" s="18">
        <f>frq!C98</f>
        <v>1</v>
      </c>
      <c r="M98" s="124">
        <f t="shared" si="14"/>
        <v>33.6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33.6</v>
      </c>
      <c r="R98" s="18">
        <v>0.4</v>
      </c>
      <c r="S98" s="18"/>
    </row>
    <row r="99" spans="1:19" ht="15.75" thickBot="1">
      <c r="A99" s="127" t="s">
        <v>171</v>
      </c>
      <c r="B99" s="127">
        <f t="shared" ref="B99:S99" si="17">SUM(B3:B98)/4000</f>
        <v>1.8</v>
      </c>
      <c r="C99" s="127">
        <f t="shared" si="17"/>
        <v>0</v>
      </c>
      <c r="D99" s="127">
        <f t="shared" si="17"/>
        <v>0</v>
      </c>
      <c r="E99" s="127">
        <f t="shared" si="17"/>
        <v>0</v>
      </c>
      <c r="F99" s="127">
        <f t="shared" si="17"/>
        <v>1.8</v>
      </c>
      <c r="G99" s="127">
        <f t="shared" si="17"/>
        <v>0.82579250000000004</v>
      </c>
      <c r="H99" s="127">
        <f t="shared" si="17"/>
        <v>0</v>
      </c>
      <c r="I99" s="127">
        <f t="shared" si="17"/>
        <v>0</v>
      </c>
      <c r="J99" s="127">
        <f t="shared" si="17"/>
        <v>0</v>
      </c>
      <c r="K99" s="127">
        <f t="shared" si="17"/>
        <v>0.82579250000000004</v>
      </c>
      <c r="L99" s="127">
        <f t="shared" si="17"/>
        <v>2.4E-2</v>
      </c>
      <c r="M99" s="127">
        <f t="shared" si="17"/>
        <v>0.81619249999999866</v>
      </c>
      <c r="N99" s="127">
        <f t="shared" si="17"/>
        <v>0</v>
      </c>
      <c r="O99" s="127">
        <f t="shared" si="17"/>
        <v>0</v>
      </c>
      <c r="P99" s="127">
        <f t="shared" si="17"/>
        <v>0</v>
      </c>
      <c r="Q99" s="127">
        <f t="shared" si="17"/>
        <v>0.81619249999999866</v>
      </c>
      <c r="R99" s="128">
        <f t="shared" si="17"/>
        <v>9.5999999999999818E-3</v>
      </c>
      <c r="S99" s="128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J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0">
        <f>Allocation_SG!A1</f>
        <v>45438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8" t="s">
        <v>533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8" t="s">
        <v>534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6" t="s">
        <v>327</v>
      </c>
      <c r="BQ2" s="136" t="s">
        <v>328</v>
      </c>
    </row>
    <row r="3" spans="1:69">
      <c r="A3" s="8" t="s">
        <v>45</v>
      </c>
      <c r="B3" s="15">
        <f>'[3]26'!B5</f>
        <v>320</v>
      </c>
      <c r="C3" s="16">
        <f>'[3]26'!C5</f>
        <v>0</v>
      </c>
      <c r="D3" s="16">
        <f>'[3]26'!D5</f>
        <v>0</v>
      </c>
      <c r="E3" s="16">
        <f>'[3]26'!E5</f>
        <v>0</v>
      </c>
      <c r="F3" s="16">
        <f>'[3]26'!F5</f>
        <v>900</v>
      </c>
      <c r="G3" s="16">
        <f>'[3]26'!G5</f>
        <v>0</v>
      </c>
      <c r="H3" s="17">
        <f>SUM(B3:G3)</f>
        <v>1220</v>
      </c>
      <c r="I3" s="15">
        <f>'[3]26'!J5</f>
        <v>320</v>
      </c>
      <c r="J3" s="16">
        <f>'[3]26'!K5</f>
        <v>0</v>
      </c>
      <c r="K3" s="16">
        <f>'[3]26'!L5</f>
        <v>0</v>
      </c>
      <c r="L3" s="16">
        <f>'[3]26'!M5</f>
        <v>0</v>
      </c>
      <c r="M3" s="16">
        <f>'[3]26'!N5</f>
        <v>600</v>
      </c>
      <c r="N3" s="16">
        <f>'[3]26'!O5</f>
        <v>0</v>
      </c>
      <c r="O3" s="17">
        <f>SUM(I3:N3)</f>
        <v>920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600</v>
      </c>
      <c r="V3" s="16">
        <f t="shared" si="0"/>
        <v>0</v>
      </c>
      <c r="W3" s="17">
        <f>SUM(Q3:V3)</f>
        <v>920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600</v>
      </c>
      <c r="AQ3" s="8">
        <f t="shared" si="3"/>
        <v>0</v>
      </c>
      <c r="AR3" s="8">
        <f>SUM(AL3:AQ3)</f>
        <v>856</v>
      </c>
      <c r="AT3" s="8">
        <v>30.89</v>
      </c>
      <c r="AU3" s="8">
        <v>30.89</v>
      </c>
      <c r="AW3" s="203">
        <v>32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32</v>
      </c>
      <c r="BD3" s="203">
        <v>32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32</v>
      </c>
      <c r="BL3" s="8">
        <f>AT3</f>
        <v>30.89</v>
      </c>
      <c r="BM3" s="8">
        <f>AU3</f>
        <v>30.89</v>
      </c>
      <c r="BN3" s="8">
        <f>BC3</f>
        <v>32</v>
      </c>
      <c r="BO3" s="8">
        <f>BJ3</f>
        <v>32</v>
      </c>
      <c r="BP3" s="138">
        <f>BL3-BN3</f>
        <v>-1.1099999999999994</v>
      </c>
      <c r="BQ3" s="138">
        <f>BM3-BO3</f>
        <v>-1.1099999999999994</v>
      </c>
    </row>
    <row r="4" spans="1:69">
      <c r="A4" s="8" t="s">
        <v>46</v>
      </c>
      <c r="B4" s="15">
        <f>'[3]26'!B6</f>
        <v>320</v>
      </c>
      <c r="C4" s="16">
        <f>'[3]26'!C6</f>
        <v>0</v>
      </c>
      <c r="D4" s="16">
        <f>'[3]26'!D6</f>
        <v>0</v>
      </c>
      <c r="E4" s="16">
        <f>'[3]26'!E6</f>
        <v>0</v>
      </c>
      <c r="F4" s="16">
        <f>'[3]26'!F6</f>
        <v>900</v>
      </c>
      <c r="G4" s="16">
        <f>'[3]26'!G6</f>
        <v>0</v>
      </c>
      <c r="H4" s="17">
        <f>SUM(B4:G4)</f>
        <v>1220</v>
      </c>
      <c r="I4" s="15">
        <f>'[3]26'!J6</f>
        <v>320</v>
      </c>
      <c r="J4" s="16">
        <f>'[3]26'!K6</f>
        <v>0</v>
      </c>
      <c r="K4" s="16">
        <f>'[3]26'!L6</f>
        <v>0</v>
      </c>
      <c r="L4" s="16">
        <f>'[3]26'!M6</f>
        <v>0</v>
      </c>
      <c r="M4" s="16">
        <f>'[3]26'!N6</f>
        <v>580.15200000000004</v>
      </c>
      <c r="N4" s="16">
        <f>'[3]26'!O6</f>
        <v>0</v>
      </c>
      <c r="O4" s="17">
        <f>SUM(I4:N4)</f>
        <v>900.15200000000004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580.15200000000004</v>
      </c>
      <c r="V4" s="16">
        <f>IF($P4=1,N4,IF(AND($P4=0.985,N4&gt;0.985*G4),G4*0.985,IF(AND($P4=0.965,N4&gt;0.965*G4),0.965*G4,N4)))</f>
        <v>0</v>
      </c>
      <c r="W4" s="17">
        <f>SUM(Q4:V4)</f>
        <v>900.15200000000004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580.15200000000004</v>
      </c>
      <c r="AQ4" s="8">
        <f t="shared" si="3"/>
        <v>0</v>
      </c>
      <c r="AR4" s="8">
        <f t="shared" ref="AR4:AR67" si="18">SUM(AL4:AQ4)</f>
        <v>836.15200000000004</v>
      </c>
      <c r="AT4" s="8">
        <v>30.89</v>
      </c>
      <c r="AU4" s="8">
        <v>30.89</v>
      </c>
      <c r="AW4" s="203">
        <v>32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32</v>
      </c>
      <c r="BD4" s="203">
        <v>32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32</v>
      </c>
      <c r="BL4" s="8">
        <f t="shared" ref="BL4:BL67" si="21">AT4</f>
        <v>30.89</v>
      </c>
      <c r="BM4" s="8">
        <f t="shared" ref="BM4:BM67" si="22">AU4</f>
        <v>30.89</v>
      </c>
      <c r="BN4" s="8">
        <f t="shared" ref="BN4:BN67" si="23">BC4</f>
        <v>32</v>
      </c>
      <c r="BO4" s="8">
        <f t="shared" ref="BO4:BO67" si="24">BJ4</f>
        <v>32</v>
      </c>
      <c r="BP4" s="138">
        <f t="shared" ref="BP4:BP67" si="25">BL4-BN4</f>
        <v>-1.1099999999999994</v>
      </c>
      <c r="BQ4" s="138">
        <f t="shared" ref="BQ4:BQ67" si="26">BM4-BO4</f>
        <v>-1.1099999999999994</v>
      </c>
    </row>
    <row r="5" spans="1:69">
      <c r="A5" s="8" t="s">
        <v>47</v>
      </c>
      <c r="B5" s="15">
        <f>'[3]26'!B7</f>
        <v>320</v>
      </c>
      <c r="C5" s="16">
        <f>'[3]26'!C7</f>
        <v>0</v>
      </c>
      <c r="D5" s="16">
        <f>'[3]26'!D7</f>
        <v>0</v>
      </c>
      <c r="E5" s="16">
        <f>'[3]26'!E7</f>
        <v>0</v>
      </c>
      <c r="F5" s="16">
        <f>'[3]26'!F7</f>
        <v>900</v>
      </c>
      <c r="G5" s="16">
        <f>'[3]26'!G7</f>
        <v>0</v>
      </c>
      <c r="H5" s="17">
        <f t="shared" ref="H5:H68" si="27">SUM(B5:G5)</f>
        <v>1220</v>
      </c>
      <c r="I5" s="15">
        <f>'[3]26'!J7</f>
        <v>320</v>
      </c>
      <c r="J5" s="16">
        <f>'[3]26'!K7</f>
        <v>0</v>
      </c>
      <c r="K5" s="16">
        <f>'[3]26'!L7</f>
        <v>0</v>
      </c>
      <c r="L5" s="16">
        <f>'[3]26'!M7</f>
        <v>0</v>
      </c>
      <c r="M5" s="16">
        <f>'[3]26'!N7</f>
        <v>505.15199999999999</v>
      </c>
      <c r="N5" s="16">
        <f>'[3]26'!O7</f>
        <v>0</v>
      </c>
      <c r="O5" s="17">
        <f t="shared" ref="O5:O68" si="28">SUM(I5:N5)</f>
        <v>825.15200000000004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505.15199999999999</v>
      </c>
      <c r="V5" s="16">
        <f t="shared" si="0"/>
        <v>0</v>
      </c>
      <c r="W5" s="17">
        <f t="shared" ref="W5:W68" si="30">SUM(Q5:V5)</f>
        <v>825.15200000000004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505.15199999999999</v>
      </c>
      <c r="AQ5" s="8">
        <f t="shared" si="3"/>
        <v>0</v>
      </c>
      <c r="AR5" s="8">
        <f t="shared" si="18"/>
        <v>761.15200000000004</v>
      </c>
      <c r="AT5" s="8">
        <v>30.89</v>
      </c>
      <c r="AU5" s="8">
        <v>30.89</v>
      </c>
      <c r="AW5" s="203">
        <v>32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32</v>
      </c>
      <c r="BD5" s="203">
        <v>32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32</v>
      </c>
      <c r="BL5" s="8">
        <f t="shared" si="21"/>
        <v>30.89</v>
      </c>
      <c r="BM5" s="8">
        <f t="shared" si="22"/>
        <v>30.89</v>
      </c>
      <c r="BN5" s="8">
        <f t="shared" si="23"/>
        <v>32</v>
      </c>
      <c r="BO5" s="8">
        <f t="shared" si="24"/>
        <v>32</v>
      </c>
      <c r="BP5" s="138">
        <f t="shared" si="25"/>
        <v>-1.1099999999999994</v>
      </c>
      <c r="BQ5" s="138">
        <f t="shared" si="26"/>
        <v>-1.1099999999999994</v>
      </c>
    </row>
    <row r="6" spans="1:69">
      <c r="A6" s="8" t="s">
        <v>48</v>
      </c>
      <c r="B6" s="15">
        <f>'[3]26'!B8</f>
        <v>320</v>
      </c>
      <c r="C6" s="16">
        <f>'[3]26'!C8</f>
        <v>0</v>
      </c>
      <c r="D6" s="16">
        <f>'[3]26'!D8</f>
        <v>0</v>
      </c>
      <c r="E6" s="16">
        <f>'[3]26'!E8</f>
        <v>0</v>
      </c>
      <c r="F6" s="16">
        <f>'[3]26'!F8</f>
        <v>900</v>
      </c>
      <c r="G6" s="16">
        <f>'[3]26'!G8</f>
        <v>0</v>
      </c>
      <c r="H6" s="17">
        <f t="shared" si="27"/>
        <v>1220</v>
      </c>
      <c r="I6" s="15">
        <f>'[3]26'!J8</f>
        <v>320</v>
      </c>
      <c r="J6" s="16">
        <f>'[3]26'!K8</f>
        <v>0</v>
      </c>
      <c r="K6" s="16">
        <f>'[3]26'!L8</f>
        <v>0</v>
      </c>
      <c r="L6" s="16">
        <f>'[3]26'!M8</f>
        <v>0</v>
      </c>
      <c r="M6" s="16">
        <f>'[3]26'!N8</f>
        <v>431.15199999999999</v>
      </c>
      <c r="N6" s="16">
        <f>'[3]26'!O8</f>
        <v>0</v>
      </c>
      <c r="O6" s="17">
        <f t="shared" si="28"/>
        <v>751.15200000000004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431.15199999999999</v>
      </c>
      <c r="V6" s="16">
        <f t="shared" si="0"/>
        <v>0</v>
      </c>
      <c r="W6" s="17">
        <f t="shared" si="30"/>
        <v>751.15200000000004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431.15199999999999</v>
      </c>
      <c r="AQ6" s="8">
        <f t="shared" si="3"/>
        <v>0</v>
      </c>
      <c r="AR6" s="8">
        <f t="shared" si="18"/>
        <v>687.15200000000004</v>
      </c>
      <c r="AT6" s="8">
        <v>30.89</v>
      </c>
      <c r="AU6" s="8">
        <v>30.89</v>
      </c>
      <c r="AW6" s="203">
        <v>32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32</v>
      </c>
      <c r="BD6" s="203">
        <v>32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32</v>
      </c>
      <c r="BL6" s="8">
        <f t="shared" si="21"/>
        <v>30.89</v>
      </c>
      <c r="BM6" s="8">
        <f t="shared" si="22"/>
        <v>30.89</v>
      </c>
      <c r="BN6" s="8">
        <f t="shared" si="23"/>
        <v>32</v>
      </c>
      <c r="BO6" s="8">
        <f t="shared" si="24"/>
        <v>32</v>
      </c>
      <c r="BP6" s="138">
        <f t="shared" si="25"/>
        <v>-1.1099999999999994</v>
      </c>
      <c r="BQ6" s="138">
        <f t="shared" si="26"/>
        <v>-1.1099999999999994</v>
      </c>
    </row>
    <row r="7" spans="1:69">
      <c r="A7" s="8" t="s">
        <v>49</v>
      </c>
      <c r="B7" s="15">
        <f>'[3]26'!B9</f>
        <v>320</v>
      </c>
      <c r="C7" s="16">
        <f>'[3]26'!C9</f>
        <v>0</v>
      </c>
      <c r="D7" s="16">
        <f>'[3]26'!D9</f>
        <v>0</v>
      </c>
      <c r="E7" s="16">
        <f>'[3]26'!E9</f>
        <v>0</v>
      </c>
      <c r="F7" s="16">
        <f>'[3]26'!F9</f>
        <v>900</v>
      </c>
      <c r="G7" s="16">
        <f>'[3]26'!G9</f>
        <v>0</v>
      </c>
      <c r="H7" s="17">
        <f t="shared" si="27"/>
        <v>1220</v>
      </c>
      <c r="I7" s="15">
        <f>'[3]26'!J9</f>
        <v>320</v>
      </c>
      <c r="J7" s="16">
        <f>'[3]26'!K9</f>
        <v>0</v>
      </c>
      <c r="K7" s="16">
        <f>'[3]26'!L9</f>
        <v>0</v>
      </c>
      <c r="L7" s="16">
        <f>'[3]26'!M9</f>
        <v>0</v>
      </c>
      <c r="M7" s="16">
        <f>'[3]26'!N9</f>
        <v>451.15199999999999</v>
      </c>
      <c r="N7" s="16">
        <f>'[3]26'!O9</f>
        <v>0</v>
      </c>
      <c r="O7" s="17">
        <f t="shared" si="28"/>
        <v>771.15200000000004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451.15199999999999</v>
      </c>
      <c r="V7" s="16">
        <f t="shared" si="0"/>
        <v>0</v>
      </c>
      <c r="W7" s="17">
        <f t="shared" si="30"/>
        <v>771.15200000000004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451.15199999999999</v>
      </c>
      <c r="AQ7" s="8">
        <f t="shared" si="3"/>
        <v>0</v>
      </c>
      <c r="AR7" s="8">
        <f t="shared" si="18"/>
        <v>707.15200000000004</v>
      </c>
      <c r="AT7" s="8">
        <v>30.89</v>
      </c>
      <c r="AU7" s="8">
        <v>30.89</v>
      </c>
      <c r="AW7" s="203">
        <v>32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32</v>
      </c>
      <c r="BD7" s="203">
        <v>32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32</v>
      </c>
      <c r="BL7" s="8">
        <f t="shared" si="21"/>
        <v>30.89</v>
      </c>
      <c r="BM7" s="8">
        <f t="shared" si="22"/>
        <v>30.89</v>
      </c>
      <c r="BN7" s="8">
        <f t="shared" si="23"/>
        <v>32</v>
      </c>
      <c r="BO7" s="8">
        <f t="shared" si="24"/>
        <v>32</v>
      </c>
      <c r="BP7" s="138">
        <f t="shared" si="25"/>
        <v>-1.1099999999999994</v>
      </c>
      <c r="BQ7" s="138">
        <f t="shared" si="26"/>
        <v>-1.1099999999999994</v>
      </c>
    </row>
    <row r="8" spans="1:69">
      <c r="A8" s="8" t="s">
        <v>50</v>
      </c>
      <c r="B8" s="15">
        <f>'[3]26'!B10</f>
        <v>320</v>
      </c>
      <c r="C8" s="16">
        <f>'[3]26'!C10</f>
        <v>0</v>
      </c>
      <c r="D8" s="16">
        <f>'[3]26'!D10</f>
        <v>0</v>
      </c>
      <c r="E8" s="16">
        <f>'[3]26'!E10</f>
        <v>0</v>
      </c>
      <c r="F8" s="16">
        <f>'[3]26'!F10</f>
        <v>900</v>
      </c>
      <c r="G8" s="16">
        <f>'[3]26'!G10</f>
        <v>0</v>
      </c>
      <c r="H8" s="17">
        <f t="shared" si="27"/>
        <v>1220</v>
      </c>
      <c r="I8" s="15">
        <f>'[3]26'!J10</f>
        <v>320</v>
      </c>
      <c r="J8" s="16">
        <f>'[3]26'!K10</f>
        <v>0</v>
      </c>
      <c r="K8" s="16">
        <f>'[3]26'!L10</f>
        <v>0</v>
      </c>
      <c r="L8" s="16">
        <f>'[3]26'!M10</f>
        <v>0</v>
      </c>
      <c r="M8" s="16">
        <f>'[3]26'!N10</f>
        <v>441.15199999999999</v>
      </c>
      <c r="N8" s="16">
        <f>'[3]26'!O10</f>
        <v>0</v>
      </c>
      <c r="O8" s="17">
        <f t="shared" si="28"/>
        <v>761.15200000000004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441.15199999999999</v>
      </c>
      <c r="V8" s="16">
        <f t="shared" si="0"/>
        <v>0</v>
      </c>
      <c r="W8" s="17">
        <f t="shared" si="30"/>
        <v>761.15200000000004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441.15199999999999</v>
      </c>
      <c r="AQ8" s="8">
        <f t="shared" si="3"/>
        <v>0</v>
      </c>
      <c r="AR8" s="8">
        <f t="shared" si="18"/>
        <v>697.15200000000004</v>
      </c>
      <c r="AT8" s="8">
        <v>30.89</v>
      </c>
      <c r="AU8" s="8">
        <v>30.89</v>
      </c>
      <c r="AW8" s="203">
        <v>32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32</v>
      </c>
      <c r="BD8" s="203">
        <v>32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32</v>
      </c>
      <c r="BL8" s="8">
        <f t="shared" si="21"/>
        <v>30.89</v>
      </c>
      <c r="BM8" s="8">
        <f t="shared" si="22"/>
        <v>30.89</v>
      </c>
      <c r="BN8" s="8">
        <f t="shared" si="23"/>
        <v>32</v>
      </c>
      <c r="BO8" s="8">
        <f t="shared" si="24"/>
        <v>32</v>
      </c>
      <c r="BP8" s="138">
        <f t="shared" si="25"/>
        <v>-1.1099999999999994</v>
      </c>
      <c r="BQ8" s="138">
        <f t="shared" si="26"/>
        <v>-1.1099999999999994</v>
      </c>
    </row>
    <row r="9" spans="1:69">
      <c r="A9" s="8" t="s">
        <v>51</v>
      </c>
      <c r="B9" s="15">
        <f>'[3]26'!B11</f>
        <v>320</v>
      </c>
      <c r="C9" s="16">
        <f>'[3]26'!C11</f>
        <v>0</v>
      </c>
      <c r="D9" s="16">
        <f>'[3]26'!D11</f>
        <v>0</v>
      </c>
      <c r="E9" s="16">
        <f>'[3]26'!E11</f>
        <v>0</v>
      </c>
      <c r="F9" s="16">
        <f>'[3]26'!F11</f>
        <v>900</v>
      </c>
      <c r="G9" s="16">
        <f>'[3]26'!G11</f>
        <v>0</v>
      </c>
      <c r="H9" s="17">
        <f t="shared" si="27"/>
        <v>1220</v>
      </c>
      <c r="I9" s="15">
        <f>'[3]26'!J11</f>
        <v>320</v>
      </c>
      <c r="J9" s="16">
        <f>'[3]26'!K11</f>
        <v>0</v>
      </c>
      <c r="K9" s="16">
        <f>'[3]26'!L11</f>
        <v>0</v>
      </c>
      <c r="L9" s="16">
        <f>'[3]26'!M11</f>
        <v>0</v>
      </c>
      <c r="M9" s="16">
        <f>'[3]26'!N11</f>
        <v>420.15199999999999</v>
      </c>
      <c r="N9" s="16">
        <f>'[3]26'!O11</f>
        <v>0</v>
      </c>
      <c r="O9" s="17">
        <f t="shared" si="28"/>
        <v>740.15200000000004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420.15199999999999</v>
      </c>
      <c r="V9" s="16">
        <f t="shared" si="0"/>
        <v>0</v>
      </c>
      <c r="W9" s="17">
        <f t="shared" si="30"/>
        <v>740.15200000000004</v>
      </c>
      <c r="X9" s="8">
        <f t="shared" si="4"/>
        <v>0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0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288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420.15199999999999</v>
      </c>
      <c r="AQ9" s="8">
        <f t="shared" si="3"/>
        <v>0</v>
      </c>
      <c r="AR9" s="8">
        <f t="shared" si="18"/>
        <v>708.15200000000004</v>
      </c>
      <c r="AT9" s="8">
        <v>0</v>
      </c>
      <c r="AU9" s="8">
        <v>30.89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0</v>
      </c>
      <c r="BD9" s="203">
        <v>32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32</v>
      </c>
      <c r="BL9" s="8">
        <f t="shared" si="21"/>
        <v>0</v>
      </c>
      <c r="BM9" s="8">
        <f t="shared" si="22"/>
        <v>30.89</v>
      </c>
      <c r="BN9" s="8">
        <f t="shared" si="23"/>
        <v>0</v>
      </c>
      <c r="BO9" s="8">
        <f t="shared" si="24"/>
        <v>32</v>
      </c>
      <c r="BP9" s="138">
        <f t="shared" si="25"/>
        <v>0</v>
      </c>
      <c r="BQ9" s="138">
        <f t="shared" si="26"/>
        <v>-1.1099999999999994</v>
      </c>
    </row>
    <row r="10" spans="1:69">
      <c r="A10" s="8" t="s">
        <v>52</v>
      </c>
      <c r="B10" s="15">
        <f>'[3]26'!B12</f>
        <v>320</v>
      </c>
      <c r="C10" s="16">
        <f>'[3]26'!C12</f>
        <v>0</v>
      </c>
      <c r="D10" s="16">
        <f>'[3]26'!D12</f>
        <v>0</v>
      </c>
      <c r="E10" s="16">
        <f>'[3]26'!E12</f>
        <v>0</v>
      </c>
      <c r="F10" s="16">
        <f>'[3]26'!F12</f>
        <v>900</v>
      </c>
      <c r="G10" s="16">
        <f>'[3]26'!G12</f>
        <v>0</v>
      </c>
      <c r="H10" s="17">
        <f t="shared" si="27"/>
        <v>1220</v>
      </c>
      <c r="I10" s="15">
        <f>'[3]26'!J12</f>
        <v>320</v>
      </c>
      <c r="J10" s="16">
        <f>'[3]26'!K12</f>
        <v>0</v>
      </c>
      <c r="K10" s="16">
        <f>'[3]26'!L12</f>
        <v>0</v>
      </c>
      <c r="L10" s="16">
        <f>'[3]26'!M12</f>
        <v>0</v>
      </c>
      <c r="M10" s="16">
        <f>'[3]26'!N12</f>
        <v>420.15199999999999</v>
      </c>
      <c r="N10" s="16">
        <f>'[3]26'!O12</f>
        <v>0</v>
      </c>
      <c r="O10" s="17">
        <f t="shared" si="28"/>
        <v>740.15200000000004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420.15199999999999</v>
      </c>
      <c r="V10" s="16">
        <f t="shared" si="0"/>
        <v>0</v>
      </c>
      <c r="W10" s="17">
        <f t="shared" si="30"/>
        <v>740.15200000000004</v>
      </c>
      <c r="X10" s="8">
        <f t="shared" si="4"/>
        <v>0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0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288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420.15199999999999</v>
      </c>
      <c r="AQ10" s="8">
        <f t="shared" si="3"/>
        <v>0</v>
      </c>
      <c r="AR10" s="8">
        <f t="shared" si="18"/>
        <v>708.15200000000004</v>
      </c>
      <c r="AT10" s="8">
        <v>0</v>
      </c>
      <c r="AU10" s="8">
        <v>30.89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0</v>
      </c>
      <c r="BD10" s="203">
        <v>32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32</v>
      </c>
      <c r="BL10" s="8">
        <f t="shared" si="21"/>
        <v>0</v>
      </c>
      <c r="BM10" s="8">
        <f t="shared" si="22"/>
        <v>30.89</v>
      </c>
      <c r="BN10" s="8">
        <f t="shared" si="23"/>
        <v>0</v>
      </c>
      <c r="BO10" s="8">
        <f t="shared" si="24"/>
        <v>32</v>
      </c>
      <c r="BP10" s="138">
        <f t="shared" si="25"/>
        <v>0</v>
      </c>
      <c r="BQ10" s="138">
        <f t="shared" si="26"/>
        <v>-1.1099999999999994</v>
      </c>
    </row>
    <row r="11" spans="1:69">
      <c r="A11" s="8" t="s">
        <v>53</v>
      </c>
      <c r="B11" s="15">
        <f>'[3]26'!B13</f>
        <v>320</v>
      </c>
      <c r="C11" s="16">
        <f>'[3]26'!C13</f>
        <v>0</v>
      </c>
      <c r="D11" s="16">
        <f>'[3]26'!D13</f>
        <v>0</v>
      </c>
      <c r="E11" s="16">
        <f>'[3]26'!E13</f>
        <v>0</v>
      </c>
      <c r="F11" s="16">
        <f>'[3]26'!F13</f>
        <v>900</v>
      </c>
      <c r="G11" s="16">
        <f>'[3]26'!G13</f>
        <v>0</v>
      </c>
      <c r="H11" s="17">
        <f t="shared" si="27"/>
        <v>1220</v>
      </c>
      <c r="I11" s="15">
        <f>'[3]26'!J13</f>
        <v>320</v>
      </c>
      <c r="J11" s="16">
        <f>'[3]26'!K13</f>
        <v>0</v>
      </c>
      <c r="K11" s="16">
        <f>'[3]26'!L13</f>
        <v>0</v>
      </c>
      <c r="L11" s="16">
        <f>'[3]26'!M13</f>
        <v>0</v>
      </c>
      <c r="M11" s="16">
        <f>'[3]26'!N13</f>
        <v>420.15199999999999</v>
      </c>
      <c r="N11" s="16">
        <f>'[3]26'!O13</f>
        <v>0</v>
      </c>
      <c r="O11" s="17">
        <f t="shared" si="28"/>
        <v>740.15200000000004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420.15199999999999</v>
      </c>
      <c r="V11" s="16">
        <f t="shared" si="0"/>
        <v>0</v>
      </c>
      <c r="W11" s="17">
        <f t="shared" si="30"/>
        <v>740.15200000000004</v>
      </c>
      <c r="X11" s="8">
        <f t="shared" si="4"/>
        <v>9.9499999999999993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9.9499999999999993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278.05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420.15199999999999</v>
      </c>
      <c r="AQ11" s="8">
        <f t="shared" si="3"/>
        <v>0</v>
      </c>
      <c r="AR11" s="8">
        <f t="shared" si="18"/>
        <v>698.202</v>
      </c>
      <c r="AT11" s="8">
        <v>9.6</v>
      </c>
      <c r="AU11" s="8">
        <v>30.89</v>
      </c>
      <c r="AW11" s="203">
        <v>9.9499999999999993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9.9499999999999993</v>
      </c>
      <c r="BD11" s="203">
        <v>32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32</v>
      </c>
      <c r="BL11" s="8">
        <f t="shared" si="21"/>
        <v>9.6</v>
      </c>
      <c r="BM11" s="8">
        <f t="shared" si="22"/>
        <v>30.89</v>
      </c>
      <c r="BN11" s="8">
        <f t="shared" si="23"/>
        <v>9.9499999999999993</v>
      </c>
      <c r="BO11" s="8">
        <f t="shared" si="24"/>
        <v>32</v>
      </c>
      <c r="BP11" s="138">
        <f t="shared" si="25"/>
        <v>-0.34999999999999964</v>
      </c>
      <c r="BQ11" s="138">
        <f t="shared" si="26"/>
        <v>-1.1099999999999994</v>
      </c>
    </row>
    <row r="12" spans="1:69">
      <c r="A12" s="8" t="s">
        <v>54</v>
      </c>
      <c r="B12" s="15">
        <f>'[3]26'!B14</f>
        <v>320</v>
      </c>
      <c r="C12" s="16">
        <f>'[3]26'!C14</f>
        <v>0</v>
      </c>
      <c r="D12" s="16">
        <f>'[3]26'!D14</f>
        <v>0</v>
      </c>
      <c r="E12" s="16">
        <f>'[3]26'!E14</f>
        <v>0</v>
      </c>
      <c r="F12" s="16">
        <f>'[3]26'!F14</f>
        <v>900</v>
      </c>
      <c r="G12" s="16">
        <f>'[3]26'!G14</f>
        <v>0</v>
      </c>
      <c r="H12" s="17">
        <f t="shared" si="27"/>
        <v>1220</v>
      </c>
      <c r="I12" s="15">
        <f>'[3]26'!J14</f>
        <v>320</v>
      </c>
      <c r="J12" s="16">
        <f>'[3]26'!K14</f>
        <v>0</v>
      </c>
      <c r="K12" s="16">
        <f>'[3]26'!L14</f>
        <v>0</v>
      </c>
      <c r="L12" s="16">
        <f>'[3]26'!M14</f>
        <v>0</v>
      </c>
      <c r="M12" s="16">
        <f>'[3]26'!N14</f>
        <v>420.15199999999999</v>
      </c>
      <c r="N12" s="16">
        <f>'[3]26'!O14</f>
        <v>0</v>
      </c>
      <c r="O12" s="17">
        <f t="shared" si="28"/>
        <v>740.15200000000004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420.15199999999999</v>
      </c>
      <c r="V12" s="16">
        <f t="shared" si="0"/>
        <v>0</v>
      </c>
      <c r="W12" s="17">
        <f t="shared" si="30"/>
        <v>740.15200000000004</v>
      </c>
      <c r="X12" s="8">
        <f t="shared" si="4"/>
        <v>9.9499999999999993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9.9499999999999993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278.05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420.15199999999999</v>
      </c>
      <c r="AQ12" s="8">
        <f t="shared" si="3"/>
        <v>0</v>
      </c>
      <c r="AR12" s="8">
        <f t="shared" si="18"/>
        <v>698.202</v>
      </c>
      <c r="AT12" s="8">
        <v>9.6</v>
      </c>
      <c r="AU12" s="8">
        <v>30.89</v>
      </c>
      <c r="AW12" s="203">
        <v>9.9499999999999993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9.9499999999999993</v>
      </c>
      <c r="BD12" s="203">
        <v>32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32</v>
      </c>
      <c r="BL12" s="8">
        <f t="shared" si="21"/>
        <v>9.6</v>
      </c>
      <c r="BM12" s="8">
        <f t="shared" si="22"/>
        <v>30.89</v>
      </c>
      <c r="BN12" s="8">
        <f t="shared" si="23"/>
        <v>9.9499999999999993</v>
      </c>
      <c r="BO12" s="8">
        <f t="shared" si="24"/>
        <v>32</v>
      </c>
      <c r="BP12" s="138">
        <f t="shared" si="25"/>
        <v>-0.34999999999999964</v>
      </c>
      <c r="BQ12" s="138">
        <f t="shared" si="26"/>
        <v>-1.1099999999999994</v>
      </c>
    </row>
    <row r="13" spans="1:69">
      <c r="A13" s="8" t="s">
        <v>55</v>
      </c>
      <c r="B13" s="15">
        <f>'[3]26'!B15</f>
        <v>320</v>
      </c>
      <c r="C13" s="16">
        <f>'[3]26'!C15</f>
        <v>0</v>
      </c>
      <c r="D13" s="16">
        <f>'[3]26'!D15</f>
        <v>0</v>
      </c>
      <c r="E13" s="16">
        <f>'[3]26'!E15</f>
        <v>0</v>
      </c>
      <c r="F13" s="16">
        <f>'[3]26'!F15</f>
        <v>900</v>
      </c>
      <c r="G13" s="16">
        <f>'[3]26'!G15</f>
        <v>0</v>
      </c>
      <c r="H13" s="17">
        <f t="shared" si="27"/>
        <v>1220</v>
      </c>
      <c r="I13" s="15">
        <f>'[3]26'!J15</f>
        <v>320</v>
      </c>
      <c r="J13" s="16">
        <f>'[3]26'!K15</f>
        <v>0</v>
      </c>
      <c r="K13" s="16">
        <f>'[3]26'!L15</f>
        <v>0</v>
      </c>
      <c r="L13" s="16">
        <f>'[3]26'!M15</f>
        <v>0</v>
      </c>
      <c r="M13" s="16">
        <f>'[3]26'!N15</f>
        <v>420.15199999999999</v>
      </c>
      <c r="N13" s="16">
        <f>'[3]26'!O15</f>
        <v>0</v>
      </c>
      <c r="O13" s="17">
        <f t="shared" si="28"/>
        <v>740.15200000000004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420.15199999999999</v>
      </c>
      <c r="V13" s="16">
        <f t="shared" si="0"/>
        <v>0</v>
      </c>
      <c r="W13" s="17">
        <f t="shared" si="30"/>
        <v>740.15200000000004</v>
      </c>
      <c r="X13" s="8">
        <f t="shared" si="4"/>
        <v>20.97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20.97</v>
      </c>
      <c r="AE13" s="8">
        <f t="shared" si="11"/>
        <v>20.97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20.97</v>
      </c>
      <c r="AL13" s="8">
        <f t="shared" si="3"/>
        <v>278.05999999999995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420.15199999999999</v>
      </c>
      <c r="AQ13" s="8">
        <f t="shared" si="3"/>
        <v>0</v>
      </c>
      <c r="AR13" s="8">
        <f t="shared" si="18"/>
        <v>698.21199999999999</v>
      </c>
      <c r="AT13" s="8">
        <v>20.239999999999998</v>
      </c>
      <c r="AU13" s="8">
        <v>20.239999999999998</v>
      </c>
      <c r="AW13" s="203">
        <v>20.97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20.97</v>
      </c>
      <c r="BD13" s="203">
        <v>20.97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20.97</v>
      </c>
      <c r="BL13" s="8">
        <f t="shared" si="21"/>
        <v>20.239999999999998</v>
      </c>
      <c r="BM13" s="8">
        <f t="shared" si="22"/>
        <v>20.239999999999998</v>
      </c>
      <c r="BN13" s="8">
        <f t="shared" si="23"/>
        <v>20.97</v>
      </c>
      <c r="BO13" s="8">
        <f t="shared" si="24"/>
        <v>20.97</v>
      </c>
      <c r="BP13" s="138">
        <f t="shared" si="25"/>
        <v>-0.73000000000000043</v>
      </c>
      <c r="BQ13" s="138">
        <f t="shared" si="26"/>
        <v>-0.73000000000000043</v>
      </c>
    </row>
    <row r="14" spans="1:69">
      <c r="A14" s="8" t="s">
        <v>56</v>
      </c>
      <c r="B14" s="15">
        <f>'[3]26'!B16</f>
        <v>320</v>
      </c>
      <c r="C14" s="16">
        <f>'[3]26'!C16</f>
        <v>0</v>
      </c>
      <c r="D14" s="16">
        <f>'[3]26'!D16</f>
        <v>0</v>
      </c>
      <c r="E14" s="16">
        <f>'[3]26'!E16</f>
        <v>0</v>
      </c>
      <c r="F14" s="16">
        <f>'[3]26'!F16</f>
        <v>900</v>
      </c>
      <c r="G14" s="16">
        <f>'[3]26'!G16</f>
        <v>0</v>
      </c>
      <c r="H14" s="17">
        <f t="shared" si="27"/>
        <v>1220</v>
      </c>
      <c r="I14" s="15">
        <f>'[3]26'!J16</f>
        <v>320</v>
      </c>
      <c r="J14" s="16">
        <f>'[3]26'!K16</f>
        <v>0</v>
      </c>
      <c r="K14" s="16">
        <f>'[3]26'!L16</f>
        <v>0</v>
      </c>
      <c r="L14" s="16">
        <f>'[3]26'!M16</f>
        <v>0</v>
      </c>
      <c r="M14" s="16">
        <f>'[3]26'!N16</f>
        <v>420.15199999999999</v>
      </c>
      <c r="N14" s="16">
        <f>'[3]26'!O16</f>
        <v>0</v>
      </c>
      <c r="O14" s="17">
        <f t="shared" si="28"/>
        <v>740.15200000000004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420.15199999999999</v>
      </c>
      <c r="V14" s="16">
        <f t="shared" si="0"/>
        <v>0</v>
      </c>
      <c r="W14" s="17">
        <f t="shared" si="30"/>
        <v>740.15200000000004</v>
      </c>
      <c r="X14" s="8">
        <f t="shared" si="4"/>
        <v>20.97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20.97</v>
      </c>
      <c r="AE14" s="8">
        <f t="shared" si="11"/>
        <v>20.97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20.97</v>
      </c>
      <c r="AL14" s="8">
        <f t="shared" si="3"/>
        <v>278.05999999999995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420.15199999999999</v>
      </c>
      <c r="AQ14" s="8">
        <f t="shared" si="3"/>
        <v>0</v>
      </c>
      <c r="AR14" s="8">
        <f t="shared" si="18"/>
        <v>698.21199999999999</v>
      </c>
      <c r="AT14" s="8">
        <v>20.239999999999998</v>
      </c>
      <c r="AU14" s="8">
        <v>20.239999999999998</v>
      </c>
      <c r="AW14" s="203">
        <v>20.97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20.97</v>
      </c>
      <c r="BD14" s="203">
        <v>20.97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20.97</v>
      </c>
      <c r="BL14" s="8">
        <f t="shared" si="21"/>
        <v>20.239999999999998</v>
      </c>
      <c r="BM14" s="8">
        <f t="shared" si="22"/>
        <v>20.239999999999998</v>
      </c>
      <c r="BN14" s="8">
        <f t="shared" si="23"/>
        <v>20.97</v>
      </c>
      <c r="BO14" s="8">
        <f t="shared" si="24"/>
        <v>20.97</v>
      </c>
      <c r="BP14" s="138">
        <f t="shared" si="25"/>
        <v>-0.73000000000000043</v>
      </c>
      <c r="BQ14" s="138">
        <f t="shared" si="26"/>
        <v>-0.73000000000000043</v>
      </c>
    </row>
    <row r="15" spans="1:69">
      <c r="A15" s="8" t="s">
        <v>57</v>
      </c>
      <c r="B15" s="15">
        <f>'[3]26'!B17</f>
        <v>320</v>
      </c>
      <c r="C15" s="16">
        <f>'[3]26'!C17</f>
        <v>0</v>
      </c>
      <c r="D15" s="16">
        <f>'[3]26'!D17</f>
        <v>0</v>
      </c>
      <c r="E15" s="16">
        <f>'[3]26'!E17</f>
        <v>0</v>
      </c>
      <c r="F15" s="16">
        <f>'[3]26'!F17</f>
        <v>900</v>
      </c>
      <c r="G15" s="16">
        <f>'[3]26'!G17</f>
        <v>0</v>
      </c>
      <c r="H15" s="17">
        <f t="shared" si="27"/>
        <v>1220</v>
      </c>
      <c r="I15" s="15">
        <f>'[3]26'!J17</f>
        <v>320</v>
      </c>
      <c r="J15" s="16">
        <f>'[3]26'!K17</f>
        <v>0</v>
      </c>
      <c r="K15" s="16">
        <f>'[3]26'!L17</f>
        <v>0</v>
      </c>
      <c r="L15" s="16">
        <f>'[3]26'!M17</f>
        <v>0</v>
      </c>
      <c r="M15" s="16">
        <f>'[3]26'!N17</f>
        <v>420.15199999999999</v>
      </c>
      <c r="N15" s="16">
        <f>'[3]26'!O17</f>
        <v>0</v>
      </c>
      <c r="O15" s="17">
        <f t="shared" si="28"/>
        <v>740.15200000000004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420.15199999999999</v>
      </c>
      <c r="V15" s="16">
        <f t="shared" si="0"/>
        <v>0</v>
      </c>
      <c r="W15" s="17">
        <f t="shared" si="30"/>
        <v>740.15200000000004</v>
      </c>
      <c r="X15" s="8">
        <f t="shared" si="4"/>
        <v>20.97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20.97</v>
      </c>
      <c r="AE15" s="8">
        <f t="shared" si="11"/>
        <v>20.97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20.97</v>
      </c>
      <c r="AL15" s="8">
        <f t="shared" si="3"/>
        <v>278.05999999999995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420.15199999999999</v>
      </c>
      <c r="AQ15" s="8">
        <f t="shared" si="3"/>
        <v>0</v>
      </c>
      <c r="AR15" s="8">
        <f t="shared" si="18"/>
        <v>698.21199999999999</v>
      </c>
      <c r="AT15" s="8">
        <v>20.239999999999998</v>
      </c>
      <c r="AU15" s="8">
        <v>20.239999999999998</v>
      </c>
      <c r="AW15" s="203">
        <v>20.97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20.97</v>
      </c>
      <c r="BD15" s="203">
        <v>20.97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20.97</v>
      </c>
      <c r="BL15" s="8">
        <f t="shared" si="21"/>
        <v>20.239999999999998</v>
      </c>
      <c r="BM15" s="8">
        <f t="shared" si="22"/>
        <v>20.239999999999998</v>
      </c>
      <c r="BN15" s="8">
        <f t="shared" si="23"/>
        <v>20.97</v>
      </c>
      <c r="BO15" s="8">
        <f t="shared" si="24"/>
        <v>20.97</v>
      </c>
      <c r="BP15" s="138">
        <f t="shared" si="25"/>
        <v>-0.73000000000000043</v>
      </c>
      <c r="BQ15" s="138">
        <f t="shared" si="26"/>
        <v>-0.73000000000000043</v>
      </c>
    </row>
    <row r="16" spans="1:69">
      <c r="A16" s="8" t="s">
        <v>58</v>
      </c>
      <c r="B16" s="15">
        <f>'[3]26'!B18</f>
        <v>320</v>
      </c>
      <c r="C16" s="16">
        <f>'[3]26'!C18</f>
        <v>0</v>
      </c>
      <c r="D16" s="16">
        <f>'[3]26'!D18</f>
        <v>0</v>
      </c>
      <c r="E16" s="16">
        <f>'[3]26'!E18</f>
        <v>0</v>
      </c>
      <c r="F16" s="16">
        <f>'[3]26'!F18</f>
        <v>900</v>
      </c>
      <c r="G16" s="16">
        <f>'[3]26'!G18</f>
        <v>0</v>
      </c>
      <c r="H16" s="17">
        <f t="shared" si="27"/>
        <v>1220</v>
      </c>
      <c r="I16" s="15">
        <f>'[3]26'!J18</f>
        <v>320</v>
      </c>
      <c r="J16" s="16">
        <f>'[3]26'!K18</f>
        <v>0</v>
      </c>
      <c r="K16" s="16">
        <f>'[3]26'!L18</f>
        <v>0</v>
      </c>
      <c r="L16" s="16">
        <f>'[3]26'!M18</f>
        <v>0</v>
      </c>
      <c r="M16" s="16">
        <f>'[3]26'!N18</f>
        <v>420.15199999999999</v>
      </c>
      <c r="N16" s="16">
        <f>'[3]26'!O18</f>
        <v>0</v>
      </c>
      <c r="O16" s="17">
        <f t="shared" si="28"/>
        <v>740.15200000000004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420.15199999999999</v>
      </c>
      <c r="V16" s="16">
        <f t="shared" si="0"/>
        <v>0</v>
      </c>
      <c r="W16" s="17">
        <f t="shared" si="30"/>
        <v>740.15200000000004</v>
      </c>
      <c r="X16" s="8">
        <f t="shared" si="4"/>
        <v>20.97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20.97</v>
      </c>
      <c r="AE16" s="8">
        <f t="shared" si="11"/>
        <v>20.97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20.97</v>
      </c>
      <c r="AL16" s="8">
        <f t="shared" si="3"/>
        <v>278.05999999999995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420.15199999999999</v>
      </c>
      <c r="AQ16" s="8">
        <f t="shared" si="3"/>
        <v>0</v>
      </c>
      <c r="AR16" s="8">
        <f t="shared" si="18"/>
        <v>698.21199999999999</v>
      </c>
      <c r="AT16" s="8">
        <v>20.239999999999998</v>
      </c>
      <c r="AU16" s="8">
        <v>20.239999999999998</v>
      </c>
      <c r="AW16" s="203">
        <v>20.97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20.97</v>
      </c>
      <c r="BD16" s="203">
        <v>20.97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20.97</v>
      </c>
      <c r="BL16" s="8">
        <f t="shared" si="21"/>
        <v>20.239999999999998</v>
      </c>
      <c r="BM16" s="8">
        <f t="shared" si="22"/>
        <v>20.239999999999998</v>
      </c>
      <c r="BN16" s="8">
        <f t="shared" si="23"/>
        <v>20.97</v>
      </c>
      <c r="BO16" s="8">
        <f t="shared" si="24"/>
        <v>20.97</v>
      </c>
      <c r="BP16" s="138">
        <f t="shared" si="25"/>
        <v>-0.73000000000000043</v>
      </c>
      <c r="BQ16" s="138">
        <f t="shared" si="26"/>
        <v>-0.73000000000000043</v>
      </c>
    </row>
    <row r="17" spans="1:69">
      <c r="A17" s="8" t="s">
        <v>59</v>
      </c>
      <c r="B17" s="15">
        <f>'[3]26'!B19</f>
        <v>320</v>
      </c>
      <c r="C17" s="16">
        <f>'[3]26'!C19</f>
        <v>0</v>
      </c>
      <c r="D17" s="16">
        <f>'[3]26'!D19</f>
        <v>0</v>
      </c>
      <c r="E17" s="16">
        <f>'[3]26'!E19</f>
        <v>0</v>
      </c>
      <c r="F17" s="16">
        <f>'[3]26'!F19</f>
        <v>900</v>
      </c>
      <c r="G17" s="16">
        <f>'[3]26'!G19</f>
        <v>0</v>
      </c>
      <c r="H17" s="17">
        <f t="shared" si="27"/>
        <v>1220</v>
      </c>
      <c r="I17" s="15">
        <f>'[3]26'!J19</f>
        <v>320</v>
      </c>
      <c r="J17" s="16">
        <f>'[3]26'!K19</f>
        <v>0</v>
      </c>
      <c r="K17" s="16">
        <f>'[3]26'!L19</f>
        <v>0</v>
      </c>
      <c r="L17" s="16">
        <f>'[3]26'!M19</f>
        <v>0</v>
      </c>
      <c r="M17" s="16">
        <f>'[3]26'!N19</f>
        <v>420.15199999999999</v>
      </c>
      <c r="N17" s="16">
        <f>'[3]26'!O19</f>
        <v>0</v>
      </c>
      <c r="O17" s="17">
        <f t="shared" si="28"/>
        <v>740.15200000000004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420.15199999999999</v>
      </c>
      <c r="V17" s="16">
        <f t="shared" si="0"/>
        <v>0</v>
      </c>
      <c r="W17" s="17">
        <f t="shared" si="30"/>
        <v>740.15200000000004</v>
      </c>
      <c r="X17" s="8">
        <f t="shared" si="4"/>
        <v>20.97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20.97</v>
      </c>
      <c r="AE17" s="8">
        <f t="shared" si="11"/>
        <v>20.97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20.97</v>
      </c>
      <c r="AL17" s="8">
        <f t="shared" si="3"/>
        <v>278.05999999999995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420.15199999999999</v>
      </c>
      <c r="AQ17" s="8">
        <f t="shared" si="3"/>
        <v>0</v>
      </c>
      <c r="AR17" s="8">
        <f t="shared" si="18"/>
        <v>698.21199999999999</v>
      </c>
      <c r="AT17" s="8">
        <v>20.239999999999998</v>
      </c>
      <c r="AU17" s="8">
        <v>20.239999999999998</v>
      </c>
      <c r="AW17" s="203">
        <v>20.97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20.97</v>
      </c>
      <c r="BD17" s="203">
        <v>20.97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20.97</v>
      </c>
      <c r="BL17" s="8">
        <f t="shared" si="21"/>
        <v>20.239999999999998</v>
      </c>
      <c r="BM17" s="8">
        <f t="shared" si="22"/>
        <v>20.239999999999998</v>
      </c>
      <c r="BN17" s="8">
        <f t="shared" si="23"/>
        <v>20.97</v>
      </c>
      <c r="BO17" s="8">
        <f t="shared" si="24"/>
        <v>20.97</v>
      </c>
      <c r="BP17" s="138">
        <f t="shared" si="25"/>
        <v>-0.73000000000000043</v>
      </c>
      <c r="BQ17" s="138">
        <f t="shared" si="26"/>
        <v>-0.73000000000000043</v>
      </c>
    </row>
    <row r="18" spans="1:69">
      <c r="A18" s="8" t="s">
        <v>60</v>
      </c>
      <c r="B18" s="15">
        <f>'[3]26'!B20</f>
        <v>320</v>
      </c>
      <c r="C18" s="16">
        <f>'[3]26'!C20</f>
        <v>0</v>
      </c>
      <c r="D18" s="16">
        <f>'[3]26'!D20</f>
        <v>0</v>
      </c>
      <c r="E18" s="16">
        <f>'[3]26'!E20</f>
        <v>0</v>
      </c>
      <c r="F18" s="16">
        <f>'[3]26'!F20</f>
        <v>900</v>
      </c>
      <c r="G18" s="16">
        <f>'[3]26'!G20</f>
        <v>0</v>
      </c>
      <c r="H18" s="17">
        <f t="shared" si="27"/>
        <v>1220</v>
      </c>
      <c r="I18" s="15">
        <f>'[3]26'!J20</f>
        <v>320</v>
      </c>
      <c r="J18" s="16">
        <f>'[3]26'!K20</f>
        <v>0</v>
      </c>
      <c r="K18" s="16">
        <f>'[3]26'!L20</f>
        <v>0</v>
      </c>
      <c r="L18" s="16">
        <f>'[3]26'!M20</f>
        <v>0</v>
      </c>
      <c r="M18" s="16">
        <f>'[3]26'!N20</f>
        <v>420.15199999999999</v>
      </c>
      <c r="N18" s="16">
        <f>'[3]26'!O20</f>
        <v>0</v>
      </c>
      <c r="O18" s="17">
        <f t="shared" si="28"/>
        <v>740.15200000000004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420.15199999999999</v>
      </c>
      <c r="V18" s="16">
        <f t="shared" si="0"/>
        <v>0</v>
      </c>
      <c r="W18" s="17">
        <f t="shared" si="30"/>
        <v>740.15200000000004</v>
      </c>
      <c r="X18" s="8">
        <f t="shared" si="4"/>
        <v>20.97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20.97</v>
      </c>
      <c r="AE18" s="8">
        <f t="shared" si="11"/>
        <v>20.97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20.97</v>
      </c>
      <c r="AL18" s="8">
        <f t="shared" si="3"/>
        <v>278.05999999999995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420.15199999999999</v>
      </c>
      <c r="AQ18" s="8">
        <f t="shared" si="3"/>
        <v>0</v>
      </c>
      <c r="AR18" s="8">
        <f t="shared" si="18"/>
        <v>698.21199999999999</v>
      </c>
      <c r="AT18" s="8">
        <v>20.239999999999998</v>
      </c>
      <c r="AU18" s="8">
        <v>20.239999999999998</v>
      </c>
      <c r="AW18" s="203">
        <v>20.97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20.97</v>
      </c>
      <c r="BD18" s="203">
        <v>20.97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20.97</v>
      </c>
      <c r="BL18" s="8">
        <f t="shared" si="21"/>
        <v>20.239999999999998</v>
      </c>
      <c r="BM18" s="8">
        <f t="shared" si="22"/>
        <v>20.239999999999998</v>
      </c>
      <c r="BN18" s="8">
        <f t="shared" si="23"/>
        <v>20.97</v>
      </c>
      <c r="BO18" s="8">
        <f t="shared" si="24"/>
        <v>20.97</v>
      </c>
      <c r="BP18" s="138">
        <f t="shared" si="25"/>
        <v>-0.73000000000000043</v>
      </c>
      <c r="BQ18" s="138">
        <f t="shared" si="26"/>
        <v>-0.73000000000000043</v>
      </c>
    </row>
    <row r="19" spans="1:69">
      <c r="A19" s="8" t="s">
        <v>61</v>
      </c>
      <c r="B19" s="15">
        <f>'[3]26'!B21</f>
        <v>320</v>
      </c>
      <c r="C19" s="16">
        <f>'[3]26'!C21</f>
        <v>0</v>
      </c>
      <c r="D19" s="16">
        <f>'[3]26'!D21</f>
        <v>0</v>
      </c>
      <c r="E19" s="16">
        <f>'[3]26'!E21</f>
        <v>0</v>
      </c>
      <c r="F19" s="16">
        <f>'[3]26'!F21</f>
        <v>900</v>
      </c>
      <c r="G19" s="16">
        <f>'[3]26'!G21</f>
        <v>0</v>
      </c>
      <c r="H19" s="17">
        <f t="shared" si="27"/>
        <v>1220</v>
      </c>
      <c r="I19" s="15">
        <f>'[3]26'!J21</f>
        <v>320</v>
      </c>
      <c r="J19" s="16">
        <f>'[3]26'!K21</f>
        <v>0</v>
      </c>
      <c r="K19" s="16">
        <f>'[3]26'!L21</f>
        <v>0</v>
      </c>
      <c r="L19" s="16">
        <f>'[3]26'!M21</f>
        <v>0</v>
      </c>
      <c r="M19" s="16">
        <f>'[3]26'!N21</f>
        <v>420.15199999999999</v>
      </c>
      <c r="N19" s="16">
        <f>'[3]26'!O21</f>
        <v>0</v>
      </c>
      <c r="O19" s="17">
        <f t="shared" si="28"/>
        <v>740.15200000000004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420.15199999999999</v>
      </c>
      <c r="V19" s="16">
        <f t="shared" si="29"/>
        <v>0</v>
      </c>
      <c r="W19" s="17">
        <f t="shared" si="30"/>
        <v>740.15200000000004</v>
      </c>
      <c r="X19" s="8">
        <f t="shared" si="4"/>
        <v>20.97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20.97</v>
      </c>
      <c r="AE19" s="8">
        <f t="shared" si="11"/>
        <v>20.97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20.97</v>
      </c>
      <c r="AL19" s="8">
        <f t="shared" ref="AL19:AQ61" si="31">Q19-X19-AE19</f>
        <v>278.05999999999995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420.15199999999999</v>
      </c>
      <c r="AQ19" s="8">
        <f t="shared" si="31"/>
        <v>0</v>
      </c>
      <c r="AR19" s="8">
        <f t="shared" si="18"/>
        <v>698.21199999999999</v>
      </c>
      <c r="AT19" s="8">
        <v>20.239999999999998</v>
      </c>
      <c r="AU19" s="8">
        <v>20.239999999999998</v>
      </c>
      <c r="AW19" s="203">
        <v>20.97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20.97</v>
      </c>
      <c r="BD19" s="203">
        <v>20.97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20.97</v>
      </c>
      <c r="BL19" s="8">
        <f t="shared" si="21"/>
        <v>20.239999999999998</v>
      </c>
      <c r="BM19" s="8">
        <f t="shared" si="22"/>
        <v>20.239999999999998</v>
      </c>
      <c r="BN19" s="8">
        <f t="shared" si="23"/>
        <v>20.97</v>
      </c>
      <c r="BO19" s="8">
        <f t="shared" si="24"/>
        <v>20.97</v>
      </c>
      <c r="BP19" s="138">
        <f t="shared" si="25"/>
        <v>-0.73000000000000043</v>
      </c>
      <c r="BQ19" s="138">
        <f t="shared" si="26"/>
        <v>-0.73000000000000043</v>
      </c>
    </row>
    <row r="20" spans="1:69">
      <c r="A20" s="8" t="s">
        <v>62</v>
      </c>
      <c r="B20" s="15">
        <f>'[3]26'!B22</f>
        <v>320</v>
      </c>
      <c r="C20" s="16">
        <f>'[3]26'!C22</f>
        <v>0</v>
      </c>
      <c r="D20" s="16">
        <f>'[3]26'!D22</f>
        <v>0</v>
      </c>
      <c r="E20" s="16">
        <f>'[3]26'!E22</f>
        <v>0</v>
      </c>
      <c r="F20" s="16">
        <f>'[3]26'!F22</f>
        <v>900</v>
      </c>
      <c r="G20" s="16">
        <f>'[3]26'!G22</f>
        <v>0</v>
      </c>
      <c r="H20" s="17">
        <f t="shared" si="27"/>
        <v>1220</v>
      </c>
      <c r="I20" s="15">
        <f>'[3]26'!J22</f>
        <v>320</v>
      </c>
      <c r="J20" s="16">
        <f>'[3]26'!K22</f>
        <v>0</v>
      </c>
      <c r="K20" s="16">
        <f>'[3]26'!L22</f>
        <v>0</v>
      </c>
      <c r="L20" s="16">
        <f>'[3]26'!M22</f>
        <v>0</v>
      </c>
      <c r="M20" s="16">
        <f>'[3]26'!N22</f>
        <v>420.15199999999999</v>
      </c>
      <c r="N20" s="16">
        <f>'[3]26'!O22</f>
        <v>0</v>
      </c>
      <c r="O20" s="17">
        <f t="shared" si="28"/>
        <v>740.15200000000004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420.15199999999999</v>
      </c>
      <c r="V20" s="16">
        <f t="shared" si="29"/>
        <v>0</v>
      </c>
      <c r="W20" s="17">
        <f t="shared" si="30"/>
        <v>740.15200000000004</v>
      </c>
      <c r="X20" s="8">
        <f t="shared" si="4"/>
        <v>20.97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20.97</v>
      </c>
      <c r="AE20" s="8">
        <f t="shared" si="11"/>
        <v>20.97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20.97</v>
      </c>
      <c r="AL20" s="8">
        <f t="shared" si="31"/>
        <v>278.05999999999995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420.15199999999999</v>
      </c>
      <c r="AQ20" s="8">
        <f t="shared" si="31"/>
        <v>0</v>
      </c>
      <c r="AR20" s="8">
        <f t="shared" si="18"/>
        <v>698.21199999999999</v>
      </c>
      <c r="AT20" s="8">
        <v>20.239999999999998</v>
      </c>
      <c r="AU20" s="8">
        <v>20.239999999999998</v>
      </c>
      <c r="AW20" s="203">
        <v>20.97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20.97</v>
      </c>
      <c r="BD20" s="203">
        <v>20.97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20.97</v>
      </c>
      <c r="BL20" s="8">
        <f t="shared" si="21"/>
        <v>20.239999999999998</v>
      </c>
      <c r="BM20" s="8">
        <f t="shared" si="22"/>
        <v>20.239999999999998</v>
      </c>
      <c r="BN20" s="8">
        <f t="shared" si="23"/>
        <v>20.97</v>
      </c>
      <c r="BO20" s="8">
        <f t="shared" si="24"/>
        <v>20.97</v>
      </c>
      <c r="BP20" s="138">
        <f t="shared" si="25"/>
        <v>-0.73000000000000043</v>
      </c>
      <c r="BQ20" s="138">
        <f t="shared" si="26"/>
        <v>-0.73000000000000043</v>
      </c>
    </row>
    <row r="21" spans="1:69">
      <c r="A21" s="8" t="s">
        <v>63</v>
      </c>
      <c r="B21" s="15">
        <f>'[3]26'!B23</f>
        <v>320</v>
      </c>
      <c r="C21" s="16">
        <f>'[3]26'!C23</f>
        <v>0</v>
      </c>
      <c r="D21" s="16">
        <f>'[3]26'!D23</f>
        <v>0</v>
      </c>
      <c r="E21" s="16">
        <f>'[3]26'!E23</f>
        <v>0</v>
      </c>
      <c r="F21" s="16">
        <f>'[3]26'!F23</f>
        <v>900</v>
      </c>
      <c r="G21" s="16">
        <f>'[3]26'!G23</f>
        <v>0</v>
      </c>
      <c r="H21" s="17">
        <f t="shared" si="27"/>
        <v>1220</v>
      </c>
      <c r="I21" s="15">
        <f>'[3]26'!J23</f>
        <v>320</v>
      </c>
      <c r="J21" s="16">
        <f>'[3]26'!K23</f>
        <v>0</v>
      </c>
      <c r="K21" s="16">
        <f>'[3]26'!L23</f>
        <v>0</v>
      </c>
      <c r="L21" s="16">
        <f>'[3]26'!M23</f>
        <v>0</v>
      </c>
      <c r="M21" s="16">
        <f>'[3]26'!N23</f>
        <v>420.15199999999999</v>
      </c>
      <c r="N21" s="16">
        <f>'[3]26'!O23</f>
        <v>0</v>
      </c>
      <c r="O21" s="17">
        <f t="shared" si="28"/>
        <v>740.15200000000004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420.15199999999999</v>
      </c>
      <c r="V21" s="16">
        <f t="shared" si="29"/>
        <v>0</v>
      </c>
      <c r="W21" s="17">
        <f t="shared" si="30"/>
        <v>740.15200000000004</v>
      </c>
      <c r="X21" s="8">
        <f t="shared" si="4"/>
        <v>20.97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20.97</v>
      </c>
      <c r="AE21" s="8">
        <f t="shared" si="11"/>
        <v>20.97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20.97</v>
      </c>
      <c r="AL21" s="8">
        <f t="shared" si="31"/>
        <v>278.05999999999995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420.15199999999999</v>
      </c>
      <c r="AQ21" s="8">
        <f t="shared" si="31"/>
        <v>0</v>
      </c>
      <c r="AR21" s="8">
        <f t="shared" si="18"/>
        <v>698.21199999999999</v>
      </c>
      <c r="AT21" s="8">
        <v>20.239999999999998</v>
      </c>
      <c r="AU21" s="8">
        <v>20.239999999999998</v>
      </c>
      <c r="AW21" s="203">
        <v>20.97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20.97</v>
      </c>
      <c r="BD21" s="203">
        <v>20.97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20.97</v>
      </c>
      <c r="BL21" s="8">
        <f t="shared" si="21"/>
        <v>20.239999999999998</v>
      </c>
      <c r="BM21" s="8">
        <f t="shared" si="22"/>
        <v>20.239999999999998</v>
      </c>
      <c r="BN21" s="8">
        <f t="shared" si="23"/>
        <v>20.97</v>
      </c>
      <c r="BO21" s="8">
        <f t="shared" si="24"/>
        <v>20.97</v>
      </c>
      <c r="BP21" s="138">
        <f t="shared" si="25"/>
        <v>-0.73000000000000043</v>
      </c>
      <c r="BQ21" s="138">
        <f t="shared" si="26"/>
        <v>-0.73000000000000043</v>
      </c>
    </row>
    <row r="22" spans="1:69">
      <c r="A22" s="8" t="s">
        <v>64</v>
      </c>
      <c r="B22" s="15">
        <f>'[3]26'!B24</f>
        <v>320</v>
      </c>
      <c r="C22" s="16">
        <f>'[3]26'!C24</f>
        <v>0</v>
      </c>
      <c r="D22" s="16">
        <f>'[3]26'!D24</f>
        <v>0</v>
      </c>
      <c r="E22" s="16">
        <f>'[3]26'!E24</f>
        <v>0</v>
      </c>
      <c r="F22" s="16">
        <f>'[3]26'!F24</f>
        <v>900</v>
      </c>
      <c r="G22" s="16">
        <f>'[3]26'!G24</f>
        <v>0</v>
      </c>
      <c r="H22" s="17">
        <f t="shared" si="27"/>
        <v>1220</v>
      </c>
      <c r="I22" s="15">
        <f>'[3]26'!J24</f>
        <v>320</v>
      </c>
      <c r="J22" s="16">
        <f>'[3]26'!K24</f>
        <v>0</v>
      </c>
      <c r="K22" s="16">
        <f>'[3]26'!L24</f>
        <v>0</v>
      </c>
      <c r="L22" s="16">
        <f>'[3]26'!M24</f>
        <v>0</v>
      </c>
      <c r="M22" s="16">
        <f>'[3]26'!N24</f>
        <v>420.15199999999999</v>
      </c>
      <c r="N22" s="16">
        <f>'[3]26'!O24</f>
        <v>0</v>
      </c>
      <c r="O22" s="17">
        <f t="shared" si="28"/>
        <v>740.15200000000004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420.15199999999999</v>
      </c>
      <c r="V22" s="16">
        <f t="shared" si="29"/>
        <v>0</v>
      </c>
      <c r="W22" s="17">
        <f t="shared" si="30"/>
        <v>740.15200000000004</v>
      </c>
      <c r="X22" s="8">
        <f t="shared" si="4"/>
        <v>20.97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20.97</v>
      </c>
      <c r="AE22" s="8">
        <f t="shared" si="11"/>
        <v>20.97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20.97</v>
      </c>
      <c r="AL22" s="8">
        <f t="shared" si="31"/>
        <v>278.05999999999995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420.15199999999999</v>
      </c>
      <c r="AQ22" s="8">
        <f t="shared" si="31"/>
        <v>0</v>
      </c>
      <c r="AR22" s="8">
        <f t="shared" si="18"/>
        <v>698.21199999999999</v>
      </c>
      <c r="AT22" s="8">
        <v>20.239999999999998</v>
      </c>
      <c r="AU22" s="8">
        <v>20.239999999999998</v>
      </c>
      <c r="AW22" s="203">
        <v>20.97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20.97</v>
      </c>
      <c r="BD22" s="203">
        <v>20.97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20.97</v>
      </c>
      <c r="BL22" s="8">
        <f t="shared" si="21"/>
        <v>20.239999999999998</v>
      </c>
      <c r="BM22" s="8">
        <f t="shared" si="22"/>
        <v>20.239999999999998</v>
      </c>
      <c r="BN22" s="8">
        <f t="shared" si="23"/>
        <v>20.97</v>
      </c>
      <c r="BO22" s="8">
        <f t="shared" si="24"/>
        <v>20.97</v>
      </c>
      <c r="BP22" s="138">
        <f t="shared" si="25"/>
        <v>-0.73000000000000043</v>
      </c>
      <c r="BQ22" s="138">
        <f t="shared" si="26"/>
        <v>-0.73000000000000043</v>
      </c>
    </row>
    <row r="23" spans="1:69">
      <c r="A23" s="8" t="s">
        <v>65</v>
      </c>
      <c r="B23" s="15">
        <f>'[3]26'!B25</f>
        <v>320</v>
      </c>
      <c r="C23" s="16">
        <f>'[3]26'!C25</f>
        <v>0</v>
      </c>
      <c r="D23" s="16">
        <f>'[3]26'!D25</f>
        <v>0</v>
      </c>
      <c r="E23" s="16">
        <f>'[3]26'!E25</f>
        <v>0</v>
      </c>
      <c r="F23" s="16">
        <f>'[3]26'!F25</f>
        <v>900</v>
      </c>
      <c r="G23" s="16">
        <f>'[3]26'!G25</f>
        <v>0</v>
      </c>
      <c r="H23" s="17">
        <f t="shared" si="27"/>
        <v>1220</v>
      </c>
      <c r="I23" s="15">
        <f>'[3]26'!J25</f>
        <v>320</v>
      </c>
      <c r="J23" s="16">
        <f>'[3]26'!K25</f>
        <v>0</v>
      </c>
      <c r="K23" s="16">
        <f>'[3]26'!L25</f>
        <v>0</v>
      </c>
      <c r="L23" s="16">
        <f>'[3]26'!M25</f>
        <v>0</v>
      </c>
      <c r="M23" s="16">
        <f>'[3]26'!N25</f>
        <v>420.15199999999999</v>
      </c>
      <c r="N23" s="16">
        <f>'[3]26'!O25</f>
        <v>0</v>
      </c>
      <c r="O23" s="17">
        <f t="shared" si="28"/>
        <v>740.15200000000004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420.15199999999999</v>
      </c>
      <c r="V23" s="16">
        <f t="shared" si="29"/>
        <v>0</v>
      </c>
      <c r="W23" s="17">
        <f t="shared" si="30"/>
        <v>740.15200000000004</v>
      </c>
      <c r="X23" s="8">
        <f t="shared" si="4"/>
        <v>20.97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20.97</v>
      </c>
      <c r="AE23" s="8">
        <f t="shared" si="11"/>
        <v>20.97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20.97</v>
      </c>
      <c r="AL23" s="8">
        <f t="shared" si="31"/>
        <v>278.05999999999995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420.15199999999999</v>
      </c>
      <c r="AQ23" s="8">
        <f t="shared" si="31"/>
        <v>0</v>
      </c>
      <c r="AR23" s="8">
        <f t="shared" si="18"/>
        <v>698.21199999999999</v>
      </c>
      <c r="AT23" s="8">
        <v>20.239999999999998</v>
      </c>
      <c r="AU23" s="8">
        <v>20.239999999999998</v>
      </c>
      <c r="AW23" s="203">
        <v>20.97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20.97</v>
      </c>
      <c r="BD23" s="203">
        <v>20.97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20.97</v>
      </c>
      <c r="BL23" s="8">
        <f t="shared" si="21"/>
        <v>20.239999999999998</v>
      </c>
      <c r="BM23" s="8">
        <f t="shared" si="22"/>
        <v>20.239999999999998</v>
      </c>
      <c r="BN23" s="8">
        <f t="shared" si="23"/>
        <v>20.97</v>
      </c>
      <c r="BO23" s="8">
        <f t="shared" si="24"/>
        <v>20.97</v>
      </c>
      <c r="BP23" s="138">
        <f t="shared" si="25"/>
        <v>-0.73000000000000043</v>
      </c>
      <c r="BQ23" s="138">
        <f t="shared" si="26"/>
        <v>-0.73000000000000043</v>
      </c>
    </row>
    <row r="24" spans="1:69">
      <c r="A24" s="8" t="s">
        <v>66</v>
      </c>
      <c r="B24" s="15">
        <f>'[3]26'!B26</f>
        <v>320</v>
      </c>
      <c r="C24" s="16">
        <f>'[3]26'!C26</f>
        <v>0</v>
      </c>
      <c r="D24" s="16">
        <f>'[3]26'!D26</f>
        <v>0</v>
      </c>
      <c r="E24" s="16">
        <f>'[3]26'!E26</f>
        <v>0</v>
      </c>
      <c r="F24" s="16">
        <f>'[3]26'!F26</f>
        <v>900</v>
      </c>
      <c r="G24" s="16">
        <f>'[3]26'!G26</f>
        <v>0</v>
      </c>
      <c r="H24" s="17">
        <f t="shared" si="27"/>
        <v>1220</v>
      </c>
      <c r="I24" s="15">
        <f>'[3]26'!J26</f>
        <v>320</v>
      </c>
      <c r="J24" s="16">
        <f>'[3]26'!K26</f>
        <v>0</v>
      </c>
      <c r="K24" s="16">
        <f>'[3]26'!L26</f>
        <v>0</v>
      </c>
      <c r="L24" s="16">
        <f>'[3]26'!M26</f>
        <v>0</v>
      </c>
      <c r="M24" s="16">
        <f>'[3]26'!N26</f>
        <v>420.15199999999999</v>
      </c>
      <c r="N24" s="16">
        <f>'[3]26'!O26</f>
        <v>0</v>
      </c>
      <c r="O24" s="17">
        <f t="shared" si="28"/>
        <v>740.15200000000004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420.15199999999999</v>
      </c>
      <c r="V24" s="16">
        <f t="shared" si="29"/>
        <v>0</v>
      </c>
      <c r="W24" s="17">
        <f t="shared" si="30"/>
        <v>740.15200000000004</v>
      </c>
      <c r="X24" s="8">
        <f t="shared" si="4"/>
        <v>20.97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20.97</v>
      </c>
      <c r="AE24" s="8">
        <f t="shared" si="11"/>
        <v>20.97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20.97</v>
      </c>
      <c r="AL24" s="8">
        <f t="shared" si="31"/>
        <v>278.05999999999995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420.15199999999999</v>
      </c>
      <c r="AQ24" s="8">
        <f t="shared" si="31"/>
        <v>0</v>
      </c>
      <c r="AR24" s="8">
        <f t="shared" si="18"/>
        <v>698.21199999999999</v>
      </c>
      <c r="AT24" s="8">
        <v>20.239999999999998</v>
      </c>
      <c r="AU24" s="8">
        <v>20.239999999999998</v>
      </c>
      <c r="AW24" s="203">
        <v>20.97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20.97</v>
      </c>
      <c r="BD24" s="203">
        <v>20.97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20.97</v>
      </c>
      <c r="BL24" s="8">
        <f t="shared" si="21"/>
        <v>20.239999999999998</v>
      </c>
      <c r="BM24" s="8">
        <f t="shared" si="22"/>
        <v>20.239999999999998</v>
      </c>
      <c r="BN24" s="8">
        <f t="shared" si="23"/>
        <v>20.97</v>
      </c>
      <c r="BO24" s="8">
        <f t="shared" si="24"/>
        <v>20.97</v>
      </c>
      <c r="BP24" s="138">
        <f t="shared" si="25"/>
        <v>-0.73000000000000043</v>
      </c>
      <c r="BQ24" s="138">
        <f t="shared" si="26"/>
        <v>-0.73000000000000043</v>
      </c>
    </row>
    <row r="25" spans="1:69">
      <c r="A25" s="8" t="s">
        <v>67</v>
      </c>
      <c r="B25" s="15">
        <f>'[3]26'!B27</f>
        <v>320</v>
      </c>
      <c r="C25" s="16">
        <f>'[3]26'!C27</f>
        <v>0</v>
      </c>
      <c r="D25" s="16">
        <f>'[3]26'!D27</f>
        <v>0</v>
      </c>
      <c r="E25" s="16">
        <f>'[3]26'!E27</f>
        <v>0</v>
      </c>
      <c r="F25" s="16">
        <f>'[3]26'!F27</f>
        <v>900</v>
      </c>
      <c r="G25" s="16">
        <f>'[3]26'!G27</f>
        <v>0</v>
      </c>
      <c r="H25" s="17">
        <f t="shared" si="27"/>
        <v>1220</v>
      </c>
      <c r="I25" s="15">
        <f>'[3]26'!J27</f>
        <v>320</v>
      </c>
      <c r="J25" s="16">
        <f>'[3]26'!K27</f>
        <v>0</v>
      </c>
      <c r="K25" s="16">
        <f>'[3]26'!L27</f>
        <v>0</v>
      </c>
      <c r="L25" s="16">
        <f>'[3]26'!M27</f>
        <v>0</v>
      </c>
      <c r="M25" s="16">
        <f>'[3]26'!N27</f>
        <v>420.15199999999999</v>
      </c>
      <c r="N25" s="16">
        <f>'[3]26'!O27</f>
        <v>0</v>
      </c>
      <c r="O25" s="17">
        <f t="shared" si="28"/>
        <v>740.15200000000004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420.15199999999999</v>
      </c>
      <c r="V25" s="16">
        <f t="shared" si="29"/>
        <v>0</v>
      </c>
      <c r="W25" s="17">
        <f t="shared" si="30"/>
        <v>740.15200000000004</v>
      </c>
      <c r="X25" s="8">
        <f t="shared" si="4"/>
        <v>20.97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20.97</v>
      </c>
      <c r="AE25" s="8">
        <f t="shared" si="11"/>
        <v>20.97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20.97</v>
      </c>
      <c r="AL25" s="8">
        <f t="shared" si="31"/>
        <v>278.05999999999995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420.15199999999999</v>
      </c>
      <c r="AQ25" s="8">
        <f t="shared" si="31"/>
        <v>0</v>
      </c>
      <c r="AR25" s="8">
        <f t="shared" si="18"/>
        <v>698.21199999999999</v>
      </c>
      <c r="AT25" s="8">
        <v>20.239999999999998</v>
      </c>
      <c r="AU25" s="8">
        <v>20.239999999999998</v>
      </c>
      <c r="AW25" s="203">
        <v>20.97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20.97</v>
      </c>
      <c r="BD25" s="203">
        <v>20.97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20.97</v>
      </c>
      <c r="BL25" s="8">
        <f t="shared" si="21"/>
        <v>20.239999999999998</v>
      </c>
      <c r="BM25" s="8">
        <f t="shared" si="22"/>
        <v>20.239999999999998</v>
      </c>
      <c r="BN25" s="8">
        <f t="shared" si="23"/>
        <v>20.97</v>
      </c>
      <c r="BO25" s="8">
        <f t="shared" si="24"/>
        <v>20.97</v>
      </c>
      <c r="BP25" s="138">
        <f t="shared" si="25"/>
        <v>-0.73000000000000043</v>
      </c>
      <c r="BQ25" s="138">
        <f t="shared" si="26"/>
        <v>-0.73000000000000043</v>
      </c>
    </row>
    <row r="26" spans="1:69">
      <c r="A26" s="8" t="s">
        <v>68</v>
      </c>
      <c r="B26" s="15">
        <f>'[3]26'!B28</f>
        <v>320</v>
      </c>
      <c r="C26" s="16">
        <f>'[3]26'!C28</f>
        <v>0</v>
      </c>
      <c r="D26" s="16">
        <f>'[3]26'!D28</f>
        <v>0</v>
      </c>
      <c r="E26" s="16">
        <f>'[3]26'!E28</f>
        <v>0</v>
      </c>
      <c r="F26" s="16">
        <f>'[3]26'!F28</f>
        <v>900</v>
      </c>
      <c r="G26" s="16">
        <f>'[3]26'!G28</f>
        <v>0</v>
      </c>
      <c r="H26" s="17">
        <f t="shared" si="27"/>
        <v>1220</v>
      </c>
      <c r="I26" s="15">
        <f>'[3]26'!J28</f>
        <v>320</v>
      </c>
      <c r="J26" s="16">
        <f>'[3]26'!K28</f>
        <v>0</v>
      </c>
      <c r="K26" s="16">
        <f>'[3]26'!L28</f>
        <v>0</v>
      </c>
      <c r="L26" s="16">
        <f>'[3]26'!M28</f>
        <v>0</v>
      </c>
      <c r="M26" s="16">
        <f>'[3]26'!N28</f>
        <v>420.15199999999999</v>
      </c>
      <c r="N26" s="16">
        <f>'[3]26'!O28</f>
        <v>0</v>
      </c>
      <c r="O26" s="17">
        <f t="shared" si="28"/>
        <v>740.15200000000004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420.15199999999999</v>
      </c>
      <c r="V26" s="16">
        <f t="shared" si="29"/>
        <v>0</v>
      </c>
      <c r="W26" s="17">
        <f t="shared" si="30"/>
        <v>740.15200000000004</v>
      </c>
      <c r="X26" s="8">
        <f t="shared" si="4"/>
        <v>20.97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20.97</v>
      </c>
      <c r="AE26" s="8">
        <f t="shared" si="11"/>
        <v>20.97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20.97</v>
      </c>
      <c r="AL26" s="8">
        <f t="shared" si="31"/>
        <v>278.05999999999995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420.15199999999999</v>
      </c>
      <c r="AQ26" s="8">
        <f t="shared" si="31"/>
        <v>0</v>
      </c>
      <c r="AR26" s="8">
        <f t="shared" si="18"/>
        <v>698.21199999999999</v>
      </c>
      <c r="AT26" s="8">
        <v>20.239999999999998</v>
      </c>
      <c r="AU26" s="8">
        <v>20.239999999999998</v>
      </c>
      <c r="AW26" s="203">
        <v>20.97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20.97</v>
      </c>
      <c r="BD26" s="203">
        <v>20.97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20.97</v>
      </c>
      <c r="BL26" s="8">
        <f t="shared" si="21"/>
        <v>20.239999999999998</v>
      </c>
      <c r="BM26" s="8">
        <f t="shared" si="22"/>
        <v>20.239999999999998</v>
      </c>
      <c r="BN26" s="8">
        <f t="shared" si="23"/>
        <v>20.97</v>
      </c>
      <c r="BO26" s="8">
        <f t="shared" si="24"/>
        <v>20.97</v>
      </c>
      <c r="BP26" s="138">
        <f t="shared" si="25"/>
        <v>-0.73000000000000043</v>
      </c>
      <c r="BQ26" s="138">
        <f t="shared" si="26"/>
        <v>-0.73000000000000043</v>
      </c>
    </row>
    <row r="27" spans="1:69">
      <c r="A27" s="8" t="s">
        <v>69</v>
      </c>
      <c r="B27" s="15">
        <f>'[3]26'!B29</f>
        <v>320</v>
      </c>
      <c r="C27" s="16">
        <f>'[3]26'!C29</f>
        <v>0</v>
      </c>
      <c r="D27" s="16">
        <f>'[3]26'!D29</f>
        <v>0</v>
      </c>
      <c r="E27" s="16">
        <f>'[3]26'!E29</f>
        <v>0</v>
      </c>
      <c r="F27" s="16">
        <f>'[3]26'!F29</f>
        <v>900</v>
      </c>
      <c r="G27" s="16">
        <f>'[3]26'!G29</f>
        <v>0</v>
      </c>
      <c r="H27" s="17">
        <f t="shared" si="27"/>
        <v>1220</v>
      </c>
      <c r="I27" s="15">
        <f>'[3]26'!J29</f>
        <v>320</v>
      </c>
      <c r="J27" s="16">
        <f>'[3]26'!K29</f>
        <v>0</v>
      </c>
      <c r="K27" s="16">
        <f>'[3]26'!L29</f>
        <v>0</v>
      </c>
      <c r="L27" s="16">
        <f>'[3]26'!M29</f>
        <v>0</v>
      </c>
      <c r="M27" s="16">
        <f>'[3]26'!N29</f>
        <v>420.15199999999999</v>
      </c>
      <c r="N27" s="16">
        <f>'[3]26'!O29</f>
        <v>0</v>
      </c>
      <c r="O27" s="17">
        <f t="shared" si="28"/>
        <v>740.15200000000004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420.15199999999999</v>
      </c>
      <c r="V27" s="16">
        <f t="shared" si="29"/>
        <v>0</v>
      </c>
      <c r="W27" s="17">
        <f t="shared" si="30"/>
        <v>740.15200000000004</v>
      </c>
      <c r="X27" s="8">
        <f t="shared" si="4"/>
        <v>9.9499999999999993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9.9499999999999993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278.05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420.15199999999999</v>
      </c>
      <c r="AQ27" s="8">
        <f t="shared" si="31"/>
        <v>0</v>
      </c>
      <c r="AR27" s="8">
        <f t="shared" si="18"/>
        <v>698.202</v>
      </c>
      <c r="AT27" s="8">
        <v>9.6</v>
      </c>
      <c r="AU27" s="8">
        <v>30.89</v>
      </c>
      <c r="AW27" s="203">
        <v>9.9499999999999993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9.9499999999999993</v>
      </c>
      <c r="BD27" s="203">
        <v>32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32</v>
      </c>
      <c r="BL27" s="8">
        <f t="shared" si="21"/>
        <v>9.6</v>
      </c>
      <c r="BM27" s="8">
        <f t="shared" si="22"/>
        <v>30.89</v>
      </c>
      <c r="BN27" s="8">
        <f t="shared" si="23"/>
        <v>9.9499999999999993</v>
      </c>
      <c r="BO27" s="8">
        <f t="shared" si="24"/>
        <v>32</v>
      </c>
      <c r="BP27" s="138">
        <f t="shared" si="25"/>
        <v>-0.34999999999999964</v>
      </c>
      <c r="BQ27" s="138">
        <f t="shared" si="26"/>
        <v>-1.1099999999999994</v>
      </c>
    </row>
    <row r="28" spans="1:69">
      <c r="A28" s="8" t="s">
        <v>70</v>
      </c>
      <c r="B28" s="15">
        <f>'[3]26'!B30</f>
        <v>320</v>
      </c>
      <c r="C28" s="16">
        <f>'[3]26'!C30</f>
        <v>0</v>
      </c>
      <c r="D28" s="16">
        <f>'[3]26'!D30</f>
        <v>0</v>
      </c>
      <c r="E28" s="16">
        <f>'[3]26'!E30</f>
        <v>0</v>
      </c>
      <c r="F28" s="16">
        <f>'[3]26'!F30</f>
        <v>900</v>
      </c>
      <c r="G28" s="16">
        <f>'[3]26'!G30</f>
        <v>0</v>
      </c>
      <c r="H28" s="17">
        <f t="shared" si="27"/>
        <v>1220</v>
      </c>
      <c r="I28" s="15">
        <f>'[3]26'!J30</f>
        <v>320</v>
      </c>
      <c r="J28" s="16">
        <f>'[3]26'!K30</f>
        <v>0</v>
      </c>
      <c r="K28" s="16">
        <f>'[3]26'!L30</f>
        <v>0</v>
      </c>
      <c r="L28" s="16">
        <f>'[3]26'!M30</f>
        <v>0</v>
      </c>
      <c r="M28" s="16">
        <f>'[3]26'!N30</f>
        <v>420.15199999999999</v>
      </c>
      <c r="N28" s="16">
        <f>'[3]26'!O30</f>
        <v>0</v>
      </c>
      <c r="O28" s="17">
        <f t="shared" si="28"/>
        <v>740.15200000000004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420.15199999999999</v>
      </c>
      <c r="V28" s="16">
        <f t="shared" si="29"/>
        <v>0</v>
      </c>
      <c r="W28" s="17">
        <f t="shared" si="30"/>
        <v>740.15200000000004</v>
      </c>
      <c r="X28" s="8">
        <f t="shared" si="4"/>
        <v>9.9499999999999993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9.9499999999999993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278.05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420.15199999999999</v>
      </c>
      <c r="AQ28" s="8">
        <f t="shared" si="31"/>
        <v>0</v>
      </c>
      <c r="AR28" s="8">
        <f t="shared" si="18"/>
        <v>698.202</v>
      </c>
      <c r="AT28" s="8">
        <v>9.6</v>
      </c>
      <c r="AU28" s="8">
        <v>30.89</v>
      </c>
      <c r="AW28" s="203">
        <v>9.9499999999999993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9.9499999999999993</v>
      </c>
      <c r="BD28" s="203">
        <v>32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32</v>
      </c>
      <c r="BL28" s="8">
        <f t="shared" si="21"/>
        <v>9.6</v>
      </c>
      <c r="BM28" s="8">
        <f t="shared" si="22"/>
        <v>30.89</v>
      </c>
      <c r="BN28" s="8">
        <f t="shared" si="23"/>
        <v>9.9499999999999993</v>
      </c>
      <c r="BO28" s="8">
        <f t="shared" si="24"/>
        <v>32</v>
      </c>
      <c r="BP28" s="138">
        <f t="shared" si="25"/>
        <v>-0.34999999999999964</v>
      </c>
      <c r="BQ28" s="138">
        <f t="shared" si="26"/>
        <v>-1.1099999999999994</v>
      </c>
    </row>
    <row r="29" spans="1:69">
      <c r="A29" s="8" t="s">
        <v>71</v>
      </c>
      <c r="B29" s="15">
        <f>'[3]26'!B31</f>
        <v>320</v>
      </c>
      <c r="C29" s="16">
        <f>'[3]26'!C31</f>
        <v>0</v>
      </c>
      <c r="D29" s="16">
        <f>'[3]26'!D31</f>
        <v>0</v>
      </c>
      <c r="E29" s="16">
        <f>'[3]26'!E31</f>
        <v>0</v>
      </c>
      <c r="F29" s="16">
        <f>'[3]26'!F31</f>
        <v>900</v>
      </c>
      <c r="G29" s="16">
        <f>'[3]26'!G31</f>
        <v>0</v>
      </c>
      <c r="H29" s="17">
        <f t="shared" si="27"/>
        <v>1220</v>
      </c>
      <c r="I29" s="15">
        <f>'[3]26'!J31</f>
        <v>320</v>
      </c>
      <c r="J29" s="16">
        <f>'[3]26'!K31</f>
        <v>0</v>
      </c>
      <c r="K29" s="16">
        <f>'[3]26'!L31</f>
        <v>0</v>
      </c>
      <c r="L29" s="16">
        <f>'[3]26'!M31</f>
        <v>0</v>
      </c>
      <c r="M29" s="16">
        <f>'[3]26'!N31</f>
        <v>420.15199999999999</v>
      </c>
      <c r="N29" s="16">
        <f>'[3]26'!O31</f>
        <v>0</v>
      </c>
      <c r="O29" s="17">
        <f t="shared" si="28"/>
        <v>740.15200000000004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420.15199999999999</v>
      </c>
      <c r="V29" s="16">
        <f t="shared" si="29"/>
        <v>0</v>
      </c>
      <c r="W29" s="17">
        <f t="shared" si="30"/>
        <v>740.15200000000004</v>
      </c>
      <c r="X29" s="8">
        <f t="shared" si="4"/>
        <v>9.9499999999999993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9.9499999999999993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278.05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420.15199999999999</v>
      </c>
      <c r="AQ29" s="8">
        <f t="shared" si="31"/>
        <v>0</v>
      </c>
      <c r="AR29" s="8">
        <f t="shared" si="18"/>
        <v>698.202</v>
      </c>
      <c r="AT29" s="8">
        <v>9.6</v>
      </c>
      <c r="AU29" s="8">
        <v>30.89</v>
      </c>
      <c r="AW29" s="203">
        <v>9.9499999999999993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9.9499999999999993</v>
      </c>
      <c r="BD29" s="203">
        <v>32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32</v>
      </c>
      <c r="BL29" s="8">
        <f t="shared" si="21"/>
        <v>9.6</v>
      </c>
      <c r="BM29" s="8">
        <f t="shared" si="22"/>
        <v>30.89</v>
      </c>
      <c r="BN29" s="8">
        <f t="shared" si="23"/>
        <v>9.9499999999999993</v>
      </c>
      <c r="BO29" s="8">
        <f t="shared" si="24"/>
        <v>32</v>
      </c>
      <c r="BP29" s="138">
        <f t="shared" si="25"/>
        <v>-0.34999999999999964</v>
      </c>
      <c r="BQ29" s="138">
        <f t="shared" si="26"/>
        <v>-1.1099999999999994</v>
      </c>
    </row>
    <row r="30" spans="1:69">
      <c r="A30" s="8" t="s">
        <v>72</v>
      </c>
      <c r="B30" s="15">
        <f>'[3]26'!B32</f>
        <v>320</v>
      </c>
      <c r="C30" s="16">
        <f>'[3]26'!C32</f>
        <v>0</v>
      </c>
      <c r="D30" s="16">
        <f>'[3]26'!D32</f>
        <v>0</v>
      </c>
      <c r="E30" s="16">
        <f>'[3]26'!E32</f>
        <v>0</v>
      </c>
      <c r="F30" s="16">
        <f>'[3]26'!F32</f>
        <v>900</v>
      </c>
      <c r="G30" s="16">
        <f>'[3]26'!G32</f>
        <v>0</v>
      </c>
      <c r="H30" s="17">
        <f t="shared" si="27"/>
        <v>1220</v>
      </c>
      <c r="I30" s="15">
        <f>'[3]26'!J32</f>
        <v>320</v>
      </c>
      <c r="J30" s="16">
        <f>'[3]26'!K32</f>
        <v>0</v>
      </c>
      <c r="K30" s="16">
        <f>'[3]26'!L32</f>
        <v>0</v>
      </c>
      <c r="L30" s="16">
        <f>'[3]26'!M32</f>
        <v>0</v>
      </c>
      <c r="M30" s="16">
        <f>'[3]26'!N32</f>
        <v>420.15199999999999</v>
      </c>
      <c r="N30" s="16">
        <f>'[3]26'!O32</f>
        <v>0</v>
      </c>
      <c r="O30" s="17">
        <f t="shared" si="28"/>
        <v>740.15200000000004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420.15199999999999</v>
      </c>
      <c r="V30" s="16">
        <f t="shared" si="29"/>
        <v>0</v>
      </c>
      <c r="W30" s="17">
        <f t="shared" si="30"/>
        <v>740.15200000000004</v>
      </c>
      <c r="X30" s="8">
        <f t="shared" si="4"/>
        <v>9.9499999999999993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9.9499999999999993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278.05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420.15199999999999</v>
      </c>
      <c r="AQ30" s="8">
        <f t="shared" si="31"/>
        <v>0</v>
      </c>
      <c r="AR30" s="8">
        <f t="shared" si="18"/>
        <v>698.202</v>
      </c>
      <c r="AT30" s="8">
        <v>9.6</v>
      </c>
      <c r="AU30" s="8">
        <v>30.89</v>
      </c>
      <c r="AW30" s="203">
        <v>9.9499999999999993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9.9499999999999993</v>
      </c>
      <c r="BD30" s="203">
        <v>32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32</v>
      </c>
      <c r="BL30" s="8">
        <f t="shared" si="21"/>
        <v>9.6</v>
      </c>
      <c r="BM30" s="8">
        <f t="shared" si="22"/>
        <v>30.89</v>
      </c>
      <c r="BN30" s="8">
        <f t="shared" si="23"/>
        <v>9.9499999999999993</v>
      </c>
      <c r="BO30" s="8">
        <f t="shared" si="24"/>
        <v>32</v>
      </c>
      <c r="BP30" s="138">
        <f t="shared" si="25"/>
        <v>-0.34999999999999964</v>
      </c>
      <c r="BQ30" s="138">
        <f t="shared" si="26"/>
        <v>-1.1099999999999994</v>
      </c>
    </row>
    <row r="31" spans="1:69">
      <c r="A31" s="8" t="s">
        <v>73</v>
      </c>
      <c r="B31" s="15">
        <f>'[3]26'!B33</f>
        <v>320</v>
      </c>
      <c r="C31" s="16">
        <f>'[3]26'!C33</f>
        <v>0</v>
      </c>
      <c r="D31" s="16">
        <f>'[3]26'!D33</f>
        <v>0</v>
      </c>
      <c r="E31" s="16">
        <f>'[3]26'!E33</f>
        <v>0</v>
      </c>
      <c r="F31" s="16">
        <f>'[3]26'!F33</f>
        <v>900</v>
      </c>
      <c r="G31" s="16">
        <f>'[3]26'!G33</f>
        <v>0</v>
      </c>
      <c r="H31" s="17">
        <f t="shared" si="27"/>
        <v>1220</v>
      </c>
      <c r="I31" s="15">
        <f>'[3]26'!J33</f>
        <v>320</v>
      </c>
      <c r="J31" s="16">
        <f>'[3]26'!K33</f>
        <v>0</v>
      </c>
      <c r="K31" s="16">
        <f>'[3]26'!L33</f>
        <v>0</v>
      </c>
      <c r="L31" s="16">
        <f>'[3]26'!M33</f>
        <v>0</v>
      </c>
      <c r="M31" s="16">
        <f>'[3]26'!N33</f>
        <v>420.15199999999999</v>
      </c>
      <c r="N31" s="16">
        <f>'[3]26'!O33</f>
        <v>0</v>
      </c>
      <c r="O31" s="17">
        <f t="shared" si="28"/>
        <v>740.15200000000004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420.15199999999999</v>
      </c>
      <c r="V31" s="16">
        <f t="shared" si="29"/>
        <v>0</v>
      </c>
      <c r="W31" s="17">
        <f t="shared" si="30"/>
        <v>740.15200000000004</v>
      </c>
      <c r="X31" s="8">
        <f t="shared" si="4"/>
        <v>9.9499999999999993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9.9499999999999993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278.05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420.15199999999999</v>
      </c>
      <c r="AQ31" s="8">
        <f t="shared" si="31"/>
        <v>0</v>
      </c>
      <c r="AR31" s="8">
        <f t="shared" si="18"/>
        <v>698.202</v>
      </c>
      <c r="AT31" s="8">
        <v>9.6</v>
      </c>
      <c r="AU31" s="8">
        <v>30.89</v>
      </c>
      <c r="AW31" s="203">
        <v>9.9499999999999993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9.9499999999999993</v>
      </c>
      <c r="BD31" s="203">
        <v>32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32</v>
      </c>
      <c r="BL31" s="8">
        <f t="shared" si="21"/>
        <v>9.6</v>
      </c>
      <c r="BM31" s="8">
        <f t="shared" si="22"/>
        <v>30.89</v>
      </c>
      <c r="BN31" s="8">
        <f t="shared" si="23"/>
        <v>9.9499999999999993</v>
      </c>
      <c r="BO31" s="8">
        <f t="shared" si="24"/>
        <v>32</v>
      </c>
      <c r="BP31" s="138">
        <f t="shared" si="25"/>
        <v>-0.34999999999999964</v>
      </c>
      <c r="BQ31" s="138">
        <f t="shared" si="26"/>
        <v>-1.1099999999999994</v>
      </c>
    </row>
    <row r="32" spans="1:69">
      <c r="A32" s="8" t="s">
        <v>74</v>
      </c>
      <c r="B32" s="15">
        <f>'[3]26'!B34</f>
        <v>320</v>
      </c>
      <c r="C32" s="16">
        <f>'[3]26'!C34</f>
        <v>0</v>
      </c>
      <c r="D32" s="16">
        <f>'[3]26'!D34</f>
        <v>0</v>
      </c>
      <c r="E32" s="16">
        <f>'[3]26'!E34</f>
        <v>0</v>
      </c>
      <c r="F32" s="16">
        <f>'[3]26'!F34</f>
        <v>900</v>
      </c>
      <c r="G32" s="16">
        <f>'[3]26'!G34</f>
        <v>0</v>
      </c>
      <c r="H32" s="17">
        <f t="shared" si="27"/>
        <v>1220</v>
      </c>
      <c r="I32" s="15">
        <f>'[3]26'!J34</f>
        <v>320</v>
      </c>
      <c r="J32" s="16">
        <f>'[3]26'!K34</f>
        <v>0</v>
      </c>
      <c r="K32" s="16">
        <f>'[3]26'!L34</f>
        <v>0</v>
      </c>
      <c r="L32" s="16">
        <f>'[3]26'!M34</f>
        <v>0</v>
      </c>
      <c r="M32" s="16">
        <f>'[3]26'!N34</f>
        <v>420.15199999999999</v>
      </c>
      <c r="N32" s="16">
        <f>'[3]26'!O34</f>
        <v>0</v>
      </c>
      <c r="O32" s="17">
        <f t="shared" si="28"/>
        <v>740.15200000000004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420.15199999999999</v>
      </c>
      <c r="V32" s="16">
        <f t="shared" si="29"/>
        <v>0</v>
      </c>
      <c r="W32" s="17">
        <f t="shared" si="30"/>
        <v>740.15200000000004</v>
      </c>
      <c r="X32" s="8">
        <f t="shared" si="4"/>
        <v>9.9499999999999993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9.9499999999999993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278.05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420.15199999999999</v>
      </c>
      <c r="AQ32" s="8">
        <f t="shared" si="31"/>
        <v>0</v>
      </c>
      <c r="AR32" s="8">
        <f t="shared" si="18"/>
        <v>698.202</v>
      </c>
      <c r="AT32" s="8">
        <v>9.6</v>
      </c>
      <c r="AU32" s="8">
        <v>30.89</v>
      </c>
      <c r="AW32" s="203">
        <v>9.9499999999999993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9.9499999999999993</v>
      </c>
      <c r="BD32" s="203">
        <v>32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32</v>
      </c>
      <c r="BL32" s="8">
        <f t="shared" si="21"/>
        <v>9.6</v>
      </c>
      <c r="BM32" s="8">
        <f t="shared" si="22"/>
        <v>30.89</v>
      </c>
      <c r="BN32" s="8">
        <f t="shared" si="23"/>
        <v>9.9499999999999993</v>
      </c>
      <c r="BO32" s="8">
        <f t="shared" si="24"/>
        <v>32</v>
      </c>
      <c r="BP32" s="138">
        <f t="shared" si="25"/>
        <v>-0.34999999999999964</v>
      </c>
      <c r="BQ32" s="138">
        <f t="shared" si="26"/>
        <v>-1.1099999999999994</v>
      </c>
    </row>
    <row r="33" spans="1:69">
      <c r="A33" s="8" t="s">
        <v>75</v>
      </c>
      <c r="B33" s="15">
        <f>'[3]26'!B35</f>
        <v>320</v>
      </c>
      <c r="C33" s="16">
        <f>'[3]26'!C35</f>
        <v>0</v>
      </c>
      <c r="D33" s="16">
        <f>'[3]26'!D35</f>
        <v>0</v>
      </c>
      <c r="E33" s="16">
        <f>'[3]26'!E35</f>
        <v>0</v>
      </c>
      <c r="F33" s="16">
        <f>'[3]26'!F35</f>
        <v>900</v>
      </c>
      <c r="G33" s="16">
        <f>'[3]26'!G35</f>
        <v>0</v>
      </c>
      <c r="H33" s="17">
        <f t="shared" si="27"/>
        <v>1220</v>
      </c>
      <c r="I33" s="15">
        <f>'[3]26'!J35</f>
        <v>320</v>
      </c>
      <c r="J33" s="16">
        <f>'[3]26'!K35</f>
        <v>0</v>
      </c>
      <c r="K33" s="16">
        <f>'[3]26'!L35</f>
        <v>0</v>
      </c>
      <c r="L33" s="16">
        <f>'[3]26'!M35</f>
        <v>0</v>
      </c>
      <c r="M33" s="16">
        <f>'[3]26'!N35</f>
        <v>420.15199999999999</v>
      </c>
      <c r="N33" s="16">
        <f>'[3]26'!O35</f>
        <v>0</v>
      </c>
      <c r="O33" s="17">
        <f t="shared" si="28"/>
        <v>740.15200000000004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420.15199999999999</v>
      </c>
      <c r="V33" s="16">
        <f t="shared" si="29"/>
        <v>0</v>
      </c>
      <c r="W33" s="17">
        <f t="shared" si="30"/>
        <v>740.15200000000004</v>
      </c>
      <c r="X33" s="8">
        <f t="shared" si="4"/>
        <v>9.9499999999999993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9.9499999999999993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278.05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420.15199999999999</v>
      </c>
      <c r="AQ33" s="8">
        <f t="shared" si="31"/>
        <v>0</v>
      </c>
      <c r="AR33" s="8">
        <f t="shared" si="18"/>
        <v>698.202</v>
      </c>
      <c r="AT33" s="8">
        <v>9.6</v>
      </c>
      <c r="AU33" s="8">
        <v>30.89</v>
      </c>
      <c r="AW33" s="203">
        <v>9.9499999999999993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9.9499999999999993</v>
      </c>
      <c r="BD33" s="203">
        <v>32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32</v>
      </c>
      <c r="BL33" s="8">
        <f t="shared" si="21"/>
        <v>9.6</v>
      </c>
      <c r="BM33" s="8">
        <f t="shared" si="22"/>
        <v>30.89</v>
      </c>
      <c r="BN33" s="8">
        <f t="shared" si="23"/>
        <v>9.9499999999999993</v>
      </c>
      <c r="BO33" s="8">
        <f t="shared" si="24"/>
        <v>32</v>
      </c>
      <c r="BP33" s="138">
        <f t="shared" si="25"/>
        <v>-0.34999999999999964</v>
      </c>
      <c r="BQ33" s="138">
        <f t="shared" si="26"/>
        <v>-1.1099999999999994</v>
      </c>
    </row>
    <row r="34" spans="1:69">
      <c r="A34" s="8" t="s">
        <v>76</v>
      </c>
      <c r="B34" s="15">
        <f>'[3]26'!B36</f>
        <v>320</v>
      </c>
      <c r="C34" s="16">
        <f>'[3]26'!C36</f>
        <v>0</v>
      </c>
      <c r="D34" s="16">
        <f>'[3]26'!D36</f>
        <v>0</v>
      </c>
      <c r="E34" s="16">
        <f>'[3]26'!E36</f>
        <v>0</v>
      </c>
      <c r="F34" s="16">
        <f>'[3]26'!F36</f>
        <v>900</v>
      </c>
      <c r="G34" s="16">
        <f>'[3]26'!G36</f>
        <v>0</v>
      </c>
      <c r="H34" s="17">
        <f t="shared" si="27"/>
        <v>1220</v>
      </c>
      <c r="I34" s="15">
        <f>'[3]26'!J36</f>
        <v>320</v>
      </c>
      <c r="J34" s="16">
        <f>'[3]26'!K36</f>
        <v>0</v>
      </c>
      <c r="K34" s="16">
        <f>'[3]26'!L36</f>
        <v>0</v>
      </c>
      <c r="L34" s="16">
        <f>'[3]26'!M36</f>
        <v>0</v>
      </c>
      <c r="M34" s="16">
        <f>'[3]26'!N36</f>
        <v>420.15199999999999</v>
      </c>
      <c r="N34" s="16">
        <f>'[3]26'!O36</f>
        <v>0</v>
      </c>
      <c r="O34" s="17">
        <f t="shared" si="28"/>
        <v>740.15200000000004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420.15199999999999</v>
      </c>
      <c r="V34" s="16">
        <f t="shared" si="29"/>
        <v>0</v>
      </c>
      <c r="W34" s="17">
        <f t="shared" si="30"/>
        <v>740.15200000000004</v>
      </c>
      <c r="X34" s="8">
        <f t="shared" si="4"/>
        <v>9.9499999999999993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9.9499999999999993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278.05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420.15199999999999</v>
      </c>
      <c r="AQ34" s="8">
        <f t="shared" si="31"/>
        <v>0</v>
      </c>
      <c r="AR34" s="8">
        <f t="shared" si="18"/>
        <v>698.202</v>
      </c>
      <c r="AT34" s="8">
        <v>9.6</v>
      </c>
      <c r="AU34" s="8">
        <v>30.89</v>
      </c>
      <c r="AW34" s="203">
        <v>9.9499999999999993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9.9499999999999993</v>
      </c>
      <c r="BD34" s="203">
        <v>32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32</v>
      </c>
      <c r="BL34" s="8">
        <f t="shared" si="21"/>
        <v>9.6</v>
      </c>
      <c r="BM34" s="8">
        <f t="shared" si="22"/>
        <v>30.89</v>
      </c>
      <c r="BN34" s="8">
        <f t="shared" si="23"/>
        <v>9.9499999999999993</v>
      </c>
      <c r="BO34" s="8">
        <f t="shared" si="24"/>
        <v>32</v>
      </c>
      <c r="BP34" s="138">
        <f t="shared" si="25"/>
        <v>-0.34999999999999964</v>
      </c>
      <c r="BQ34" s="138">
        <f t="shared" si="26"/>
        <v>-1.1099999999999994</v>
      </c>
    </row>
    <row r="35" spans="1:69">
      <c r="A35" s="8" t="s">
        <v>77</v>
      </c>
      <c r="B35" s="15">
        <f>'[3]26'!B37</f>
        <v>320</v>
      </c>
      <c r="C35" s="16">
        <f>'[3]26'!C37</f>
        <v>0</v>
      </c>
      <c r="D35" s="16">
        <f>'[3]26'!D37</f>
        <v>0</v>
      </c>
      <c r="E35" s="16">
        <f>'[3]26'!E37</f>
        <v>0</v>
      </c>
      <c r="F35" s="16">
        <f>'[3]26'!F37</f>
        <v>900</v>
      </c>
      <c r="G35" s="16">
        <f>'[3]26'!G37</f>
        <v>0</v>
      </c>
      <c r="H35" s="17">
        <f t="shared" si="27"/>
        <v>1220</v>
      </c>
      <c r="I35" s="15">
        <f>'[3]26'!J37</f>
        <v>320</v>
      </c>
      <c r="J35" s="16">
        <f>'[3]26'!K37</f>
        <v>0</v>
      </c>
      <c r="K35" s="16">
        <f>'[3]26'!L37</f>
        <v>0</v>
      </c>
      <c r="L35" s="16">
        <f>'[3]26'!M37</f>
        <v>0</v>
      </c>
      <c r="M35" s="16">
        <f>'[3]26'!N37</f>
        <v>420.15199999999999</v>
      </c>
      <c r="N35" s="16">
        <f>'[3]26'!O37</f>
        <v>0</v>
      </c>
      <c r="O35" s="17">
        <f t="shared" si="28"/>
        <v>740.15200000000004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420.15199999999999</v>
      </c>
      <c r="V35" s="16">
        <f t="shared" si="29"/>
        <v>0</v>
      </c>
      <c r="W35" s="17">
        <f t="shared" si="30"/>
        <v>740.15200000000004</v>
      </c>
      <c r="X35" s="8">
        <f t="shared" si="4"/>
        <v>20.97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20.97</v>
      </c>
      <c r="AE35" s="8">
        <f t="shared" si="11"/>
        <v>20.97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20.97</v>
      </c>
      <c r="AL35" s="8">
        <f t="shared" si="31"/>
        <v>278.05999999999995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420.15199999999999</v>
      </c>
      <c r="AQ35" s="8">
        <f t="shared" si="31"/>
        <v>0</v>
      </c>
      <c r="AR35" s="8">
        <f t="shared" si="18"/>
        <v>698.21199999999999</v>
      </c>
      <c r="AT35" s="8">
        <v>20.239999999999998</v>
      </c>
      <c r="AU35" s="8">
        <v>20.239999999999998</v>
      </c>
      <c r="AW35" s="203">
        <v>20.97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20.97</v>
      </c>
      <c r="BD35" s="203">
        <v>20.97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20.97</v>
      </c>
      <c r="BL35" s="8">
        <f t="shared" si="21"/>
        <v>20.239999999999998</v>
      </c>
      <c r="BM35" s="8">
        <f t="shared" si="22"/>
        <v>20.239999999999998</v>
      </c>
      <c r="BN35" s="8">
        <f t="shared" si="23"/>
        <v>20.97</v>
      </c>
      <c r="BO35" s="8">
        <f t="shared" si="24"/>
        <v>20.97</v>
      </c>
      <c r="BP35" s="138">
        <f t="shared" si="25"/>
        <v>-0.73000000000000043</v>
      </c>
      <c r="BQ35" s="138">
        <f t="shared" si="26"/>
        <v>-0.73000000000000043</v>
      </c>
    </row>
    <row r="36" spans="1:69">
      <c r="A36" s="8" t="s">
        <v>78</v>
      </c>
      <c r="B36" s="15">
        <f>'[3]26'!B38</f>
        <v>320</v>
      </c>
      <c r="C36" s="16">
        <f>'[3]26'!C38</f>
        <v>0</v>
      </c>
      <c r="D36" s="16">
        <f>'[3]26'!D38</f>
        <v>0</v>
      </c>
      <c r="E36" s="16">
        <f>'[3]26'!E38</f>
        <v>0</v>
      </c>
      <c r="F36" s="16">
        <f>'[3]26'!F38</f>
        <v>900</v>
      </c>
      <c r="G36" s="16">
        <f>'[3]26'!G38</f>
        <v>0</v>
      </c>
      <c r="H36" s="17">
        <f t="shared" si="27"/>
        <v>1220</v>
      </c>
      <c r="I36" s="15">
        <f>'[3]26'!J38</f>
        <v>320</v>
      </c>
      <c r="J36" s="16">
        <f>'[3]26'!K38</f>
        <v>0</v>
      </c>
      <c r="K36" s="16">
        <f>'[3]26'!L38</f>
        <v>0</v>
      </c>
      <c r="L36" s="16">
        <f>'[3]26'!M38</f>
        <v>0</v>
      </c>
      <c r="M36" s="16">
        <f>'[3]26'!N38</f>
        <v>420.15199999999999</v>
      </c>
      <c r="N36" s="16">
        <f>'[3]26'!O38</f>
        <v>0</v>
      </c>
      <c r="O36" s="17">
        <f t="shared" si="28"/>
        <v>740.15200000000004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420.15199999999999</v>
      </c>
      <c r="V36" s="16">
        <f t="shared" si="29"/>
        <v>0</v>
      </c>
      <c r="W36" s="17">
        <f t="shared" si="30"/>
        <v>740.15200000000004</v>
      </c>
      <c r="X36" s="8">
        <f t="shared" si="4"/>
        <v>20.97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20.97</v>
      </c>
      <c r="AE36" s="8">
        <f t="shared" si="11"/>
        <v>20.97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20.97</v>
      </c>
      <c r="AL36" s="8">
        <f t="shared" si="31"/>
        <v>278.05999999999995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420.15199999999999</v>
      </c>
      <c r="AQ36" s="8">
        <f t="shared" si="31"/>
        <v>0</v>
      </c>
      <c r="AR36" s="8">
        <f t="shared" si="18"/>
        <v>698.21199999999999</v>
      </c>
      <c r="AT36" s="8">
        <v>20.239999999999998</v>
      </c>
      <c r="AU36" s="8">
        <v>20.239999999999998</v>
      </c>
      <c r="AW36" s="203">
        <v>20.97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20.97</v>
      </c>
      <c r="BD36" s="203">
        <v>20.97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20.97</v>
      </c>
      <c r="BL36" s="8">
        <f t="shared" si="21"/>
        <v>20.239999999999998</v>
      </c>
      <c r="BM36" s="8">
        <f t="shared" si="22"/>
        <v>20.239999999999998</v>
      </c>
      <c r="BN36" s="8">
        <f t="shared" si="23"/>
        <v>20.97</v>
      </c>
      <c r="BO36" s="8">
        <f t="shared" si="24"/>
        <v>20.97</v>
      </c>
      <c r="BP36" s="138">
        <f t="shared" si="25"/>
        <v>-0.73000000000000043</v>
      </c>
      <c r="BQ36" s="138">
        <f t="shared" si="26"/>
        <v>-0.73000000000000043</v>
      </c>
    </row>
    <row r="37" spans="1:69">
      <c r="A37" s="8" t="s">
        <v>79</v>
      </c>
      <c r="B37" s="15">
        <f>'[3]26'!B39</f>
        <v>320</v>
      </c>
      <c r="C37" s="16">
        <f>'[3]26'!C39</f>
        <v>0</v>
      </c>
      <c r="D37" s="16">
        <f>'[3]26'!D39</f>
        <v>0</v>
      </c>
      <c r="E37" s="16">
        <f>'[3]26'!E39</f>
        <v>0</v>
      </c>
      <c r="F37" s="16">
        <f>'[3]26'!F39</f>
        <v>900</v>
      </c>
      <c r="G37" s="16">
        <f>'[3]26'!G39</f>
        <v>0</v>
      </c>
      <c r="H37" s="17">
        <f t="shared" si="27"/>
        <v>1220</v>
      </c>
      <c r="I37" s="15">
        <f>'[3]26'!J39</f>
        <v>320</v>
      </c>
      <c r="J37" s="16">
        <f>'[3]26'!K39</f>
        <v>0</v>
      </c>
      <c r="K37" s="16">
        <f>'[3]26'!L39</f>
        <v>0</v>
      </c>
      <c r="L37" s="16">
        <f>'[3]26'!M39</f>
        <v>0</v>
      </c>
      <c r="M37" s="16">
        <f>'[3]26'!N39</f>
        <v>420.15199999999999</v>
      </c>
      <c r="N37" s="16">
        <f>'[3]26'!O39</f>
        <v>0</v>
      </c>
      <c r="O37" s="17">
        <f t="shared" si="28"/>
        <v>740.15200000000004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420.15199999999999</v>
      </c>
      <c r="V37" s="16">
        <f t="shared" si="29"/>
        <v>0</v>
      </c>
      <c r="W37" s="17">
        <f t="shared" si="30"/>
        <v>740.15200000000004</v>
      </c>
      <c r="X37" s="8">
        <f t="shared" si="4"/>
        <v>20.97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20.97</v>
      </c>
      <c r="AE37" s="8">
        <f t="shared" si="11"/>
        <v>20.97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20.97</v>
      </c>
      <c r="AL37" s="8">
        <f t="shared" si="31"/>
        <v>278.05999999999995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420.15199999999999</v>
      </c>
      <c r="AQ37" s="8">
        <f t="shared" si="31"/>
        <v>0</v>
      </c>
      <c r="AR37" s="8">
        <f t="shared" si="18"/>
        <v>698.21199999999999</v>
      </c>
      <c r="AT37" s="8">
        <v>20.239999999999998</v>
      </c>
      <c r="AU37" s="8">
        <v>20.239999999999998</v>
      </c>
      <c r="AW37" s="203">
        <v>20.97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20.97</v>
      </c>
      <c r="BD37" s="203">
        <v>20.97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20.97</v>
      </c>
      <c r="BL37" s="8">
        <f t="shared" si="21"/>
        <v>20.239999999999998</v>
      </c>
      <c r="BM37" s="8">
        <f t="shared" si="22"/>
        <v>20.239999999999998</v>
      </c>
      <c r="BN37" s="8">
        <f t="shared" si="23"/>
        <v>20.97</v>
      </c>
      <c r="BO37" s="8">
        <f t="shared" si="24"/>
        <v>20.97</v>
      </c>
      <c r="BP37" s="138">
        <f t="shared" si="25"/>
        <v>-0.73000000000000043</v>
      </c>
      <c r="BQ37" s="138">
        <f t="shared" si="26"/>
        <v>-0.73000000000000043</v>
      </c>
    </row>
    <row r="38" spans="1:69">
      <c r="A38" s="8" t="s">
        <v>80</v>
      </c>
      <c r="B38" s="15">
        <f>'[3]26'!B40</f>
        <v>320</v>
      </c>
      <c r="C38" s="16">
        <f>'[3]26'!C40</f>
        <v>0</v>
      </c>
      <c r="D38" s="16">
        <f>'[3]26'!D40</f>
        <v>0</v>
      </c>
      <c r="E38" s="16">
        <f>'[3]26'!E40</f>
        <v>0</v>
      </c>
      <c r="F38" s="16">
        <f>'[3]26'!F40</f>
        <v>900</v>
      </c>
      <c r="G38" s="16">
        <f>'[3]26'!G40</f>
        <v>0</v>
      </c>
      <c r="H38" s="17">
        <f t="shared" si="27"/>
        <v>1220</v>
      </c>
      <c r="I38" s="15">
        <f>'[3]26'!J40</f>
        <v>320</v>
      </c>
      <c r="J38" s="16">
        <f>'[3]26'!K40</f>
        <v>0</v>
      </c>
      <c r="K38" s="16">
        <f>'[3]26'!L40</f>
        <v>0</v>
      </c>
      <c r="L38" s="16">
        <f>'[3]26'!M40</f>
        <v>0</v>
      </c>
      <c r="M38" s="16">
        <f>'[3]26'!N40</f>
        <v>420.15199999999999</v>
      </c>
      <c r="N38" s="16">
        <f>'[3]26'!O40</f>
        <v>0</v>
      </c>
      <c r="O38" s="17">
        <f t="shared" si="28"/>
        <v>740.15200000000004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420.15199999999999</v>
      </c>
      <c r="V38" s="16">
        <f t="shared" si="29"/>
        <v>0</v>
      </c>
      <c r="W38" s="17">
        <f t="shared" si="30"/>
        <v>740.15200000000004</v>
      </c>
      <c r="X38" s="8">
        <f t="shared" si="4"/>
        <v>20.97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20.97</v>
      </c>
      <c r="AE38" s="8">
        <f t="shared" si="11"/>
        <v>20.97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20.97</v>
      </c>
      <c r="AL38" s="8">
        <f t="shared" si="31"/>
        <v>278.05999999999995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420.15199999999999</v>
      </c>
      <c r="AQ38" s="8">
        <f t="shared" si="31"/>
        <v>0</v>
      </c>
      <c r="AR38" s="8">
        <f t="shared" si="18"/>
        <v>698.21199999999999</v>
      </c>
      <c r="AT38" s="8">
        <v>20.239999999999998</v>
      </c>
      <c r="AU38" s="8">
        <v>20.239999999999998</v>
      </c>
      <c r="AW38" s="203">
        <v>20.97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20.97</v>
      </c>
      <c r="BD38" s="203">
        <v>20.97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20.97</v>
      </c>
      <c r="BL38" s="8">
        <f t="shared" si="21"/>
        <v>20.239999999999998</v>
      </c>
      <c r="BM38" s="8">
        <f t="shared" si="22"/>
        <v>20.239999999999998</v>
      </c>
      <c r="BN38" s="8">
        <f t="shared" si="23"/>
        <v>20.97</v>
      </c>
      <c r="BO38" s="8">
        <f t="shared" si="24"/>
        <v>20.97</v>
      </c>
      <c r="BP38" s="138">
        <f t="shared" si="25"/>
        <v>-0.73000000000000043</v>
      </c>
      <c r="BQ38" s="138">
        <f t="shared" si="26"/>
        <v>-0.73000000000000043</v>
      </c>
    </row>
    <row r="39" spans="1:69">
      <c r="A39" s="8" t="s">
        <v>81</v>
      </c>
      <c r="B39" s="15">
        <f>'[3]26'!B41</f>
        <v>320</v>
      </c>
      <c r="C39" s="16">
        <f>'[3]26'!C41</f>
        <v>0</v>
      </c>
      <c r="D39" s="16">
        <f>'[3]26'!D41</f>
        <v>0</v>
      </c>
      <c r="E39" s="16">
        <f>'[3]26'!E41</f>
        <v>0</v>
      </c>
      <c r="F39" s="16">
        <f>'[3]26'!F41</f>
        <v>880</v>
      </c>
      <c r="G39" s="16">
        <f>'[3]26'!G41</f>
        <v>0</v>
      </c>
      <c r="H39" s="17">
        <f t="shared" si="27"/>
        <v>1200</v>
      </c>
      <c r="I39" s="15">
        <f>'[3]26'!J41</f>
        <v>320</v>
      </c>
      <c r="J39" s="16">
        <f>'[3]26'!K41</f>
        <v>0</v>
      </c>
      <c r="K39" s="16">
        <f>'[3]26'!L41</f>
        <v>0</v>
      </c>
      <c r="L39" s="16">
        <f>'[3]26'!M41</f>
        <v>0</v>
      </c>
      <c r="M39" s="16">
        <f>'[3]26'!N41</f>
        <v>420.92599999999999</v>
      </c>
      <c r="N39" s="16">
        <f>'[3]26'!O41</f>
        <v>0</v>
      </c>
      <c r="O39" s="17">
        <f t="shared" si="28"/>
        <v>740.92599999999993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420.92599999999999</v>
      </c>
      <c r="V39" s="16">
        <f t="shared" si="29"/>
        <v>0</v>
      </c>
      <c r="W39" s="17">
        <f t="shared" si="30"/>
        <v>740.92599999999993</v>
      </c>
      <c r="X39" s="8">
        <f t="shared" si="4"/>
        <v>20.97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20.97</v>
      </c>
      <c r="AE39" s="8">
        <f t="shared" si="11"/>
        <v>20.97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20.97</v>
      </c>
      <c r="AL39" s="8">
        <f t="shared" si="31"/>
        <v>278.05999999999995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420.92599999999999</v>
      </c>
      <c r="AQ39" s="8">
        <f t="shared" si="31"/>
        <v>0</v>
      </c>
      <c r="AR39" s="8">
        <f t="shared" si="18"/>
        <v>698.98599999999988</v>
      </c>
      <c r="AT39" s="8">
        <v>20.239999999999998</v>
      </c>
      <c r="AU39" s="8">
        <v>20.239999999999998</v>
      </c>
      <c r="AW39" s="203">
        <v>20.97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20.97</v>
      </c>
      <c r="BD39" s="203">
        <v>20.97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20.97</v>
      </c>
      <c r="BL39" s="8">
        <f t="shared" si="21"/>
        <v>20.239999999999998</v>
      </c>
      <c r="BM39" s="8">
        <f t="shared" si="22"/>
        <v>20.239999999999998</v>
      </c>
      <c r="BN39" s="8">
        <f t="shared" si="23"/>
        <v>20.97</v>
      </c>
      <c r="BO39" s="8">
        <f t="shared" si="24"/>
        <v>20.97</v>
      </c>
      <c r="BP39" s="138">
        <f t="shared" si="25"/>
        <v>-0.73000000000000043</v>
      </c>
      <c r="BQ39" s="138">
        <f t="shared" si="26"/>
        <v>-0.73000000000000043</v>
      </c>
    </row>
    <row r="40" spans="1:69">
      <c r="A40" s="8" t="s">
        <v>82</v>
      </c>
      <c r="B40" s="15">
        <f>'[3]26'!B42</f>
        <v>320</v>
      </c>
      <c r="C40" s="16">
        <f>'[3]26'!C42</f>
        <v>0</v>
      </c>
      <c r="D40" s="16">
        <f>'[3]26'!D42</f>
        <v>0</v>
      </c>
      <c r="E40" s="16">
        <f>'[3]26'!E42</f>
        <v>0</v>
      </c>
      <c r="F40" s="16">
        <f>'[3]26'!F42</f>
        <v>880</v>
      </c>
      <c r="G40" s="16">
        <f>'[3]26'!G42</f>
        <v>0</v>
      </c>
      <c r="H40" s="17">
        <f t="shared" si="27"/>
        <v>1200</v>
      </c>
      <c r="I40" s="15">
        <f>'[3]26'!J42</f>
        <v>320</v>
      </c>
      <c r="J40" s="16">
        <f>'[3]26'!K42</f>
        <v>0</v>
      </c>
      <c r="K40" s="16">
        <f>'[3]26'!L42</f>
        <v>0</v>
      </c>
      <c r="L40" s="16">
        <f>'[3]26'!M42</f>
        <v>0</v>
      </c>
      <c r="M40" s="16">
        <f>'[3]26'!N42</f>
        <v>420.92599999999999</v>
      </c>
      <c r="N40" s="16">
        <f>'[3]26'!O42</f>
        <v>0</v>
      </c>
      <c r="O40" s="17">
        <f t="shared" si="28"/>
        <v>740.92599999999993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420.92599999999999</v>
      </c>
      <c r="V40" s="16">
        <f t="shared" si="29"/>
        <v>0</v>
      </c>
      <c r="W40" s="17">
        <f t="shared" si="30"/>
        <v>740.92599999999993</v>
      </c>
      <c r="X40" s="8">
        <f t="shared" si="4"/>
        <v>20.97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20.97</v>
      </c>
      <c r="AE40" s="8">
        <f t="shared" si="11"/>
        <v>20.97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20.97</v>
      </c>
      <c r="AL40" s="8">
        <f t="shared" si="31"/>
        <v>278.05999999999995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420.92599999999999</v>
      </c>
      <c r="AQ40" s="8">
        <f t="shared" si="31"/>
        <v>0</v>
      </c>
      <c r="AR40" s="8">
        <f t="shared" si="18"/>
        <v>698.98599999999988</v>
      </c>
      <c r="AT40" s="8">
        <v>20.239999999999998</v>
      </c>
      <c r="AU40" s="8">
        <v>20.239999999999998</v>
      </c>
      <c r="AW40" s="203">
        <v>20.97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20.97</v>
      </c>
      <c r="BD40" s="203">
        <v>20.97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20.97</v>
      </c>
      <c r="BL40" s="8">
        <f t="shared" si="21"/>
        <v>20.239999999999998</v>
      </c>
      <c r="BM40" s="8">
        <f t="shared" si="22"/>
        <v>20.239999999999998</v>
      </c>
      <c r="BN40" s="8">
        <f t="shared" si="23"/>
        <v>20.97</v>
      </c>
      <c r="BO40" s="8">
        <f t="shared" si="24"/>
        <v>20.97</v>
      </c>
      <c r="BP40" s="138">
        <f t="shared" si="25"/>
        <v>-0.73000000000000043</v>
      </c>
      <c r="BQ40" s="138">
        <f t="shared" si="26"/>
        <v>-0.73000000000000043</v>
      </c>
    </row>
    <row r="41" spans="1:69">
      <c r="A41" s="8" t="s">
        <v>83</v>
      </c>
      <c r="B41" s="15">
        <f>'[3]26'!B43</f>
        <v>320</v>
      </c>
      <c r="C41" s="16">
        <f>'[3]26'!C43</f>
        <v>0</v>
      </c>
      <c r="D41" s="16">
        <f>'[3]26'!D43</f>
        <v>0</v>
      </c>
      <c r="E41" s="16">
        <f>'[3]26'!E43</f>
        <v>0</v>
      </c>
      <c r="F41" s="16">
        <f>'[3]26'!F43</f>
        <v>880</v>
      </c>
      <c r="G41" s="16">
        <f>'[3]26'!G43</f>
        <v>0</v>
      </c>
      <c r="H41" s="17">
        <f t="shared" si="27"/>
        <v>1200</v>
      </c>
      <c r="I41" s="15">
        <f>'[3]26'!J43</f>
        <v>320</v>
      </c>
      <c r="J41" s="16">
        <f>'[3]26'!K43</f>
        <v>0</v>
      </c>
      <c r="K41" s="16">
        <f>'[3]26'!L43</f>
        <v>0</v>
      </c>
      <c r="L41" s="16">
        <f>'[3]26'!M43</f>
        <v>0</v>
      </c>
      <c r="M41" s="16">
        <f>'[3]26'!N43</f>
        <v>420.92599999999999</v>
      </c>
      <c r="N41" s="16">
        <f>'[3]26'!O43</f>
        <v>0</v>
      </c>
      <c r="O41" s="17">
        <f t="shared" si="28"/>
        <v>740.92599999999993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420.92599999999999</v>
      </c>
      <c r="V41" s="16">
        <f t="shared" si="29"/>
        <v>0</v>
      </c>
      <c r="W41" s="17">
        <f t="shared" si="30"/>
        <v>740.92599999999993</v>
      </c>
      <c r="X41" s="8">
        <f t="shared" si="4"/>
        <v>20.97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20.97</v>
      </c>
      <c r="AE41" s="8">
        <f t="shared" si="11"/>
        <v>20.97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20.97</v>
      </c>
      <c r="AL41" s="8">
        <f t="shared" si="31"/>
        <v>278.05999999999995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420.92599999999999</v>
      </c>
      <c r="AQ41" s="8">
        <f t="shared" si="31"/>
        <v>0</v>
      </c>
      <c r="AR41" s="8">
        <f t="shared" si="18"/>
        <v>698.98599999999988</v>
      </c>
      <c r="AT41" s="8">
        <v>20.239999999999998</v>
      </c>
      <c r="AU41" s="8">
        <v>20.239999999999998</v>
      </c>
      <c r="AW41" s="203">
        <v>20.97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20.97</v>
      </c>
      <c r="BD41" s="203">
        <v>20.97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20.97</v>
      </c>
      <c r="BL41" s="8">
        <f t="shared" si="21"/>
        <v>20.239999999999998</v>
      </c>
      <c r="BM41" s="8">
        <f t="shared" si="22"/>
        <v>20.239999999999998</v>
      </c>
      <c r="BN41" s="8">
        <f t="shared" si="23"/>
        <v>20.97</v>
      </c>
      <c r="BO41" s="8">
        <f t="shared" si="24"/>
        <v>20.97</v>
      </c>
      <c r="BP41" s="138">
        <f t="shared" si="25"/>
        <v>-0.73000000000000043</v>
      </c>
      <c r="BQ41" s="138">
        <f t="shared" si="26"/>
        <v>-0.73000000000000043</v>
      </c>
    </row>
    <row r="42" spans="1:69">
      <c r="A42" s="8" t="s">
        <v>84</v>
      </c>
      <c r="B42" s="15">
        <f>'[3]26'!B44</f>
        <v>320</v>
      </c>
      <c r="C42" s="16">
        <f>'[3]26'!C44</f>
        <v>0</v>
      </c>
      <c r="D42" s="16">
        <f>'[3]26'!D44</f>
        <v>0</v>
      </c>
      <c r="E42" s="16">
        <f>'[3]26'!E44</f>
        <v>0</v>
      </c>
      <c r="F42" s="16">
        <f>'[3]26'!F44</f>
        <v>880</v>
      </c>
      <c r="G42" s="16">
        <f>'[3]26'!G44</f>
        <v>0</v>
      </c>
      <c r="H42" s="17">
        <f t="shared" si="27"/>
        <v>1200</v>
      </c>
      <c r="I42" s="15">
        <f>'[3]26'!J44</f>
        <v>320</v>
      </c>
      <c r="J42" s="16">
        <f>'[3]26'!K44</f>
        <v>0</v>
      </c>
      <c r="K42" s="16">
        <f>'[3]26'!L44</f>
        <v>0</v>
      </c>
      <c r="L42" s="16">
        <f>'[3]26'!M44</f>
        <v>0</v>
      </c>
      <c r="M42" s="16">
        <f>'[3]26'!N44</f>
        <v>420.92599999999999</v>
      </c>
      <c r="N42" s="16">
        <f>'[3]26'!O44</f>
        <v>0</v>
      </c>
      <c r="O42" s="17">
        <f t="shared" si="28"/>
        <v>740.92599999999993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420.92599999999999</v>
      </c>
      <c r="V42" s="16">
        <f t="shared" si="29"/>
        <v>0</v>
      </c>
      <c r="W42" s="17">
        <f t="shared" si="30"/>
        <v>740.92599999999993</v>
      </c>
      <c r="X42" s="8">
        <f t="shared" si="4"/>
        <v>20.97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20.97</v>
      </c>
      <c r="AE42" s="8">
        <f t="shared" si="11"/>
        <v>20.97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20.97</v>
      </c>
      <c r="AL42" s="8">
        <f t="shared" si="31"/>
        <v>278.05999999999995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420.92599999999999</v>
      </c>
      <c r="AQ42" s="8">
        <f t="shared" si="31"/>
        <v>0</v>
      </c>
      <c r="AR42" s="8">
        <f t="shared" si="18"/>
        <v>698.98599999999988</v>
      </c>
      <c r="AT42" s="8">
        <v>20.239999999999998</v>
      </c>
      <c r="AU42" s="8">
        <v>20.239999999999998</v>
      </c>
      <c r="AW42" s="203">
        <v>20.97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20.97</v>
      </c>
      <c r="BD42" s="203">
        <v>20.97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20.97</v>
      </c>
      <c r="BL42" s="8">
        <f t="shared" si="21"/>
        <v>20.239999999999998</v>
      </c>
      <c r="BM42" s="8">
        <f t="shared" si="22"/>
        <v>20.239999999999998</v>
      </c>
      <c r="BN42" s="8">
        <f t="shared" si="23"/>
        <v>20.97</v>
      </c>
      <c r="BO42" s="8">
        <f t="shared" si="24"/>
        <v>20.97</v>
      </c>
      <c r="BP42" s="138">
        <f t="shared" si="25"/>
        <v>-0.73000000000000043</v>
      </c>
      <c r="BQ42" s="138">
        <f t="shared" si="26"/>
        <v>-0.73000000000000043</v>
      </c>
    </row>
    <row r="43" spans="1:69">
      <c r="A43" s="8" t="s">
        <v>85</v>
      </c>
      <c r="B43" s="15">
        <f>'[3]26'!B45</f>
        <v>320</v>
      </c>
      <c r="C43" s="16">
        <f>'[3]26'!C45</f>
        <v>0</v>
      </c>
      <c r="D43" s="16">
        <f>'[3]26'!D45</f>
        <v>0</v>
      </c>
      <c r="E43" s="16">
        <f>'[3]26'!E45</f>
        <v>0</v>
      </c>
      <c r="F43" s="16">
        <f>'[3]26'!F45</f>
        <v>880</v>
      </c>
      <c r="G43" s="16">
        <f>'[3]26'!G45</f>
        <v>0</v>
      </c>
      <c r="H43" s="17">
        <f t="shared" si="27"/>
        <v>1200</v>
      </c>
      <c r="I43" s="15">
        <f>'[3]26'!J45</f>
        <v>320</v>
      </c>
      <c r="J43" s="16">
        <f>'[3]26'!K45</f>
        <v>0</v>
      </c>
      <c r="K43" s="16">
        <f>'[3]26'!L45</f>
        <v>0</v>
      </c>
      <c r="L43" s="16">
        <f>'[3]26'!M45</f>
        <v>0</v>
      </c>
      <c r="M43" s="16">
        <f>'[3]26'!N45</f>
        <v>420.92599999999999</v>
      </c>
      <c r="N43" s="16">
        <f>'[3]26'!O45</f>
        <v>0</v>
      </c>
      <c r="O43" s="17">
        <f t="shared" si="28"/>
        <v>740.92599999999993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420.92599999999999</v>
      </c>
      <c r="V43" s="16">
        <f t="shared" si="29"/>
        <v>0</v>
      </c>
      <c r="W43" s="17">
        <f t="shared" si="30"/>
        <v>740.92599999999993</v>
      </c>
      <c r="X43" s="8">
        <f t="shared" si="4"/>
        <v>20.97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20.97</v>
      </c>
      <c r="AE43" s="8">
        <f t="shared" si="11"/>
        <v>20.97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20.97</v>
      </c>
      <c r="AL43" s="8">
        <f t="shared" si="31"/>
        <v>278.05999999999995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420.92599999999999</v>
      </c>
      <c r="AQ43" s="8">
        <f t="shared" si="31"/>
        <v>0</v>
      </c>
      <c r="AR43" s="8">
        <f t="shared" si="18"/>
        <v>698.98599999999988</v>
      </c>
      <c r="AT43" s="8">
        <v>20.239999999999998</v>
      </c>
      <c r="AU43" s="8">
        <v>20.239999999999998</v>
      </c>
      <c r="AW43" s="203">
        <v>20.97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20.97</v>
      </c>
      <c r="BD43" s="203">
        <v>20.97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20.97</v>
      </c>
      <c r="BL43" s="8">
        <f t="shared" si="21"/>
        <v>20.239999999999998</v>
      </c>
      <c r="BM43" s="8">
        <f t="shared" si="22"/>
        <v>20.239999999999998</v>
      </c>
      <c r="BN43" s="8">
        <f t="shared" si="23"/>
        <v>20.97</v>
      </c>
      <c r="BO43" s="8">
        <f t="shared" si="24"/>
        <v>20.97</v>
      </c>
      <c r="BP43" s="138">
        <f t="shared" si="25"/>
        <v>-0.73000000000000043</v>
      </c>
      <c r="BQ43" s="138">
        <f t="shared" si="26"/>
        <v>-0.73000000000000043</v>
      </c>
    </row>
    <row r="44" spans="1:69">
      <c r="A44" s="8" t="s">
        <v>86</v>
      </c>
      <c r="B44" s="15">
        <f>'[3]26'!B46</f>
        <v>320</v>
      </c>
      <c r="C44" s="16">
        <f>'[3]26'!C46</f>
        <v>0</v>
      </c>
      <c r="D44" s="16">
        <f>'[3]26'!D46</f>
        <v>0</v>
      </c>
      <c r="E44" s="16">
        <f>'[3]26'!E46</f>
        <v>0</v>
      </c>
      <c r="F44" s="16">
        <f>'[3]26'!F46</f>
        <v>880</v>
      </c>
      <c r="G44" s="16">
        <f>'[3]26'!G46</f>
        <v>0</v>
      </c>
      <c r="H44" s="17">
        <f t="shared" si="27"/>
        <v>1200</v>
      </c>
      <c r="I44" s="15">
        <f>'[3]26'!J46</f>
        <v>320</v>
      </c>
      <c r="J44" s="16">
        <f>'[3]26'!K46</f>
        <v>0</v>
      </c>
      <c r="K44" s="16">
        <f>'[3]26'!L46</f>
        <v>0</v>
      </c>
      <c r="L44" s="16">
        <f>'[3]26'!M46</f>
        <v>0</v>
      </c>
      <c r="M44" s="16">
        <f>'[3]26'!N46</f>
        <v>420.92599999999999</v>
      </c>
      <c r="N44" s="16">
        <f>'[3]26'!O46</f>
        <v>0</v>
      </c>
      <c r="O44" s="17">
        <f t="shared" si="28"/>
        <v>740.92599999999993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420.92599999999999</v>
      </c>
      <c r="V44" s="16">
        <f t="shared" si="29"/>
        <v>0</v>
      </c>
      <c r="W44" s="17">
        <f t="shared" si="30"/>
        <v>740.92599999999993</v>
      </c>
      <c r="X44" s="8">
        <f t="shared" si="4"/>
        <v>20.97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20.97</v>
      </c>
      <c r="AE44" s="8">
        <f t="shared" si="11"/>
        <v>20.97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20.97</v>
      </c>
      <c r="AL44" s="8">
        <f t="shared" si="31"/>
        <v>278.05999999999995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420.92599999999999</v>
      </c>
      <c r="AQ44" s="8">
        <f t="shared" si="31"/>
        <v>0</v>
      </c>
      <c r="AR44" s="8">
        <f t="shared" si="18"/>
        <v>698.98599999999988</v>
      </c>
      <c r="AT44" s="8">
        <v>20.239999999999998</v>
      </c>
      <c r="AU44" s="8">
        <v>20.239999999999998</v>
      </c>
      <c r="AW44" s="203">
        <v>20.97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20.97</v>
      </c>
      <c r="BD44" s="203">
        <v>20.97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20.97</v>
      </c>
      <c r="BL44" s="8">
        <f t="shared" si="21"/>
        <v>20.239999999999998</v>
      </c>
      <c r="BM44" s="8">
        <f t="shared" si="22"/>
        <v>20.239999999999998</v>
      </c>
      <c r="BN44" s="8">
        <f t="shared" si="23"/>
        <v>20.97</v>
      </c>
      <c r="BO44" s="8">
        <f t="shared" si="24"/>
        <v>20.97</v>
      </c>
      <c r="BP44" s="138">
        <f t="shared" si="25"/>
        <v>-0.73000000000000043</v>
      </c>
      <c r="BQ44" s="138">
        <f t="shared" si="26"/>
        <v>-0.73000000000000043</v>
      </c>
    </row>
    <row r="45" spans="1:69">
      <c r="A45" s="8" t="s">
        <v>87</v>
      </c>
      <c r="B45" s="15">
        <f>'[3]26'!B47</f>
        <v>320</v>
      </c>
      <c r="C45" s="16">
        <f>'[3]26'!C47</f>
        <v>0</v>
      </c>
      <c r="D45" s="16">
        <f>'[3]26'!D47</f>
        <v>0</v>
      </c>
      <c r="E45" s="16">
        <f>'[3]26'!E47</f>
        <v>0</v>
      </c>
      <c r="F45" s="16">
        <f>'[3]26'!F47</f>
        <v>880</v>
      </c>
      <c r="G45" s="16">
        <f>'[3]26'!G47</f>
        <v>0</v>
      </c>
      <c r="H45" s="17">
        <f t="shared" si="27"/>
        <v>1200</v>
      </c>
      <c r="I45" s="15">
        <f>'[3]26'!J47</f>
        <v>320</v>
      </c>
      <c r="J45" s="16">
        <f>'[3]26'!K47</f>
        <v>0</v>
      </c>
      <c r="K45" s="16">
        <f>'[3]26'!L47</f>
        <v>0</v>
      </c>
      <c r="L45" s="16">
        <f>'[3]26'!M47</f>
        <v>0</v>
      </c>
      <c r="M45" s="16">
        <f>'[3]26'!N47</f>
        <v>420.92599999999999</v>
      </c>
      <c r="N45" s="16">
        <f>'[3]26'!O47</f>
        <v>0</v>
      </c>
      <c r="O45" s="17">
        <f t="shared" si="28"/>
        <v>740.92599999999993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420.92599999999999</v>
      </c>
      <c r="V45" s="16">
        <f t="shared" si="29"/>
        <v>0</v>
      </c>
      <c r="W45" s="17">
        <f t="shared" si="30"/>
        <v>740.92599999999993</v>
      </c>
      <c r="X45" s="8">
        <f t="shared" si="4"/>
        <v>20.97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20.97</v>
      </c>
      <c r="AE45" s="8">
        <f t="shared" si="11"/>
        <v>20.97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20.97</v>
      </c>
      <c r="AL45" s="8">
        <f t="shared" si="31"/>
        <v>278.05999999999995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420.92599999999999</v>
      </c>
      <c r="AQ45" s="8">
        <f t="shared" si="31"/>
        <v>0</v>
      </c>
      <c r="AR45" s="8">
        <f t="shared" si="18"/>
        <v>698.98599999999988</v>
      </c>
      <c r="AT45" s="8">
        <v>20.239999999999998</v>
      </c>
      <c r="AU45" s="8">
        <v>20.239999999999998</v>
      </c>
      <c r="AW45" s="203">
        <v>20.97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20.97</v>
      </c>
      <c r="BD45" s="203">
        <v>20.97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20.97</v>
      </c>
      <c r="BL45" s="8">
        <f t="shared" si="21"/>
        <v>20.239999999999998</v>
      </c>
      <c r="BM45" s="8">
        <f t="shared" si="22"/>
        <v>20.239999999999998</v>
      </c>
      <c r="BN45" s="8">
        <f t="shared" si="23"/>
        <v>20.97</v>
      </c>
      <c r="BO45" s="8">
        <f t="shared" si="24"/>
        <v>20.97</v>
      </c>
      <c r="BP45" s="138">
        <f t="shared" si="25"/>
        <v>-0.73000000000000043</v>
      </c>
      <c r="BQ45" s="138">
        <f t="shared" si="26"/>
        <v>-0.73000000000000043</v>
      </c>
    </row>
    <row r="46" spans="1:69">
      <c r="A46" s="8" t="s">
        <v>88</v>
      </c>
      <c r="B46" s="15">
        <f>'[3]26'!B48</f>
        <v>320</v>
      </c>
      <c r="C46" s="16">
        <f>'[3]26'!C48</f>
        <v>0</v>
      </c>
      <c r="D46" s="16">
        <f>'[3]26'!D48</f>
        <v>0</v>
      </c>
      <c r="E46" s="16">
        <f>'[3]26'!E48</f>
        <v>0</v>
      </c>
      <c r="F46" s="16">
        <f>'[3]26'!F48</f>
        <v>880</v>
      </c>
      <c r="G46" s="16">
        <f>'[3]26'!G48</f>
        <v>0</v>
      </c>
      <c r="H46" s="17">
        <f t="shared" si="27"/>
        <v>1200</v>
      </c>
      <c r="I46" s="15">
        <f>'[3]26'!J48</f>
        <v>320</v>
      </c>
      <c r="J46" s="16">
        <f>'[3]26'!K48</f>
        <v>0</v>
      </c>
      <c r="K46" s="16">
        <f>'[3]26'!L48</f>
        <v>0</v>
      </c>
      <c r="L46" s="16">
        <f>'[3]26'!M48</f>
        <v>0</v>
      </c>
      <c r="M46" s="16">
        <f>'[3]26'!N48</f>
        <v>420.92599999999999</v>
      </c>
      <c r="N46" s="16">
        <f>'[3]26'!O48</f>
        <v>0</v>
      </c>
      <c r="O46" s="17">
        <f t="shared" si="28"/>
        <v>740.92599999999993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420.92599999999999</v>
      </c>
      <c r="V46" s="16">
        <f t="shared" si="29"/>
        <v>0</v>
      </c>
      <c r="W46" s="17">
        <f t="shared" si="30"/>
        <v>740.92599999999993</v>
      </c>
      <c r="X46" s="8">
        <f t="shared" si="4"/>
        <v>20.97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20.97</v>
      </c>
      <c r="AE46" s="8">
        <f t="shared" si="11"/>
        <v>20.97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20.97</v>
      </c>
      <c r="AL46" s="8">
        <f t="shared" si="31"/>
        <v>278.05999999999995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420.92599999999999</v>
      </c>
      <c r="AQ46" s="8">
        <f t="shared" si="31"/>
        <v>0</v>
      </c>
      <c r="AR46" s="8">
        <f t="shared" si="18"/>
        <v>698.98599999999988</v>
      </c>
      <c r="AT46" s="8">
        <v>20.239999999999998</v>
      </c>
      <c r="AU46" s="8">
        <v>20.239999999999998</v>
      </c>
      <c r="AW46" s="203">
        <v>20.97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20.97</v>
      </c>
      <c r="BD46" s="203">
        <v>20.97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20.97</v>
      </c>
      <c r="BL46" s="8">
        <f t="shared" si="21"/>
        <v>20.239999999999998</v>
      </c>
      <c r="BM46" s="8">
        <f t="shared" si="22"/>
        <v>20.239999999999998</v>
      </c>
      <c r="BN46" s="8">
        <f t="shared" si="23"/>
        <v>20.97</v>
      </c>
      <c r="BO46" s="8">
        <f t="shared" si="24"/>
        <v>20.97</v>
      </c>
      <c r="BP46" s="138">
        <f t="shared" si="25"/>
        <v>-0.73000000000000043</v>
      </c>
      <c r="BQ46" s="138">
        <f t="shared" si="26"/>
        <v>-0.73000000000000043</v>
      </c>
    </row>
    <row r="47" spans="1:69">
      <c r="A47" s="8" t="s">
        <v>89</v>
      </c>
      <c r="B47" s="15">
        <f>'[3]26'!B49</f>
        <v>320</v>
      </c>
      <c r="C47" s="16">
        <f>'[3]26'!C49</f>
        <v>0</v>
      </c>
      <c r="D47" s="16">
        <f>'[3]26'!D49</f>
        <v>0</v>
      </c>
      <c r="E47" s="16">
        <f>'[3]26'!E49</f>
        <v>0</v>
      </c>
      <c r="F47" s="16">
        <f>'[3]26'!F49</f>
        <v>880</v>
      </c>
      <c r="G47" s="16">
        <f>'[3]26'!G49</f>
        <v>0</v>
      </c>
      <c r="H47" s="17">
        <f t="shared" si="27"/>
        <v>1200</v>
      </c>
      <c r="I47" s="15">
        <f>'[3]26'!J49</f>
        <v>320</v>
      </c>
      <c r="J47" s="16">
        <f>'[3]26'!K49</f>
        <v>0</v>
      </c>
      <c r="K47" s="16">
        <f>'[3]26'!L49</f>
        <v>0</v>
      </c>
      <c r="L47" s="16">
        <f>'[3]26'!M49</f>
        <v>0</v>
      </c>
      <c r="M47" s="16">
        <f>'[3]26'!N49</f>
        <v>420.92599999999999</v>
      </c>
      <c r="N47" s="16">
        <f>'[3]26'!O49</f>
        <v>0</v>
      </c>
      <c r="O47" s="17">
        <f t="shared" si="28"/>
        <v>740.92599999999993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420.92599999999999</v>
      </c>
      <c r="V47" s="16">
        <f t="shared" si="29"/>
        <v>0</v>
      </c>
      <c r="W47" s="17">
        <f t="shared" si="30"/>
        <v>740.92599999999993</v>
      </c>
      <c r="X47" s="8">
        <f t="shared" si="4"/>
        <v>20.97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20.97</v>
      </c>
      <c r="AE47" s="8">
        <f t="shared" si="11"/>
        <v>20.97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20.97</v>
      </c>
      <c r="AL47" s="8">
        <f t="shared" si="31"/>
        <v>278.05999999999995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420.92599999999999</v>
      </c>
      <c r="AQ47" s="8">
        <f t="shared" si="31"/>
        <v>0</v>
      </c>
      <c r="AR47" s="8">
        <f t="shared" si="18"/>
        <v>698.98599999999988</v>
      </c>
      <c r="AT47" s="8">
        <v>20.239999999999998</v>
      </c>
      <c r="AU47" s="8">
        <v>20.239999999999998</v>
      </c>
      <c r="AW47" s="203">
        <v>20.97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20.97</v>
      </c>
      <c r="BD47" s="203">
        <v>20.97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20.97</v>
      </c>
      <c r="BL47" s="8">
        <f t="shared" si="21"/>
        <v>20.239999999999998</v>
      </c>
      <c r="BM47" s="8">
        <f t="shared" si="22"/>
        <v>20.239999999999998</v>
      </c>
      <c r="BN47" s="8">
        <f t="shared" si="23"/>
        <v>20.97</v>
      </c>
      <c r="BO47" s="8">
        <f t="shared" si="24"/>
        <v>20.97</v>
      </c>
      <c r="BP47" s="138">
        <f t="shared" si="25"/>
        <v>-0.73000000000000043</v>
      </c>
      <c r="BQ47" s="138">
        <f t="shared" si="26"/>
        <v>-0.73000000000000043</v>
      </c>
    </row>
    <row r="48" spans="1:69">
      <c r="A48" s="8" t="s">
        <v>90</v>
      </c>
      <c r="B48" s="15">
        <f>'[3]26'!B50</f>
        <v>320</v>
      </c>
      <c r="C48" s="16">
        <f>'[3]26'!C50</f>
        <v>0</v>
      </c>
      <c r="D48" s="16">
        <f>'[3]26'!D50</f>
        <v>0</v>
      </c>
      <c r="E48" s="16">
        <f>'[3]26'!E50</f>
        <v>0</v>
      </c>
      <c r="F48" s="16">
        <f>'[3]26'!F50</f>
        <v>880</v>
      </c>
      <c r="G48" s="16">
        <f>'[3]26'!G50</f>
        <v>0</v>
      </c>
      <c r="H48" s="17">
        <f t="shared" si="27"/>
        <v>1200</v>
      </c>
      <c r="I48" s="15">
        <f>'[3]26'!J50</f>
        <v>320</v>
      </c>
      <c r="J48" s="16">
        <f>'[3]26'!K50</f>
        <v>0</v>
      </c>
      <c r="K48" s="16">
        <f>'[3]26'!L50</f>
        <v>0</v>
      </c>
      <c r="L48" s="16">
        <f>'[3]26'!M50</f>
        <v>0</v>
      </c>
      <c r="M48" s="16">
        <f>'[3]26'!N50</f>
        <v>420.92599999999999</v>
      </c>
      <c r="N48" s="16">
        <f>'[3]26'!O50</f>
        <v>0</v>
      </c>
      <c r="O48" s="17">
        <f t="shared" si="28"/>
        <v>740.92599999999993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420.92599999999999</v>
      </c>
      <c r="V48" s="16">
        <f t="shared" si="29"/>
        <v>0</v>
      </c>
      <c r="W48" s="17">
        <f t="shared" si="30"/>
        <v>740.92599999999993</v>
      </c>
      <c r="X48" s="8">
        <f t="shared" si="4"/>
        <v>20.97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20.97</v>
      </c>
      <c r="AE48" s="8">
        <f t="shared" si="11"/>
        <v>20.97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20.97</v>
      </c>
      <c r="AL48" s="8">
        <f t="shared" si="31"/>
        <v>278.05999999999995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420.92599999999999</v>
      </c>
      <c r="AQ48" s="8">
        <f t="shared" si="31"/>
        <v>0</v>
      </c>
      <c r="AR48" s="8">
        <f t="shared" si="18"/>
        <v>698.98599999999988</v>
      </c>
      <c r="AT48" s="8">
        <v>20.239999999999998</v>
      </c>
      <c r="AU48" s="8">
        <v>20.239999999999998</v>
      </c>
      <c r="AW48" s="203">
        <v>20.97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20.97</v>
      </c>
      <c r="BD48" s="203">
        <v>20.97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20.97</v>
      </c>
      <c r="BL48" s="8">
        <f t="shared" si="21"/>
        <v>20.239999999999998</v>
      </c>
      <c r="BM48" s="8">
        <f t="shared" si="22"/>
        <v>20.239999999999998</v>
      </c>
      <c r="BN48" s="8">
        <f t="shared" si="23"/>
        <v>20.97</v>
      </c>
      <c r="BO48" s="8">
        <f t="shared" si="24"/>
        <v>20.97</v>
      </c>
      <c r="BP48" s="138">
        <f t="shared" si="25"/>
        <v>-0.73000000000000043</v>
      </c>
      <c r="BQ48" s="138">
        <f t="shared" si="26"/>
        <v>-0.73000000000000043</v>
      </c>
    </row>
    <row r="49" spans="1:69">
      <c r="A49" s="8" t="s">
        <v>91</v>
      </c>
      <c r="B49" s="15">
        <f>'[3]26'!B51</f>
        <v>320</v>
      </c>
      <c r="C49" s="16">
        <f>'[3]26'!C51</f>
        <v>0</v>
      </c>
      <c r="D49" s="16">
        <f>'[3]26'!D51</f>
        <v>0</v>
      </c>
      <c r="E49" s="16">
        <f>'[3]26'!E51</f>
        <v>0</v>
      </c>
      <c r="F49" s="16">
        <f>'[3]26'!F51</f>
        <v>880</v>
      </c>
      <c r="G49" s="16">
        <f>'[3]26'!G51</f>
        <v>0</v>
      </c>
      <c r="H49" s="17">
        <f t="shared" si="27"/>
        <v>1200</v>
      </c>
      <c r="I49" s="15">
        <f>'[3]26'!J51</f>
        <v>320</v>
      </c>
      <c r="J49" s="16">
        <f>'[3]26'!K51</f>
        <v>0</v>
      </c>
      <c r="K49" s="16">
        <f>'[3]26'!L51</f>
        <v>0</v>
      </c>
      <c r="L49" s="16">
        <f>'[3]26'!M51</f>
        <v>0</v>
      </c>
      <c r="M49" s="16">
        <f>'[3]26'!N51</f>
        <v>420.92599999999999</v>
      </c>
      <c r="N49" s="16">
        <f>'[3]26'!O51</f>
        <v>0</v>
      </c>
      <c r="O49" s="17">
        <f t="shared" si="28"/>
        <v>740.92599999999993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420.92599999999999</v>
      </c>
      <c r="V49" s="16">
        <f t="shared" si="29"/>
        <v>0</v>
      </c>
      <c r="W49" s="17">
        <f t="shared" si="30"/>
        <v>740.92599999999993</v>
      </c>
      <c r="X49" s="8">
        <f t="shared" si="4"/>
        <v>20.97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20.97</v>
      </c>
      <c r="AE49" s="8">
        <f t="shared" si="11"/>
        <v>20.97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20.97</v>
      </c>
      <c r="AL49" s="8">
        <f t="shared" si="31"/>
        <v>278.05999999999995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420.92599999999999</v>
      </c>
      <c r="AQ49" s="8">
        <f t="shared" si="31"/>
        <v>0</v>
      </c>
      <c r="AR49" s="8">
        <f t="shared" si="18"/>
        <v>698.98599999999988</v>
      </c>
      <c r="AT49" s="8">
        <v>20.239999999999998</v>
      </c>
      <c r="AU49" s="8">
        <v>20.239999999999998</v>
      </c>
      <c r="AW49" s="203">
        <v>20.97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20.97</v>
      </c>
      <c r="BD49" s="203">
        <v>20.97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20.97</v>
      </c>
      <c r="BL49" s="8">
        <f t="shared" si="21"/>
        <v>20.239999999999998</v>
      </c>
      <c r="BM49" s="8">
        <f t="shared" si="22"/>
        <v>20.239999999999998</v>
      </c>
      <c r="BN49" s="8">
        <f t="shared" si="23"/>
        <v>20.97</v>
      </c>
      <c r="BO49" s="8">
        <f t="shared" si="24"/>
        <v>20.97</v>
      </c>
      <c r="BP49" s="138">
        <f t="shared" si="25"/>
        <v>-0.73000000000000043</v>
      </c>
      <c r="BQ49" s="138">
        <f t="shared" si="26"/>
        <v>-0.73000000000000043</v>
      </c>
    </row>
    <row r="50" spans="1:69">
      <c r="A50" s="8" t="s">
        <v>92</v>
      </c>
      <c r="B50" s="15">
        <f>'[3]26'!B52</f>
        <v>320</v>
      </c>
      <c r="C50" s="16">
        <f>'[3]26'!C52</f>
        <v>0</v>
      </c>
      <c r="D50" s="16">
        <f>'[3]26'!D52</f>
        <v>0</v>
      </c>
      <c r="E50" s="16">
        <f>'[3]26'!E52</f>
        <v>0</v>
      </c>
      <c r="F50" s="16">
        <f>'[3]26'!F52</f>
        <v>880</v>
      </c>
      <c r="G50" s="16">
        <f>'[3]26'!G52</f>
        <v>0</v>
      </c>
      <c r="H50" s="17">
        <f t="shared" si="27"/>
        <v>1200</v>
      </c>
      <c r="I50" s="15">
        <f>'[3]26'!J52</f>
        <v>320</v>
      </c>
      <c r="J50" s="16">
        <f>'[3]26'!K52</f>
        <v>0</v>
      </c>
      <c r="K50" s="16">
        <f>'[3]26'!L52</f>
        <v>0</v>
      </c>
      <c r="L50" s="16">
        <f>'[3]26'!M52</f>
        <v>0</v>
      </c>
      <c r="M50" s="16">
        <f>'[3]26'!N52</f>
        <v>420.92599999999999</v>
      </c>
      <c r="N50" s="16">
        <f>'[3]26'!O52</f>
        <v>0</v>
      </c>
      <c r="O50" s="17">
        <f t="shared" si="28"/>
        <v>740.92599999999993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420.92599999999999</v>
      </c>
      <c r="V50" s="16">
        <f t="shared" si="29"/>
        <v>0</v>
      </c>
      <c r="W50" s="17">
        <f t="shared" si="30"/>
        <v>740.92599999999993</v>
      </c>
      <c r="X50" s="8">
        <f t="shared" si="4"/>
        <v>20.97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20.97</v>
      </c>
      <c r="AE50" s="8">
        <f t="shared" si="11"/>
        <v>20.97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20.97</v>
      </c>
      <c r="AL50" s="8">
        <f t="shared" si="31"/>
        <v>278.05999999999995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420.92599999999999</v>
      </c>
      <c r="AQ50" s="8">
        <f t="shared" si="31"/>
        <v>0</v>
      </c>
      <c r="AR50" s="8">
        <f t="shared" si="18"/>
        <v>698.98599999999988</v>
      </c>
      <c r="AT50" s="8">
        <v>20.239999999999998</v>
      </c>
      <c r="AU50" s="8">
        <v>20.239999999999998</v>
      </c>
      <c r="AW50" s="203">
        <v>20.97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20.97</v>
      </c>
      <c r="BD50" s="203">
        <v>20.97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20.97</v>
      </c>
      <c r="BL50" s="8">
        <f t="shared" si="21"/>
        <v>20.239999999999998</v>
      </c>
      <c r="BM50" s="8">
        <f t="shared" si="22"/>
        <v>20.239999999999998</v>
      </c>
      <c r="BN50" s="8">
        <f t="shared" si="23"/>
        <v>20.97</v>
      </c>
      <c r="BO50" s="8">
        <f t="shared" si="24"/>
        <v>20.97</v>
      </c>
      <c r="BP50" s="138">
        <f t="shared" si="25"/>
        <v>-0.73000000000000043</v>
      </c>
      <c r="BQ50" s="138">
        <f t="shared" si="26"/>
        <v>-0.73000000000000043</v>
      </c>
    </row>
    <row r="51" spans="1:69">
      <c r="A51" s="8" t="s">
        <v>93</v>
      </c>
      <c r="B51" s="15">
        <f>'[3]26'!B53</f>
        <v>320</v>
      </c>
      <c r="C51" s="16">
        <f>'[3]26'!C53</f>
        <v>0</v>
      </c>
      <c r="D51" s="16">
        <f>'[3]26'!D53</f>
        <v>0</v>
      </c>
      <c r="E51" s="16">
        <f>'[3]26'!E53</f>
        <v>0</v>
      </c>
      <c r="F51" s="16">
        <f>'[3]26'!F53</f>
        <v>860</v>
      </c>
      <c r="G51" s="16">
        <f>'[3]26'!G53</f>
        <v>0</v>
      </c>
      <c r="H51" s="17">
        <f t="shared" si="27"/>
        <v>1180</v>
      </c>
      <c r="I51" s="15">
        <f>'[3]26'!J53</f>
        <v>320</v>
      </c>
      <c r="J51" s="16">
        <f>'[3]26'!K53</f>
        <v>0</v>
      </c>
      <c r="K51" s="16">
        <f>'[3]26'!L53</f>
        <v>0</v>
      </c>
      <c r="L51" s="16">
        <f>'[3]26'!M53</f>
        <v>0</v>
      </c>
      <c r="M51" s="16">
        <f>'[3]26'!N53</f>
        <v>420.70100000000002</v>
      </c>
      <c r="N51" s="16">
        <f>'[3]26'!O53</f>
        <v>0</v>
      </c>
      <c r="O51" s="17">
        <f t="shared" si="28"/>
        <v>740.70100000000002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420.70100000000002</v>
      </c>
      <c r="V51" s="16">
        <f t="shared" si="29"/>
        <v>0</v>
      </c>
      <c r="W51" s="17">
        <f t="shared" si="30"/>
        <v>740.70100000000002</v>
      </c>
      <c r="X51" s="8">
        <f t="shared" si="4"/>
        <v>20.97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20.97</v>
      </c>
      <c r="AE51" s="8">
        <f t="shared" si="11"/>
        <v>20.97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20.97</v>
      </c>
      <c r="AL51" s="8">
        <f t="shared" si="31"/>
        <v>278.05999999999995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420.70100000000002</v>
      </c>
      <c r="AQ51" s="8">
        <f t="shared" si="31"/>
        <v>0</v>
      </c>
      <c r="AR51" s="8">
        <f t="shared" si="18"/>
        <v>698.76099999999997</v>
      </c>
      <c r="AT51" s="8">
        <v>20.239999999999998</v>
      </c>
      <c r="AU51" s="8">
        <v>20.239999999999998</v>
      </c>
      <c r="AW51" s="203">
        <v>20.97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20.97</v>
      </c>
      <c r="BD51" s="203">
        <v>20.97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20.97</v>
      </c>
      <c r="BL51" s="8">
        <f t="shared" si="21"/>
        <v>20.239999999999998</v>
      </c>
      <c r="BM51" s="8">
        <f t="shared" si="22"/>
        <v>20.239999999999998</v>
      </c>
      <c r="BN51" s="8">
        <f t="shared" si="23"/>
        <v>20.97</v>
      </c>
      <c r="BO51" s="8">
        <f t="shared" si="24"/>
        <v>20.97</v>
      </c>
      <c r="BP51" s="138">
        <f t="shared" si="25"/>
        <v>-0.73000000000000043</v>
      </c>
      <c r="BQ51" s="138">
        <f t="shared" si="26"/>
        <v>-0.73000000000000043</v>
      </c>
    </row>
    <row r="52" spans="1:69">
      <c r="A52" s="8" t="s">
        <v>94</v>
      </c>
      <c r="B52" s="15">
        <f>'[3]26'!B54</f>
        <v>320</v>
      </c>
      <c r="C52" s="16">
        <f>'[3]26'!C54</f>
        <v>0</v>
      </c>
      <c r="D52" s="16">
        <f>'[3]26'!D54</f>
        <v>0</v>
      </c>
      <c r="E52" s="16">
        <f>'[3]26'!E54</f>
        <v>0</v>
      </c>
      <c r="F52" s="16">
        <f>'[3]26'!F54</f>
        <v>860</v>
      </c>
      <c r="G52" s="16">
        <f>'[3]26'!G54</f>
        <v>0</v>
      </c>
      <c r="H52" s="17">
        <f t="shared" si="27"/>
        <v>1180</v>
      </c>
      <c r="I52" s="15">
        <f>'[3]26'!J54</f>
        <v>320</v>
      </c>
      <c r="J52" s="16">
        <f>'[3]26'!K54</f>
        <v>0</v>
      </c>
      <c r="K52" s="16">
        <f>'[3]26'!L54</f>
        <v>0</v>
      </c>
      <c r="L52" s="16">
        <f>'[3]26'!M54</f>
        <v>0</v>
      </c>
      <c r="M52" s="16">
        <f>'[3]26'!N54</f>
        <v>420.70100000000002</v>
      </c>
      <c r="N52" s="16">
        <f>'[3]26'!O54</f>
        <v>0</v>
      </c>
      <c r="O52" s="17">
        <f t="shared" si="28"/>
        <v>740.70100000000002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420.70100000000002</v>
      </c>
      <c r="V52" s="16">
        <f t="shared" si="29"/>
        <v>0</v>
      </c>
      <c r="W52" s="17">
        <f t="shared" si="30"/>
        <v>740.70100000000002</v>
      </c>
      <c r="X52" s="8">
        <f t="shared" si="4"/>
        <v>20.97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20.97</v>
      </c>
      <c r="AE52" s="8">
        <f t="shared" si="11"/>
        <v>20.97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20.97</v>
      </c>
      <c r="AL52" s="8">
        <f t="shared" si="31"/>
        <v>278.05999999999995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420.70100000000002</v>
      </c>
      <c r="AQ52" s="8">
        <f t="shared" si="31"/>
        <v>0</v>
      </c>
      <c r="AR52" s="8">
        <f t="shared" si="18"/>
        <v>698.76099999999997</v>
      </c>
      <c r="AT52" s="8">
        <v>20.239999999999998</v>
      </c>
      <c r="AU52" s="8">
        <v>20.239999999999998</v>
      </c>
      <c r="AW52" s="203">
        <v>20.97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20.97</v>
      </c>
      <c r="BD52" s="203">
        <v>20.97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20.97</v>
      </c>
      <c r="BL52" s="8">
        <f t="shared" si="21"/>
        <v>20.239999999999998</v>
      </c>
      <c r="BM52" s="8">
        <f t="shared" si="22"/>
        <v>20.239999999999998</v>
      </c>
      <c r="BN52" s="8">
        <f t="shared" si="23"/>
        <v>20.97</v>
      </c>
      <c r="BO52" s="8">
        <f t="shared" si="24"/>
        <v>20.97</v>
      </c>
      <c r="BP52" s="138">
        <f t="shared" si="25"/>
        <v>-0.73000000000000043</v>
      </c>
      <c r="BQ52" s="138">
        <f t="shared" si="26"/>
        <v>-0.73000000000000043</v>
      </c>
    </row>
    <row r="53" spans="1:69">
      <c r="A53" s="8" t="s">
        <v>95</v>
      </c>
      <c r="B53" s="15">
        <f>'[3]26'!B55</f>
        <v>320</v>
      </c>
      <c r="C53" s="16">
        <f>'[3]26'!C55</f>
        <v>0</v>
      </c>
      <c r="D53" s="16">
        <f>'[3]26'!D55</f>
        <v>0</v>
      </c>
      <c r="E53" s="16">
        <f>'[3]26'!E55</f>
        <v>0</v>
      </c>
      <c r="F53" s="16">
        <f>'[3]26'!F55</f>
        <v>860</v>
      </c>
      <c r="G53" s="16">
        <f>'[3]26'!G55</f>
        <v>0</v>
      </c>
      <c r="H53" s="17">
        <f t="shared" si="27"/>
        <v>1180</v>
      </c>
      <c r="I53" s="15">
        <f>'[3]26'!J55</f>
        <v>320</v>
      </c>
      <c r="J53" s="16">
        <f>'[3]26'!K55</f>
        <v>0</v>
      </c>
      <c r="K53" s="16">
        <f>'[3]26'!L55</f>
        <v>0</v>
      </c>
      <c r="L53" s="16">
        <f>'[3]26'!M55</f>
        <v>0</v>
      </c>
      <c r="M53" s="16">
        <f>'[3]26'!N55</f>
        <v>420.70100000000002</v>
      </c>
      <c r="N53" s="16">
        <f>'[3]26'!O55</f>
        <v>0</v>
      </c>
      <c r="O53" s="17">
        <f t="shared" si="28"/>
        <v>740.70100000000002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420.70100000000002</v>
      </c>
      <c r="V53" s="16">
        <f t="shared" si="29"/>
        <v>0</v>
      </c>
      <c r="W53" s="17">
        <f t="shared" si="30"/>
        <v>740.70100000000002</v>
      </c>
      <c r="X53" s="8">
        <f t="shared" si="4"/>
        <v>20.97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20.97</v>
      </c>
      <c r="AE53" s="8">
        <f t="shared" si="11"/>
        <v>20.97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20.97</v>
      </c>
      <c r="AL53" s="8">
        <f t="shared" si="31"/>
        <v>278.05999999999995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420.70100000000002</v>
      </c>
      <c r="AQ53" s="8">
        <f t="shared" si="31"/>
        <v>0</v>
      </c>
      <c r="AR53" s="8">
        <f t="shared" si="18"/>
        <v>698.76099999999997</v>
      </c>
      <c r="AT53" s="8">
        <v>20.239999999999998</v>
      </c>
      <c r="AU53" s="8">
        <v>20.239999999999998</v>
      </c>
      <c r="AW53" s="203">
        <v>20.97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20.97</v>
      </c>
      <c r="BD53" s="203">
        <v>20.97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20.97</v>
      </c>
      <c r="BL53" s="8">
        <f t="shared" si="21"/>
        <v>20.239999999999998</v>
      </c>
      <c r="BM53" s="8">
        <f t="shared" si="22"/>
        <v>20.239999999999998</v>
      </c>
      <c r="BN53" s="8">
        <f t="shared" si="23"/>
        <v>20.97</v>
      </c>
      <c r="BO53" s="8">
        <f t="shared" si="24"/>
        <v>20.97</v>
      </c>
      <c r="BP53" s="138">
        <f t="shared" si="25"/>
        <v>-0.73000000000000043</v>
      </c>
      <c r="BQ53" s="138">
        <f t="shared" si="26"/>
        <v>-0.73000000000000043</v>
      </c>
    </row>
    <row r="54" spans="1:69">
      <c r="A54" s="8" t="s">
        <v>96</v>
      </c>
      <c r="B54" s="15">
        <f>'[3]26'!B56</f>
        <v>320</v>
      </c>
      <c r="C54" s="16">
        <f>'[3]26'!C56</f>
        <v>0</v>
      </c>
      <c r="D54" s="16">
        <f>'[3]26'!D56</f>
        <v>0</v>
      </c>
      <c r="E54" s="16">
        <f>'[3]26'!E56</f>
        <v>0</v>
      </c>
      <c r="F54" s="16">
        <f>'[3]26'!F56</f>
        <v>860</v>
      </c>
      <c r="G54" s="16">
        <f>'[3]26'!G56</f>
        <v>0</v>
      </c>
      <c r="H54" s="17">
        <f t="shared" si="27"/>
        <v>1180</v>
      </c>
      <c r="I54" s="15">
        <f>'[3]26'!J56</f>
        <v>320</v>
      </c>
      <c r="J54" s="16">
        <f>'[3]26'!K56</f>
        <v>0</v>
      </c>
      <c r="K54" s="16">
        <f>'[3]26'!L56</f>
        <v>0</v>
      </c>
      <c r="L54" s="16">
        <f>'[3]26'!M56</f>
        <v>0</v>
      </c>
      <c r="M54" s="16">
        <f>'[3]26'!N56</f>
        <v>420.70100000000002</v>
      </c>
      <c r="N54" s="16">
        <f>'[3]26'!O56</f>
        <v>0</v>
      </c>
      <c r="O54" s="17">
        <f t="shared" si="28"/>
        <v>740.70100000000002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420.70100000000002</v>
      </c>
      <c r="V54" s="16">
        <f t="shared" si="29"/>
        <v>0</v>
      </c>
      <c r="W54" s="17">
        <f t="shared" si="30"/>
        <v>740.70100000000002</v>
      </c>
      <c r="X54" s="8">
        <f t="shared" si="4"/>
        <v>20.97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20.97</v>
      </c>
      <c r="AE54" s="8">
        <f t="shared" si="11"/>
        <v>20.97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20.97</v>
      </c>
      <c r="AL54" s="8">
        <f t="shared" si="31"/>
        <v>278.05999999999995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420.70100000000002</v>
      </c>
      <c r="AQ54" s="8">
        <f t="shared" si="31"/>
        <v>0</v>
      </c>
      <c r="AR54" s="8">
        <f t="shared" si="18"/>
        <v>698.76099999999997</v>
      </c>
      <c r="AT54" s="8">
        <v>20.239999999999998</v>
      </c>
      <c r="AU54" s="8">
        <v>20.239999999999998</v>
      </c>
      <c r="AW54" s="203">
        <v>20.97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20.97</v>
      </c>
      <c r="BD54" s="203">
        <v>20.97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20.97</v>
      </c>
      <c r="BL54" s="8">
        <f t="shared" si="21"/>
        <v>20.239999999999998</v>
      </c>
      <c r="BM54" s="8">
        <f t="shared" si="22"/>
        <v>20.239999999999998</v>
      </c>
      <c r="BN54" s="8">
        <f t="shared" si="23"/>
        <v>20.97</v>
      </c>
      <c r="BO54" s="8">
        <f t="shared" si="24"/>
        <v>20.97</v>
      </c>
      <c r="BP54" s="138">
        <f t="shared" si="25"/>
        <v>-0.73000000000000043</v>
      </c>
      <c r="BQ54" s="138">
        <f t="shared" si="26"/>
        <v>-0.73000000000000043</v>
      </c>
    </row>
    <row r="55" spans="1:69">
      <c r="A55" s="8" t="s">
        <v>97</v>
      </c>
      <c r="B55" s="15">
        <f>'[3]26'!B57</f>
        <v>320</v>
      </c>
      <c r="C55" s="16">
        <f>'[3]26'!C57</f>
        <v>0</v>
      </c>
      <c r="D55" s="16">
        <f>'[3]26'!D57</f>
        <v>0</v>
      </c>
      <c r="E55" s="16">
        <f>'[3]26'!E57</f>
        <v>0</v>
      </c>
      <c r="F55" s="16">
        <f>'[3]26'!F57</f>
        <v>860</v>
      </c>
      <c r="G55" s="16">
        <f>'[3]26'!G57</f>
        <v>0</v>
      </c>
      <c r="H55" s="17">
        <f t="shared" si="27"/>
        <v>1180</v>
      </c>
      <c r="I55" s="15">
        <f>'[3]26'!J57</f>
        <v>320</v>
      </c>
      <c r="J55" s="16">
        <f>'[3]26'!K57</f>
        <v>0</v>
      </c>
      <c r="K55" s="16">
        <f>'[3]26'!L57</f>
        <v>0</v>
      </c>
      <c r="L55" s="16">
        <f>'[3]26'!M57</f>
        <v>0</v>
      </c>
      <c r="M55" s="16">
        <f>'[3]26'!N57</f>
        <v>420.70100000000002</v>
      </c>
      <c r="N55" s="16">
        <f>'[3]26'!O57</f>
        <v>0</v>
      </c>
      <c r="O55" s="17">
        <f t="shared" si="28"/>
        <v>740.70100000000002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420.70100000000002</v>
      </c>
      <c r="V55" s="16">
        <f t="shared" si="29"/>
        <v>0</v>
      </c>
      <c r="W55" s="17">
        <f t="shared" si="30"/>
        <v>740.70100000000002</v>
      </c>
      <c r="X55" s="8">
        <f t="shared" si="4"/>
        <v>20.97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20.97</v>
      </c>
      <c r="AE55" s="8">
        <f t="shared" si="11"/>
        <v>20.97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20.97</v>
      </c>
      <c r="AL55" s="8">
        <f t="shared" si="31"/>
        <v>278.05999999999995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420.70100000000002</v>
      </c>
      <c r="AQ55" s="8">
        <f t="shared" si="31"/>
        <v>0</v>
      </c>
      <c r="AR55" s="8">
        <f t="shared" si="18"/>
        <v>698.76099999999997</v>
      </c>
      <c r="AT55" s="8">
        <v>20.239999999999998</v>
      </c>
      <c r="AU55" s="8">
        <v>20.239999999999998</v>
      </c>
      <c r="AW55" s="203">
        <v>20.97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20.97</v>
      </c>
      <c r="BD55" s="203">
        <v>20.97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20.97</v>
      </c>
      <c r="BL55" s="8">
        <f t="shared" si="21"/>
        <v>20.239999999999998</v>
      </c>
      <c r="BM55" s="8">
        <f t="shared" si="22"/>
        <v>20.239999999999998</v>
      </c>
      <c r="BN55" s="8">
        <f t="shared" si="23"/>
        <v>20.97</v>
      </c>
      <c r="BO55" s="8">
        <f t="shared" si="24"/>
        <v>20.97</v>
      </c>
      <c r="BP55" s="138">
        <f t="shared" si="25"/>
        <v>-0.73000000000000043</v>
      </c>
      <c r="BQ55" s="138">
        <f t="shared" si="26"/>
        <v>-0.73000000000000043</v>
      </c>
    </row>
    <row r="56" spans="1:69">
      <c r="A56" s="8" t="s">
        <v>98</v>
      </c>
      <c r="B56" s="15">
        <f>'[3]26'!B58</f>
        <v>320</v>
      </c>
      <c r="C56" s="16">
        <f>'[3]26'!C58</f>
        <v>0</v>
      </c>
      <c r="D56" s="16">
        <f>'[3]26'!D58</f>
        <v>0</v>
      </c>
      <c r="E56" s="16">
        <f>'[3]26'!E58</f>
        <v>0</v>
      </c>
      <c r="F56" s="16">
        <f>'[3]26'!F58</f>
        <v>860</v>
      </c>
      <c r="G56" s="16">
        <f>'[3]26'!G58</f>
        <v>0</v>
      </c>
      <c r="H56" s="17">
        <f t="shared" si="27"/>
        <v>1180</v>
      </c>
      <c r="I56" s="15">
        <f>'[3]26'!J58</f>
        <v>320</v>
      </c>
      <c r="J56" s="16">
        <f>'[3]26'!K58</f>
        <v>0</v>
      </c>
      <c r="K56" s="16">
        <f>'[3]26'!L58</f>
        <v>0</v>
      </c>
      <c r="L56" s="16">
        <f>'[3]26'!M58</f>
        <v>0</v>
      </c>
      <c r="M56" s="16">
        <f>'[3]26'!N58</f>
        <v>420.70100000000002</v>
      </c>
      <c r="N56" s="16">
        <f>'[3]26'!O58</f>
        <v>0</v>
      </c>
      <c r="O56" s="17">
        <f t="shared" si="28"/>
        <v>740.70100000000002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420.70100000000002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740.70100000000002</v>
      </c>
      <c r="X56" s="8">
        <f t="shared" si="4"/>
        <v>20.97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20.97</v>
      </c>
      <c r="AE56" s="8">
        <f t="shared" si="11"/>
        <v>20.97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20.97</v>
      </c>
      <c r="AL56" s="8">
        <f t="shared" si="31"/>
        <v>278.05999999999995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420.70100000000002</v>
      </c>
      <c r="AQ56" s="8">
        <f t="shared" si="31"/>
        <v>0</v>
      </c>
      <c r="AR56" s="8">
        <f t="shared" si="18"/>
        <v>698.76099999999997</v>
      </c>
      <c r="AT56" s="8">
        <v>20.239999999999998</v>
      </c>
      <c r="AU56" s="8">
        <v>20.239999999999998</v>
      </c>
      <c r="AW56" s="203">
        <v>20.97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20.97</v>
      </c>
      <c r="BD56" s="203">
        <v>20.97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20.97</v>
      </c>
      <c r="BL56" s="8">
        <f t="shared" si="21"/>
        <v>20.239999999999998</v>
      </c>
      <c r="BM56" s="8">
        <f t="shared" si="22"/>
        <v>20.239999999999998</v>
      </c>
      <c r="BN56" s="8">
        <f t="shared" si="23"/>
        <v>20.97</v>
      </c>
      <c r="BO56" s="8">
        <f t="shared" si="24"/>
        <v>20.97</v>
      </c>
      <c r="BP56" s="138">
        <f t="shared" si="25"/>
        <v>-0.73000000000000043</v>
      </c>
      <c r="BQ56" s="138">
        <f t="shared" si="26"/>
        <v>-0.73000000000000043</v>
      </c>
    </row>
    <row r="57" spans="1:69">
      <c r="A57" s="8" t="s">
        <v>99</v>
      </c>
      <c r="B57" s="15">
        <f>'[3]26'!B59</f>
        <v>320</v>
      </c>
      <c r="C57" s="16">
        <f>'[3]26'!C59</f>
        <v>0</v>
      </c>
      <c r="D57" s="16">
        <f>'[3]26'!D59</f>
        <v>0</v>
      </c>
      <c r="E57" s="16">
        <f>'[3]26'!E59</f>
        <v>0</v>
      </c>
      <c r="F57" s="16">
        <f>'[3]26'!F59</f>
        <v>860</v>
      </c>
      <c r="G57" s="16">
        <f>'[3]26'!G59</f>
        <v>0</v>
      </c>
      <c r="H57" s="17">
        <f t="shared" si="27"/>
        <v>1180</v>
      </c>
      <c r="I57" s="15">
        <f>'[3]26'!J59</f>
        <v>320</v>
      </c>
      <c r="J57" s="16">
        <f>'[3]26'!K59</f>
        <v>0</v>
      </c>
      <c r="K57" s="16">
        <f>'[3]26'!L59</f>
        <v>0</v>
      </c>
      <c r="L57" s="16">
        <f>'[3]26'!M59</f>
        <v>0</v>
      </c>
      <c r="M57" s="16">
        <f>'[3]26'!N59</f>
        <v>420.70100000000002</v>
      </c>
      <c r="N57" s="16">
        <f>'[3]26'!O59</f>
        <v>0</v>
      </c>
      <c r="O57" s="17">
        <f t="shared" si="28"/>
        <v>740.70100000000002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420.70100000000002</v>
      </c>
      <c r="V57" s="16">
        <f t="shared" si="32"/>
        <v>0</v>
      </c>
      <c r="W57" s="17">
        <f t="shared" si="30"/>
        <v>740.70100000000002</v>
      </c>
      <c r="X57" s="8">
        <f t="shared" si="4"/>
        <v>20.97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20.97</v>
      </c>
      <c r="AE57" s="8">
        <f t="shared" si="11"/>
        <v>20.97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20.97</v>
      </c>
      <c r="AL57" s="8">
        <f t="shared" si="31"/>
        <v>278.05999999999995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420.70100000000002</v>
      </c>
      <c r="AQ57" s="8">
        <f t="shared" si="31"/>
        <v>0</v>
      </c>
      <c r="AR57" s="8">
        <f t="shared" si="18"/>
        <v>698.76099999999997</v>
      </c>
      <c r="AT57" s="8">
        <v>20.239999999999998</v>
      </c>
      <c r="AU57" s="8">
        <v>20.239999999999998</v>
      </c>
      <c r="AW57" s="203">
        <v>20.97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20.97</v>
      </c>
      <c r="BD57" s="203">
        <v>20.97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20.97</v>
      </c>
      <c r="BL57" s="8">
        <f t="shared" si="21"/>
        <v>20.239999999999998</v>
      </c>
      <c r="BM57" s="8">
        <f t="shared" si="22"/>
        <v>20.239999999999998</v>
      </c>
      <c r="BN57" s="8">
        <f t="shared" si="23"/>
        <v>20.97</v>
      </c>
      <c r="BO57" s="8">
        <f t="shared" si="24"/>
        <v>20.97</v>
      </c>
      <c r="BP57" s="138">
        <f t="shared" si="25"/>
        <v>-0.73000000000000043</v>
      </c>
      <c r="BQ57" s="138">
        <f t="shared" si="26"/>
        <v>-0.73000000000000043</v>
      </c>
    </row>
    <row r="58" spans="1:69">
      <c r="A58" s="8" t="s">
        <v>100</v>
      </c>
      <c r="B58" s="15">
        <f>'[3]26'!B60</f>
        <v>320</v>
      </c>
      <c r="C58" s="16">
        <f>'[3]26'!C60</f>
        <v>0</v>
      </c>
      <c r="D58" s="16">
        <f>'[3]26'!D60</f>
        <v>0</v>
      </c>
      <c r="E58" s="16">
        <f>'[3]26'!E60</f>
        <v>0</v>
      </c>
      <c r="F58" s="16">
        <f>'[3]26'!F60</f>
        <v>860</v>
      </c>
      <c r="G58" s="16">
        <f>'[3]26'!G60</f>
        <v>0</v>
      </c>
      <c r="H58" s="17">
        <f t="shared" si="27"/>
        <v>1180</v>
      </c>
      <c r="I58" s="15">
        <f>'[3]26'!J60</f>
        <v>320</v>
      </c>
      <c r="J58" s="16">
        <f>'[3]26'!K60</f>
        <v>0</v>
      </c>
      <c r="K58" s="16">
        <f>'[3]26'!L60</f>
        <v>0</v>
      </c>
      <c r="L58" s="16">
        <f>'[3]26'!M60</f>
        <v>0</v>
      </c>
      <c r="M58" s="16">
        <f>'[3]26'!N60</f>
        <v>420.70100000000002</v>
      </c>
      <c r="N58" s="16">
        <f>'[3]26'!O60</f>
        <v>0</v>
      </c>
      <c r="O58" s="17">
        <f t="shared" si="28"/>
        <v>740.70100000000002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420.70100000000002</v>
      </c>
      <c r="V58" s="16">
        <f t="shared" si="32"/>
        <v>0</v>
      </c>
      <c r="W58" s="17">
        <f t="shared" si="30"/>
        <v>740.70100000000002</v>
      </c>
      <c r="X58" s="8">
        <f t="shared" si="4"/>
        <v>20.97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20.97</v>
      </c>
      <c r="AE58" s="8">
        <f t="shared" si="11"/>
        <v>20.97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20.97</v>
      </c>
      <c r="AL58" s="8">
        <f t="shared" si="31"/>
        <v>278.05999999999995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420.70100000000002</v>
      </c>
      <c r="AQ58" s="8">
        <f t="shared" si="31"/>
        <v>0</v>
      </c>
      <c r="AR58" s="8">
        <f t="shared" si="18"/>
        <v>698.76099999999997</v>
      </c>
      <c r="AT58" s="8">
        <v>20.239999999999998</v>
      </c>
      <c r="AU58" s="8">
        <v>20.239999999999998</v>
      </c>
      <c r="AW58" s="203">
        <v>20.97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20.97</v>
      </c>
      <c r="BD58" s="203">
        <v>20.97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20.97</v>
      </c>
      <c r="BL58" s="8">
        <f t="shared" si="21"/>
        <v>20.239999999999998</v>
      </c>
      <c r="BM58" s="8">
        <f t="shared" si="22"/>
        <v>20.239999999999998</v>
      </c>
      <c r="BN58" s="8">
        <f t="shared" si="23"/>
        <v>20.97</v>
      </c>
      <c r="BO58" s="8">
        <f t="shared" si="24"/>
        <v>20.97</v>
      </c>
      <c r="BP58" s="138">
        <f t="shared" si="25"/>
        <v>-0.73000000000000043</v>
      </c>
      <c r="BQ58" s="138">
        <f t="shared" si="26"/>
        <v>-0.73000000000000043</v>
      </c>
    </row>
    <row r="59" spans="1:69">
      <c r="A59" s="8" t="s">
        <v>101</v>
      </c>
      <c r="B59" s="15">
        <f>'[3]26'!B61</f>
        <v>320</v>
      </c>
      <c r="C59" s="16">
        <f>'[3]26'!C61</f>
        <v>0</v>
      </c>
      <c r="D59" s="16">
        <f>'[3]26'!D61</f>
        <v>0</v>
      </c>
      <c r="E59" s="16">
        <f>'[3]26'!E61</f>
        <v>0</v>
      </c>
      <c r="F59" s="16">
        <f>'[3]26'!F61</f>
        <v>860</v>
      </c>
      <c r="G59" s="16">
        <f>'[3]26'!G61</f>
        <v>0</v>
      </c>
      <c r="H59" s="17">
        <f t="shared" si="27"/>
        <v>1180</v>
      </c>
      <c r="I59" s="15">
        <f>'[3]26'!J61</f>
        <v>320</v>
      </c>
      <c r="J59" s="16">
        <f>'[3]26'!K61</f>
        <v>0</v>
      </c>
      <c r="K59" s="16">
        <f>'[3]26'!L61</f>
        <v>0</v>
      </c>
      <c r="L59" s="16">
        <f>'[3]26'!M61</f>
        <v>0</v>
      </c>
      <c r="M59" s="16">
        <f>'[3]26'!N61</f>
        <v>420.70100000000002</v>
      </c>
      <c r="N59" s="16">
        <f>'[3]26'!O61</f>
        <v>0</v>
      </c>
      <c r="O59" s="17">
        <f t="shared" si="28"/>
        <v>740.70100000000002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420.70100000000002</v>
      </c>
      <c r="V59" s="16">
        <f t="shared" si="32"/>
        <v>0</v>
      </c>
      <c r="W59" s="17">
        <f t="shared" si="30"/>
        <v>740.70100000000002</v>
      </c>
      <c r="X59" s="8">
        <f t="shared" si="4"/>
        <v>20.97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20.97</v>
      </c>
      <c r="AE59" s="8">
        <f t="shared" si="11"/>
        <v>20.97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20.97</v>
      </c>
      <c r="AL59" s="8">
        <f t="shared" si="31"/>
        <v>278.05999999999995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420.70100000000002</v>
      </c>
      <c r="AQ59" s="8">
        <f t="shared" si="31"/>
        <v>0</v>
      </c>
      <c r="AR59" s="8">
        <f t="shared" si="18"/>
        <v>698.76099999999997</v>
      </c>
      <c r="AT59" s="8">
        <v>20.239999999999998</v>
      </c>
      <c r="AU59" s="8">
        <v>20.239999999999998</v>
      </c>
      <c r="AW59" s="203">
        <v>20.97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20.97</v>
      </c>
      <c r="BD59" s="203">
        <v>20.97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20.97</v>
      </c>
      <c r="BL59" s="8">
        <f t="shared" si="21"/>
        <v>20.239999999999998</v>
      </c>
      <c r="BM59" s="8">
        <f t="shared" si="22"/>
        <v>20.239999999999998</v>
      </c>
      <c r="BN59" s="8">
        <f t="shared" si="23"/>
        <v>20.97</v>
      </c>
      <c r="BO59" s="8">
        <f t="shared" si="24"/>
        <v>20.97</v>
      </c>
      <c r="BP59" s="138">
        <f t="shared" si="25"/>
        <v>-0.73000000000000043</v>
      </c>
      <c r="BQ59" s="138">
        <f t="shared" si="26"/>
        <v>-0.73000000000000043</v>
      </c>
    </row>
    <row r="60" spans="1:69">
      <c r="A60" s="8" t="s">
        <v>102</v>
      </c>
      <c r="B60" s="15">
        <f>'[3]26'!B62</f>
        <v>320</v>
      </c>
      <c r="C60" s="16">
        <f>'[3]26'!C62</f>
        <v>0</v>
      </c>
      <c r="D60" s="16">
        <f>'[3]26'!D62</f>
        <v>0</v>
      </c>
      <c r="E60" s="16">
        <f>'[3]26'!E62</f>
        <v>0</v>
      </c>
      <c r="F60" s="16">
        <f>'[3]26'!F62</f>
        <v>860</v>
      </c>
      <c r="G60" s="16">
        <f>'[3]26'!G62</f>
        <v>0</v>
      </c>
      <c r="H60" s="17">
        <f t="shared" si="27"/>
        <v>1180</v>
      </c>
      <c r="I60" s="15">
        <f>'[3]26'!J62</f>
        <v>320</v>
      </c>
      <c r="J60" s="16">
        <f>'[3]26'!K62</f>
        <v>0</v>
      </c>
      <c r="K60" s="16">
        <f>'[3]26'!L62</f>
        <v>0</v>
      </c>
      <c r="L60" s="16">
        <f>'[3]26'!M62</f>
        <v>0</v>
      </c>
      <c r="M60" s="16">
        <f>'[3]26'!N62</f>
        <v>420.70100000000002</v>
      </c>
      <c r="N60" s="16">
        <f>'[3]26'!O62</f>
        <v>0</v>
      </c>
      <c r="O60" s="17">
        <f t="shared" si="28"/>
        <v>740.70100000000002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420.70100000000002</v>
      </c>
      <c r="V60" s="16">
        <f t="shared" si="32"/>
        <v>0</v>
      </c>
      <c r="W60" s="17">
        <f t="shared" si="30"/>
        <v>740.70100000000002</v>
      </c>
      <c r="X60" s="8">
        <f t="shared" si="4"/>
        <v>20.97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20.97</v>
      </c>
      <c r="AE60" s="8">
        <f t="shared" si="11"/>
        <v>20.97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20.97</v>
      </c>
      <c r="AL60" s="8">
        <f t="shared" si="31"/>
        <v>278.05999999999995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420.70100000000002</v>
      </c>
      <c r="AQ60" s="8">
        <f t="shared" si="31"/>
        <v>0</v>
      </c>
      <c r="AR60" s="8">
        <f t="shared" si="18"/>
        <v>698.76099999999997</v>
      </c>
      <c r="AT60" s="8">
        <v>20.239999999999998</v>
      </c>
      <c r="AU60" s="8">
        <v>20.239999999999998</v>
      </c>
      <c r="AW60" s="203">
        <v>20.97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20.97</v>
      </c>
      <c r="BD60" s="203">
        <v>20.97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20.97</v>
      </c>
      <c r="BL60" s="8">
        <f t="shared" si="21"/>
        <v>20.239999999999998</v>
      </c>
      <c r="BM60" s="8">
        <f t="shared" si="22"/>
        <v>20.239999999999998</v>
      </c>
      <c r="BN60" s="8">
        <f t="shared" si="23"/>
        <v>20.97</v>
      </c>
      <c r="BO60" s="8">
        <f t="shared" si="24"/>
        <v>20.97</v>
      </c>
      <c r="BP60" s="138">
        <f t="shared" si="25"/>
        <v>-0.73000000000000043</v>
      </c>
      <c r="BQ60" s="138">
        <f t="shared" si="26"/>
        <v>-0.73000000000000043</v>
      </c>
    </row>
    <row r="61" spans="1:69">
      <c r="A61" s="8" t="s">
        <v>103</v>
      </c>
      <c r="B61" s="15">
        <f>'[3]26'!B63</f>
        <v>320</v>
      </c>
      <c r="C61" s="16">
        <f>'[3]26'!C63</f>
        <v>0</v>
      </c>
      <c r="D61" s="16">
        <f>'[3]26'!D63</f>
        <v>0</v>
      </c>
      <c r="E61" s="16">
        <f>'[3]26'!E63</f>
        <v>0</v>
      </c>
      <c r="F61" s="16">
        <f>'[3]26'!F63</f>
        <v>860</v>
      </c>
      <c r="G61" s="16">
        <f>'[3]26'!G63</f>
        <v>0</v>
      </c>
      <c r="H61" s="17">
        <f t="shared" si="27"/>
        <v>1180</v>
      </c>
      <c r="I61" s="15">
        <f>'[3]26'!J63</f>
        <v>320</v>
      </c>
      <c r="J61" s="16">
        <f>'[3]26'!K63</f>
        <v>0</v>
      </c>
      <c r="K61" s="16">
        <f>'[3]26'!L63</f>
        <v>0</v>
      </c>
      <c r="L61" s="16">
        <f>'[3]26'!M63</f>
        <v>0</v>
      </c>
      <c r="M61" s="16">
        <f>'[3]26'!N63</f>
        <v>420.70100000000002</v>
      </c>
      <c r="N61" s="16">
        <f>'[3]26'!O63</f>
        <v>0</v>
      </c>
      <c r="O61" s="17">
        <f t="shared" si="28"/>
        <v>740.70100000000002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420.70100000000002</v>
      </c>
      <c r="V61" s="16">
        <f t="shared" si="32"/>
        <v>0</v>
      </c>
      <c r="W61" s="17">
        <f t="shared" si="30"/>
        <v>740.70100000000002</v>
      </c>
      <c r="X61" s="8">
        <f t="shared" si="4"/>
        <v>20.97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20.97</v>
      </c>
      <c r="AE61" s="8">
        <f t="shared" si="11"/>
        <v>20.97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20.97</v>
      </c>
      <c r="AL61" s="8">
        <f t="shared" si="31"/>
        <v>278.05999999999995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420.70100000000002</v>
      </c>
      <c r="AQ61" s="8">
        <f t="shared" si="34"/>
        <v>0</v>
      </c>
      <c r="AR61" s="8">
        <f t="shared" si="18"/>
        <v>698.76099999999997</v>
      </c>
      <c r="AT61" s="8">
        <v>20.239999999999998</v>
      </c>
      <c r="AU61" s="8">
        <v>20.239999999999998</v>
      </c>
      <c r="AW61" s="203">
        <v>20.97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20.97</v>
      </c>
      <c r="BD61" s="203">
        <v>20.97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20.97</v>
      </c>
      <c r="BL61" s="8">
        <f t="shared" si="21"/>
        <v>20.239999999999998</v>
      </c>
      <c r="BM61" s="8">
        <f t="shared" si="22"/>
        <v>20.239999999999998</v>
      </c>
      <c r="BN61" s="8">
        <f t="shared" si="23"/>
        <v>20.97</v>
      </c>
      <c r="BO61" s="8">
        <f t="shared" si="24"/>
        <v>20.97</v>
      </c>
      <c r="BP61" s="138">
        <f t="shared" si="25"/>
        <v>-0.73000000000000043</v>
      </c>
      <c r="BQ61" s="138">
        <f t="shared" si="26"/>
        <v>-0.73000000000000043</v>
      </c>
    </row>
    <row r="62" spans="1:69">
      <c r="A62" s="8" t="s">
        <v>104</v>
      </c>
      <c r="B62" s="15">
        <f>'[3]26'!B64</f>
        <v>320</v>
      </c>
      <c r="C62" s="16">
        <f>'[3]26'!C64</f>
        <v>0</v>
      </c>
      <c r="D62" s="16">
        <f>'[3]26'!D64</f>
        <v>0</v>
      </c>
      <c r="E62" s="16">
        <f>'[3]26'!E64</f>
        <v>0</v>
      </c>
      <c r="F62" s="16">
        <f>'[3]26'!F64</f>
        <v>860</v>
      </c>
      <c r="G62" s="16">
        <f>'[3]26'!G64</f>
        <v>0</v>
      </c>
      <c r="H62" s="17">
        <f t="shared" si="27"/>
        <v>1180</v>
      </c>
      <c r="I62" s="15">
        <f>'[3]26'!J64</f>
        <v>320</v>
      </c>
      <c r="J62" s="16">
        <f>'[3]26'!K64</f>
        <v>0</v>
      </c>
      <c r="K62" s="16">
        <f>'[3]26'!L64</f>
        <v>0</v>
      </c>
      <c r="L62" s="16">
        <f>'[3]26'!M64</f>
        <v>0</v>
      </c>
      <c r="M62" s="16">
        <f>'[3]26'!N64</f>
        <v>420.70100000000002</v>
      </c>
      <c r="N62" s="16">
        <f>'[3]26'!O64</f>
        <v>0</v>
      </c>
      <c r="O62" s="17">
        <f t="shared" si="28"/>
        <v>740.70100000000002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420.70100000000002</v>
      </c>
      <c r="V62" s="16">
        <f t="shared" si="32"/>
        <v>0</v>
      </c>
      <c r="W62" s="17">
        <f t="shared" si="30"/>
        <v>740.70100000000002</v>
      </c>
      <c r="X62" s="8">
        <f t="shared" si="4"/>
        <v>20.97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20.97</v>
      </c>
      <c r="AE62" s="8">
        <f t="shared" si="11"/>
        <v>20.97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20.97</v>
      </c>
      <c r="AL62" s="8">
        <f t="shared" ref="AL62:AN98" si="35">Q62-X62-AE62</f>
        <v>278.05999999999995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420.70100000000002</v>
      </c>
      <c r="AQ62" s="8">
        <f t="shared" si="34"/>
        <v>0</v>
      </c>
      <c r="AR62" s="8">
        <f t="shared" si="18"/>
        <v>698.76099999999997</v>
      </c>
      <c r="AT62" s="8">
        <v>20.239999999999998</v>
      </c>
      <c r="AU62" s="8">
        <v>20.239999999999998</v>
      </c>
      <c r="AW62" s="203">
        <v>20.97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20.97</v>
      </c>
      <c r="BD62" s="203">
        <v>20.97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20.97</v>
      </c>
      <c r="BL62" s="8">
        <f t="shared" si="21"/>
        <v>20.239999999999998</v>
      </c>
      <c r="BM62" s="8">
        <f t="shared" si="22"/>
        <v>20.239999999999998</v>
      </c>
      <c r="BN62" s="8">
        <f t="shared" si="23"/>
        <v>20.97</v>
      </c>
      <c r="BO62" s="8">
        <f t="shared" si="24"/>
        <v>20.97</v>
      </c>
      <c r="BP62" s="138">
        <f t="shared" si="25"/>
        <v>-0.73000000000000043</v>
      </c>
      <c r="BQ62" s="138">
        <f t="shared" si="26"/>
        <v>-0.73000000000000043</v>
      </c>
    </row>
    <row r="63" spans="1:69">
      <c r="A63" s="8" t="s">
        <v>105</v>
      </c>
      <c r="B63" s="15">
        <f>'[3]26'!B65</f>
        <v>320</v>
      </c>
      <c r="C63" s="16">
        <f>'[3]26'!C65</f>
        <v>0</v>
      </c>
      <c r="D63" s="16">
        <f>'[3]26'!D65</f>
        <v>0</v>
      </c>
      <c r="E63" s="16">
        <f>'[3]26'!E65</f>
        <v>0</v>
      </c>
      <c r="F63" s="16">
        <f>'[3]26'!F65</f>
        <v>860</v>
      </c>
      <c r="G63" s="16">
        <f>'[3]26'!G65</f>
        <v>0</v>
      </c>
      <c r="H63" s="17">
        <f t="shared" si="27"/>
        <v>1180</v>
      </c>
      <c r="I63" s="15">
        <f>'[3]26'!J65</f>
        <v>320</v>
      </c>
      <c r="J63" s="16">
        <f>'[3]26'!K65</f>
        <v>0</v>
      </c>
      <c r="K63" s="16">
        <f>'[3]26'!L65</f>
        <v>0</v>
      </c>
      <c r="L63" s="16">
        <f>'[3]26'!M65</f>
        <v>0</v>
      </c>
      <c r="M63" s="16">
        <f>'[3]26'!N65</f>
        <v>420.70100000000002</v>
      </c>
      <c r="N63" s="16">
        <f>'[3]26'!O65</f>
        <v>0</v>
      </c>
      <c r="O63" s="17">
        <f t="shared" si="28"/>
        <v>740.70100000000002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420.70100000000002</v>
      </c>
      <c r="V63" s="16">
        <f t="shared" si="32"/>
        <v>0</v>
      </c>
      <c r="W63" s="17">
        <f t="shared" si="30"/>
        <v>740.70100000000002</v>
      </c>
      <c r="X63" s="8">
        <f t="shared" si="4"/>
        <v>20.97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20.97</v>
      </c>
      <c r="AE63" s="8">
        <f t="shared" si="11"/>
        <v>20.97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20.97</v>
      </c>
      <c r="AL63" s="8">
        <f t="shared" si="35"/>
        <v>278.05999999999995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420.70100000000002</v>
      </c>
      <c r="AQ63" s="8">
        <f t="shared" si="34"/>
        <v>0</v>
      </c>
      <c r="AR63" s="8">
        <f t="shared" si="18"/>
        <v>698.76099999999997</v>
      </c>
      <c r="AT63" s="8">
        <v>20.239999999999998</v>
      </c>
      <c r="AU63" s="8">
        <v>20.239999999999998</v>
      </c>
      <c r="AW63" s="203">
        <v>20.97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20.97</v>
      </c>
      <c r="BD63" s="203">
        <v>20.97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20.97</v>
      </c>
      <c r="BL63" s="8">
        <f t="shared" si="21"/>
        <v>20.239999999999998</v>
      </c>
      <c r="BM63" s="8">
        <f t="shared" si="22"/>
        <v>20.239999999999998</v>
      </c>
      <c r="BN63" s="8">
        <f t="shared" si="23"/>
        <v>20.97</v>
      </c>
      <c r="BO63" s="8">
        <f t="shared" si="24"/>
        <v>20.97</v>
      </c>
      <c r="BP63" s="138">
        <f t="shared" si="25"/>
        <v>-0.73000000000000043</v>
      </c>
      <c r="BQ63" s="138">
        <f t="shared" si="26"/>
        <v>-0.73000000000000043</v>
      </c>
    </row>
    <row r="64" spans="1:69">
      <c r="A64" s="8" t="s">
        <v>106</v>
      </c>
      <c r="B64" s="15">
        <f>'[3]26'!B66</f>
        <v>320</v>
      </c>
      <c r="C64" s="16">
        <f>'[3]26'!C66</f>
        <v>0</v>
      </c>
      <c r="D64" s="16">
        <f>'[3]26'!D66</f>
        <v>0</v>
      </c>
      <c r="E64" s="16">
        <f>'[3]26'!E66</f>
        <v>0</v>
      </c>
      <c r="F64" s="16">
        <f>'[3]26'!F66</f>
        <v>860</v>
      </c>
      <c r="G64" s="16">
        <f>'[3]26'!G66</f>
        <v>0</v>
      </c>
      <c r="H64" s="17">
        <f t="shared" si="27"/>
        <v>1180</v>
      </c>
      <c r="I64" s="15">
        <f>'[3]26'!J66</f>
        <v>320</v>
      </c>
      <c r="J64" s="16">
        <f>'[3]26'!K66</f>
        <v>0</v>
      </c>
      <c r="K64" s="16">
        <f>'[3]26'!L66</f>
        <v>0</v>
      </c>
      <c r="L64" s="16">
        <f>'[3]26'!M66</f>
        <v>0</v>
      </c>
      <c r="M64" s="16">
        <f>'[3]26'!N66</f>
        <v>420.70100000000002</v>
      </c>
      <c r="N64" s="16">
        <f>'[3]26'!O66</f>
        <v>0</v>
      </c>
      <c r="O64" s="17">
        <f t="shared" si="28"/>
        <v>740.70100000000002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420.70100000000002</v>
      </c>
      <c r="V64" s="16">
        <f t="shared" si="32"/>
        <v>0</v>
      </c>
      <c r="W64" s="17">
        <f t="shared" si="30"/>
        <v>740.70100000000002</v>
      </c>
      <c r="X64" s="8">
        <f t="shared" si="4"/>
        <v>20.97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20.97</v>
      </c>
      <c r="AE64" s="8">
        <f t="shared" si="11"/>
        <v>20.97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20.97</v>
      </c>
      <c r="AL64" s="8">
        <f t="shared" si="35"/>
        <v>278.05999999999995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420.70100000000002</v>
      </c>
      <c r="AQ64" s="8">
        <f t="shared" si="34"/>
        <v>0</v>
      </c>
      <c r="AR64" s="8">
        <f t="shared" si="18"/>
        <v>698.76099999999997</v>
      </c>
      <c r="AT64" s="8">
        <v>20.239999999999998</v>
      </c>
      <c r="AU64" s="8">
        <v>20.239999999999998</v>
      </c>
      <c r="AW64" s="203">
        <v>20.97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20.97</v>
      </c>
      <c r="BD64" s="203">
        <v>20.97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20.97</v>
      </c>
      <c r="BL64" s="8">
        <f t="shared" si="21"/>
        <v>20.239999999999998</v>
      </c>
      <c r="BM64" s="8">
        <f t="shared" si="22"/>
        <v>20.239999999999998</v>
      </c>
      <c r="BN64" s="8">
        <f t="shared" si="23"/>
        <v>20.97</v>
      </c>
      <c r="BO64" s="8">
        <f t="shared" si="24"/>
        <v>20.97</v>
      </c>
      <c r="BP64" s="138">
        <f t="shared" si="25"/>
        <v>-0.73000000000000043</v>
      </c>
      <c r="BQ64" s="138">
        <f t="shared" si="26"/>
        <v>-0.73000000000000043</v>
      </c>
    </row>
    <row r="65" spans="1:69">
      <c r="A65" s="8" t="s">
        <v>107</v>
      </c>
      <c r="B65" s="15">
        <f>'[3]26'!B67</f>
        <v>320</v>
      </c>
      <c r="C65" s="16">
        <f>'[3]26'!C67</f>
        <v>0</v>
      </c>
      <c r="D65" s="16">
        <f>'[3]26'!D67</f>
        <v>0</v>
      </c>
      <c r="E65" s="16">
        <f>'[3]26'!E67</f>
        <v>0</v>
      </c>
      <c r="F65" s="16">
        <f>'[3]26'!F67</f>
        <v>860</v>
      </c>
      <c r="G65" s="16">
        <f>'[3]26'!G67</f>
        <v>0</v>
      </c>
      <c r="H65" s="17">
        <f t="shared" si="27"/>
        <v>1180</v>
      </c>
      <c r="I65" s="15">
        <f>'[3]26'!J67</f>
        <v>320</v>
      </c>
      <c r="J65" s="16">
        <f>'[3]26'!K67</f>
        <v>0</v>
      </c>
      <c r="K65" s="16">
        <f>'[3]26'!L67</f>
        <v>0</v>
      </c>
      <c r="L65" s="16">
        <f>'[3]26'!M67</f>
        <v>0</v>
      </c>
      <c r="M65" s="16">
        <f>'[3]26'!N67</f>
        <v>420.70100000000002</v>
      </c>
      <c r="N65" s="16">
        <f>'[3]26'!O67</f>
        <v>0</v>
      </c>
      <c r="O65" s="17">
        <f t="shared" si="28"/>
        <v>740.70100000000002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420.70100000000002</v>
      </c>
      <c r="V65" s="16">
        <f t="shared" si="32"/>
        <v>0</v>
      </c>
      <c r="W65" s="17">
        <f t="shared" si="30"/>
        <v>740.70100000000002</v>
      </c>
      <c r="X65" s="8">
        <f t="shared" si="4"/>
        <v>20.97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20.97</v>
      </c>
      <c r="AE65" s="8">
        <f t="shared" si="11"/>
        <v>20.97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20.97</v>
      </c>
      <c r="AL65" s="8">
        <f t="shared" si="35"/>
        <v>278.05999999999995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420.70100000000002</v>
      </c>
      <c r="AQ65" s="8">
        <f t="shared" si="34"/>
        <v>0</v>
      </c>
      <c r="AR65" s="8">
        <f t="shared" si="18"/>
        <v>698.76099999999997</v>
      </c>
      <c r="AT65" s="8">
        <v>20.239999999999998</v>
      </c>
      <c r="AU65" s="8">
        <v>20.239999999999998</v>
      </c>
      <c r="AW65" s="203">
        <v>20.97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20.97</v>
      </c>
      <c r="BD65" s="203">
        <v>20.97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20.97</v>
      </c>
      <c r="BL65" s="8">
        <f t="shared" si="21"/>
        <v>20.239999999999998</v>
      </c>
      <c r="BM65" s="8">
        <f t="shared" si="22"/>
        <v>20.239999999999998</v>
      </c>
      <c r="BN65" s="8">
        <f t="shared" si="23"/>
        <v>20.97</v>
      </c>
      <c r="BO65" s="8">
        <f t="shared" si="24"/>
        <v>20.97</v>
      </c>
      <c r="BP65" s="138">
        <f t="shared" si="25"/>
        <v>-0.73000000000000043</v>
      </c>
      <c r="BQ65" s="138">
        <f t="shared" si="26"/>
        <v>-0.73000000000000043</v>
      </c>
    </row>
    <row r="66" spans="1:69">
      <c r="A66" s="8" t="s">
        <v>108</v>
      </c>
      <c r="B66" s="15">
        <f>'[3]26'!B68</f>
        <v>320</v>
      </c>
      <c r="C66" s="16">
        <f>'[3]26'!C68</f>
        <v>0</v>
      </c>
      <c r="D66" s="16">
        <f>'[3]26'!D68</f>
        <v>0</v>
      </c>
      <c r="E66" s="16">
        <f>'[3]26'!E68</f>
        <v>0</v>
      </c>
      <c r="F66" s="16">
        <f>'[3]26'!F68</f>
        <v>860</v>
      </c>
      <c r="G66" s="16">
        <f>'[3]26'!G68</f>
        <v>0</v>
      </c>
      <c r="H66" s="17">
        <f t="shared" si="27"/>
        <v>1180</v>
      </c>
      <c r="I66" s="15">
        <f>'[3]26'!J68</f>
        <v>320</v>
      </c>
      <c r="J66" s="16">
        <f>'[3]26'!K68</f>
        <v>0</v>
      </c>
      <c r="K66" s="16">
        <f>'[3]26'!L68</f>
        <v>0</v>
      </c>
      <c r="L66" s="16">
        <f>'[3]26'!M68</f>
        <v>0</v>
      </c>
      <c r="M66" s="16">
        <f>'[3]26'!N68</f>
        <v>420.70100000000002</v>
      </c>
      <c r="N66" s="16">
        <f>'[3]26'!O68</f>
        <v>0</v>
      </c>
      <c r="O66" s="17">
        <f t="shared" si="28"/>
        <v>740.70100000000002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420.70100000000002</v>
      </c>
      <c r="V66" s="16">
        <f t="shared" si="32"/>
        <v>0</v>
      </c>
      <c r="W66" s="17">
        <f t="shared" si="30"/>
        <v>740.70100000000002</v>
      </c>
      <c r="X66" s="8">
        <f t="shared" si="4"/>
        <v>20.97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20.97</v>
      </c>
      <c r="AE66" s="8">
        <f t="shared" si="11"/>
        <v>20.97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20.97</v>
      </c>
      <c r="AL66" s="8">
        <f t="shared" si="35"/>
        <v>278.05999999999995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420.70100000000002</v>
      </c>
      <c r="AQ66" s="8">
        <f t="shared" si="34"/>
        <v>0</v>
      </c>
      <c r="AR66" s="8">
        <f t="shared" si="18"/>
        <v>698.76099999999997</v>
      </c>
      <c r="AT66" s="8">
        <v>20.239999999999998</v>
      </c>
      <c r="AU66" s="8">
        <v>20.239999999999998</v>
      </c>
      <c r="AW66" s="203">
        <v>20.97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20.97</v>
      </c>
      <c r="BD66" s="203">
        <v>20.97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20.97</v>
      </c>
      <c r="BL66" s="8">
        <f t="shared" si="21"/>
        <v>20.239999999999998</v>
      </c>
      <c r="BM66" s="8">
        <f t="shared" si="22"/>
        <v>20.239999999999998</v>
      </c>
      <c r="BN66" s="8">
        <f t="shared" si="23"/>
        <v>20.97</v>
      </c>
      <c r="BO66" s="8">
        <f t="shared" si="24"/>
        <v>20.97</v>
      </c>
      <c r="BP66" s="138">
        <f t="shared" si="25"/>
        <v>-0.73000000000000043</v>
      </c>
      <c r="BQ66" s="138">
        <f t="shared" si="26"/>
        <v>-0.73000000000000043</v>
      </c>
    </row>
    <row r="67" spans="1:69">
      <c r="A67" s="8" t="s">
        <v>109</v>
      </c>
      <c r="B67" s="15">
        <f>'[3]26'!B69</f>
        <v>320</v>
      </c>
      <c r="C67" s="16">
        <f>'[3]26'!C69</f>
        <v>0</v>
      </c>
      <c r="D67" s="16">
        <f>'[3]26'!D69</f>
        <v>0</v>
      </c>
      <c r="E67" s="16">
        <f>'[3]26'!E69</f>
        <v>0</v>
      </c>
      <c r="F67" s="16">
        <f>'[3]26'!F69</f>
        <v>860</v>
      </c>
      <c r="G67" s="16">
        <f>'[3]26'!G69</f>
        <v>0</v>
      </c>
      <c r="H67" s="17">
        <f t="shared" si="27"/>
        <v>1180</v>
      </c>
      <c r="I67" s="15">
        <f>'[3]26'!J69</f>
        <v>320</v>
      </c>
      <c r="J67" s="16">
        <f>'[3]26'!K69</f>
        <v>0</v>
      </c>
      <c r="K67" s="16">
        <f>'[3]26'!L69</f>
        <v>0</v>
      </c>
      <c r="L67" s="16">
        <f>'[3]26'!M69</f>
        <v>0</v>
      </c>
      <c r="M67" s="16">
        <f>'[3]26'!N69</f>
        <v>420.70100000000002</v>
      </c>
      <c r="N67" s="16">
        <f>'[3]26'!O69</f>
        <v>0</v>
      </c>
      <c r="O67" s="17">
        <f t="shared" si="28"/>
        <v>740.70100000000002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420.70100000000002</v>
      </c>
      <c r="V67" s="16">
        <f t="shared" si="32"/>
        <v>0</v>
      </c>
      <c r="W67" s="17">
        <f t="shared" si="30"/>
        <v>740.70100000000002</v>
      </c>
      <c r="X67" s="8">
        <f t="shared" si="4"/>
        <v>20.97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20.97</v>
      </c>
      <c r="AE67" s="8">
        <f t="shared" si="11"/>
        <v>20.97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20.97</v>
      </c>
      <c r="AL67" s="8">
        <f t="shared" si="35"/>
        <v>278.05999999999995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420.70100000000002</v>
      </c>
      <c r="AQ67" s="8">
        <f t="shared" si="34"/>
        <v>0</v>
      </c>
      <c r="AR67" s="8">
        <f t="shared" si="18"/>
        <v>698.76099999999997</v>
      </c>
      <c r="AT67" s="8">
        <v>20.239999999999998</v>
      </c>
      <c r="AU67" s="8">
        <v>20.239999999999998</v>
      </c>
      <c r="AW67" s="203">
        <v>20.97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20.97</v>
      </c>
      <c r="BD67" s="203">
        <v>20.97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20.97</v>
      </c>
      <c r="BL67" s="8">
        <f t="shared" si="21"/>
        <v>20.239999999999998</v>
      </c>
      <c r="BM67" s="8">
        <f t="shared" si="22"/>
        <v>20.239999999999998</v>
      </c>
      <c r="BN67" s="8">
        <f t="shared" si="23"/>
        <v>20.97</v>
      </c>
      <c r="BO67" s="8">
        <f t="shared" si="24"/>
        <v>20.97</v>
      </c>
      <c r="BP67" s="138">
        <f t="shared" si="25"/>
        <v>-0.73000000000000043</v>
      </c>
      <c r="BQ67" s="138">
        <f t="shared" si="26"/>
        <v>-0.73000000000000043</v>
      </c>
    </row>
    <row r="68" spans="1:69">
      <c r="A68" s="8" t="s">
        <v>110</v>
      </c>
      <c r="B68" s="15">
        <f>'[3]26'!B70</f>
        <v>320</v>
      </c>
      <c r="C68" s="16">
        <f>'[3]26'!C70</f>
        <v>0</v>
      </c>
      <c r="D68" s="16">
        <f>'[3]26'!D70</f>
        <v>0</v>
      </c>
      <c r="E68" s="16">
        <f>'[3]26'!E70</f>
        <v>0</v>
      </c>
      <c r="F68" s="16">
        <f>'[3]26'!F70</f>
        <v>860</v>
      </c>
      <c r="G68" s="16">
        <f>'[3]26'!G70</f>
        <v>0</v>
      </c>
      <c r="H68" s="17">
        <f t="shared" si="27"/>
        <v>1180</v>
      </c>
      <c r="I68" s="15">
        <f>'[3]26'!J70</f>
        <v>320</v>
      </c>
      <c r="J68" s="16">
        <f>'[3]26'!K70</f>
        <v>0</v>
      </c>
      <c r="K68" s="16">
        <f>'[3]26'!L70</f>
        <v>0</v>
      </c>
      <c r="L68" s="16">
        <f>'[3]26'!M70</f>
        <v>0</v>
      </c>
      <c r="M68" s="16">
        <f>'[3]26'!N70</f>
        <v>420.70100000000002</v>
      </c>
      <c r="N68" s="16">
        <f>'[3]26'!O70</f>
        <v>0</v>
      </c>
      <c r="O68" s="17">
        <f t="shared" si="28"/>
        <v>740.70100000000002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420.70100000000002</v>
      </c>
      <c r="V68" s="16">
        <f t="shared" si="32"/>
        <v>0</v>
      </c>
      <c r="W68" s="17">
        <f t="shared" si="30"/>
        <v>740.70100000000002</v>
      </c>
      <c r="X68" s="8">
        <f t="shared" ref="X68:X98" si="36">AW68</f>
        <v>20.97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20.97</v>
      </c>
      <c r="AE68" s="8">
        <f t="shared" ref="AE68:AE98" si="43">BD68</f>
        <v>20.97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20.97</v>
      </c>
      <c r="AL68" s="8">
        <f t="shared" si="35"/>
        <v>278.05999999999995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420.70100000000002</v>
      </c>
      <c r="AQ68" s="8">
        <f t="shared" si="34"/>
        <v>0</v>
      </c>
      <c r="AR68" s="8">
        <f t="shared" ref="AR68:AR98" si="50">SUM(AL68:AQ68)</f>
        <v>698.76099999999997</v>
      </c>
      <c r="AT68" s="8">
        <v>20.239999999999998</v>
      </c>
      <c r="AU68" s="8">
        <v>20.239999999999998</v>
      </c>
      <c r="AW68" s="203">
        <v>20.97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20.97</v>
      </c>
      <c r="BD68" s="203">
        <v>20.97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20.97</v>
      </c>
      <c r="BL68" s="8">
        <f t="shared" ref="BL68:BL98" si="53">AT68</f>
        <v>20.239999999999998</v>
      </c>
      <c r="BM68" s="8">
        <f t="shared" ref="BM68:BM98" si="54">AU68</f>
        <v>20.239999999999998</v>
      </c>
      <c r="BN68" s="8">
        <f t="shared" ref="BN68:BN98" si="55">BC68</f>
        <v>20.97</v>
      </c>
      <c r="BO68" s="8">
        <f t="shared" ref="BO68:BO98" si="56">BJ68</f>
        <v>20.97</v>
      </c>
      <c r="BP68" s="138">
        <f t="shared" ref="BP68:BP98" si="57">BL68-BN68</f>
        <v>-0.73000000000000043</v>
      </c>
      <c r="BQ68" s="138">
        <f t="shared" ref="BQ68:BQ98" si="58">BM68-BO68</f>
        <v>-0.73000000000000043</v>
      </c>
    </row>
    <row r="69" spans="1:69">
      <c r="A69" s="8" t="s">
        <v>111</v>
      </c>
      <c r="B69" s="15">
        <f>'[3]26'!B71</f>
        <v>320</v>
      </c>
      <c r="C69" s="16">
        <f>'[3]26'!C71</f>
        <v>0</v>
      </c>
      <c r="D69" s="16">
        <f>'[3]26'!D71</f>
        <v>0</v>
      </c>
      <c r="E69" s="16">
        <f>'[3]26'!E71</f>
        <v>0</v>
      </c>
      <c r="F69" s="16">
        <f>'[3]26'!F71</f>
        <v>860</v>
      </c>
      <c r="G69" s="16">
        <f>'[3]26'!G71</f>
        <v>0</v>
      </c>
      <c r="H69" s="17">
        <f t="shared" ref="H69:H98" si="59">SUM(B69:G69)</f>
        <v>1180</v>
      </c>
      <c r="I69" s="15">
        <f>'[3]26'!J71</f>
        <v>320</v>
      </c>
      <c r="J69" s="16">
        <f>'[3]26'!K71</f>
        <v>0</v>
      </c>
      <c r="K69" s="16">
        <f>'[3]26'!L71</f>
        <v>0</v>
      </c>
      <c r="L69" s="16">
        <f>'[3]26'!M71</f>
        <v>0</v>
      </c>
      <c r="M69" s="16">
        <f>'[3]26'!N71</f>
        <v>420.70100000000002</v>
      </c>
      <c r="N69" s="16">
        <f>'[3]26'!O71</f>
        <v>0</v>
      </c>
      <c r="O69" s="17">
        <f t="shared" ref="O69:O98" si="60">SUM(I69:N69)</f>
        <v>740.70100000000002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420.70100000000002</v>
      </c>
      <c r="V69" s="16">
        <f t="shared" si="32"/>
        <v>0</v>
      </c>
      <c r="W69" s="17">
        <f t="shared" ref="W69:W98" si="61">SUM(Q69:V69)</f>
        <v>740.70100000000002</v>
      </c>
      <c r="X69" s="8">
        <f t="shared" si="36"/>
        <v>20.97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20.97</v>
      </c>
      <c r="AE69" s="8">
        <f t="shared" si="43"/>
        <v>20.97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20.97</v>
      </c>
      <c r="AL69" s="8">
        <f t="shared" si="35"/>
        <v>278.05999999999995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420.70100000000002</v>
      </c>
      <c r="AQ69" s="8">
        <f t="shared" si="34"/>
        <v>0</v>
      </c>
      <c r="AR69" s="8">
        <f t="shared" si="50"/>
        <v>698.76099999999997</v>
      </c>
      <c r="AT69" s="8">
        <v>20.239999999999998</v>
      </c>
      <c r="AU69" s="8">
        <v>20.239999999999998</v>
      </c>
      <c r="AW69" s="203">
        <v>20.97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20.97</v>
      </c>
      <c r="BD69" s="203">
        <v>20.97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20.97</v>
      </c>
      <c r="BL69" s="8">
        <f t="shared" si="53"/>
        <v>20.239999999999998</v>
      </c>
      <c r="BM69" s="8">
        <f t="shared" si="54"/>
        <v>20.239999999999998</v>
      </c>
      <c r="BN69" s="8">
        <f t="shared" si="55"/>
        <v>20.97</v>
      </c>
      <c r="BO69" s="8">
        <f t="shared" si="56"/>
        <v>20.97</v>
      </c>
      <c r="BP69" s="138">
        <f t="shared" si="57"/>
        <v>-0.73000000000000043</v>
      </c>
      <c r="BQ69" s="138">
        <f t="shared" si="58"/>
        <v>-0.73000000000000043</v>
      </c>
    </row>
    <row r="70" spans="1:69">
      <c r="A70" s="8" t="s">
        <v>112</v>
      </c>
      <c r="B70" s="15">
        <f>'[3]26'!B72</f>
        <v>320</v>
      </c>
      <c r="C70" s="16">
        <f>'[3]26'!C72</f>
        <v>0</v>
      </c>
      <c r="D70" s="16">
        <f>'[3]26'!D72</f>
        <v>0</v>
      </c>
      <c r="E70" s="16">
        <f>'[3]26'!E72</f>
        <v>0</v>
      </c>
      <c r="F70" s="16">
        <f>'[3]26'!F72</f>
        <v>860</v>
      </c>
      <c r="G70" s="16">
        <f>'[3]26'!G72</f>
        <v>0</v>
      </c>
      <c r="H70" s="17">
        <f t="shared" si="59"/>
        <v>1180</v>
      </c>
      <c r="I70" s="15">
        <f>'[3]26'!J72</f>
        <v>320</v>
      </c>
      <c r="J70" s="16">
        <f>'[3]26'!K72</f>
        <v>0</v>
      </c>
      <c r="K70" s="16">
        <f>'[3]26'!L72</f>
        <v>0</v>
      </c>
      <c r="L70" s="16">
        <f>'[3]26'!M72</f>
        <v>0</v>
      </c>
      <c r="M70" s="16">
        <f>'[3]26'!N72</f>
        <v>420.70100000000002</v>
      </c>
      <c r="N70" s="16">
        <f>'[3]26'!O72</f>
        <v>0</v>
      </c>
      <c r="O70" s="17">
        <f t="shared" si="60"/>
        <v>740.70100000000002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420.70100000000002</v>
      </c>
      <c r="V70" s="16">
        <f t="shared" si="32"/>
        <v>0</v>
      </c>
      <c r="W70" s="17">
        <f t="shared" si="61"/>
        <v>740.70100000000002</v>
      </c>
      <c r="X70" s="8">
        <f t="shared" si="36"/>
        <v>20.97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20.97</v>
      </c>
      <c r="AE70" s="8">
        <f t="shared" si="43"/>
        <v>20.97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20.97</v>
      </c>
      <c r="AL70" s="8">
        <f t="shared" si="35"/>
        <v>278.05999999999995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420.70100000000002</v>
      </c>
      <c r="AQ70" s="8">
        <f t="shared" si="34"/>
        <v>0</v>
      </c>
      <c r="AR70" s="8">
        <f t="shared" si="50"/>
        <v>698.76099999999997</v>
      </c>
      <c r="AT70" s="8">
        <v>20.239999999999998</v>
      </c>
      <c r="AU70" s="8">
        <v>20.239999999999998</v>
      </c>
      <c r="AW70" s="203">
        <v>20.97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20.97</v>
      </c>
      <c r="BD70" s="203">
        <v>20.97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20.97</v>
      </c>
      <c r="BL70" s="8">
        <f t="shared" si="53"/>
        <v>20.239999999999998</v>
      </c>
      <c r="BM70" s="8">
        <f t="shared" si="54"/>
        <v>20.239999999999998</v>
      </c>
      <c r="BN70" s="8">
        <f t="shared" si="55"/>
        <v>20.97</v>
      </c>
      <c r="BO70" s="8">
        <f t="shared" si="56"/>
        <v>20.97</v>
      </c>
      <c r="BP70" s="138">
        <f t="shared" si="57"/>
        <v>-0.73000000000000043</v>
      </c>
      <c r="BQ70" s="138">
        <f t="shared" si="58"/>
        <v>-0.73000000000000043</v>
      </c>
    </row>
    <row r="71" spans="1:69">
      <c r="A71" s="8" t="s">
        <v>113</v>
      </c>
      <c r="B71" s="15">
        <f>'[3]26'!B73</f>
        <v>320</v>
      </c>
      <c r="C71" s="16">
        <f>'[3]26'!C73</f>
        <v>0</v>
      </c>
      <c r="D71" s="16">
        <f>'[3]26'!D73</f>
        <v>0</v>
      </c>
      <c r="E71" s="16">
        <f>'[3]26'!E73</f>
        <v>0</v>
      </c>
      <c r="F71" s="16">
        <f>'[3]26'!F73</f>
        <v>860</v>
      </c>
      <c r="G71" s="16">
        <f>'[3]26'!G73</f>
        <v>0</v>
      </c>
      <c r="H71" s="17">
        <f t="shared" si="59"/>
        <v>1180</v>
      </c>
      <c r="I71" s="15">
        <f>'[3]26'!J73</f>
        <v>320</v>
      </c>
      <c r="J71" s="16">
        <f>'[3]26'!K73</f>
        <v>0</v>
      </c>
      <c r="K71" s="16">
        <f>'[3]26'!L73</f>
        <v>0</v>
      </c>
      <c r="L71" s="16">
        <f>'[3]26'!M73</f>
        <v>0</v>
      </c>
      <c r="M71" s="16">
        <f>'[3]26'!N73</f>
        <v>420.70100000000002</v>
      </c>
      <c r="N71" s="16">
        <f>'[3]26'!O73</f>
        <v>0</v>
      </c>
      <c r="O71" s="17">
        <f t="shared" si="60"/>
        <v>740.70100000000002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420.70100000000002</v>
      </c>
      <c r="V71" s="16">
        <f t="shared" si="32"/>
        <v>0</v>
      </c>
      <c r="W71" s="17">
        <f t="shared" si="61"/>
        <v>740.70100000000002</v>
      </c>
      <c r="X71" s="8">
        <f t="shared" si="36"/>
        <v>20.97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20.97</v>
      </c>
      <c r="AE71" s="8">
        <f t="shared" si="43"/>
        <v>20.97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20.97</v>
      </c>
      <c r="AL71" s="8">
        <f t="shared" si="35"/>
        <v>278.05999999999995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420.70100000000002</v>
      </c>
      <c r="AQ71" s="8">
        <f t="shared" si="34"/>
        <v>0</v>
      </c>
      <c r="AR71" s="8">
        <f t="shared" si="50"/>
        <v>698.76099999999997</v>
      </c>
      <c r="AT71" s="8">
        <v>20.239999999999998</v>
      </c>
      <c r="AU71" s="8">
        <v>20.239999999999998</v>
      </c>
      <c r="AW71" s="203">
        <v>20.97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20.97</v>
      </c>
      <c r="BD71" s="203">
        <v>20.97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20.97</v>
      </c>
      <c r="BL71" s="8">
        <f t="shared" si="53"/>
        <v>20.239999999999998</v>
      </c>
      <c r="BM71" s="8">
        <f t="shared" si="54"/>
        <v>20.239999999999998</v>
      </c>
      <c r="BN71" s="8">
        <f t="shared" si="55"/>
        <v>20.97</v>
      </c>
      <c r="BO71" s="8">
        <f t="shared" si="56"/>
        <v>20.97</v>
      </c>
      <c r="BP71" s="138">
        <f t="shared" si="57"/>
        <v>-0.73000000000000043</v>
      </c>
      <c r="BQ71" s="138">
        <f t="shared" si="58"/>
        <v>-0.73000000000000043</v>
      </c>
    </row>
    <row r="72" spans="1:69">
      <c r="A72" s="8" t="s">
        <v>114</v>
      </c>
      <c r="B72" s="15">
        <f>'[3]26'!B74</f>
        <v>320</v>
      </c>
      <c r="C72" s="16">
        <f>'[3]26'!C74</f>
        <v>0</v>
      </c>
      <c r="D72" s="16">
        <f>'[3]26'!D74</f>
        <v>0</v>
      </c>
      <c r="E72" s="16">
        <f>'[3]26'!E74</f>
        <v>0</v>
      </c>
      <c r="F72" s="16">
        <f>'[3]26'!F74</f>
        <v>860</v>
      </c>
      <c r="G72" s="16">
        <f>'[3]26'!G74</f>
        <v>0</v>
      </c>
      <c r="H72" s="17">
        <f t="shared" si="59"/>
        <v>1180</v>
      </c>
      <c r="I72" s="15">
        <f>'[3]26'!J74</f>
        <v>320</v>
      </c>
      <c r="J72" s="16">
        <f>'[3]26'!K74</f>
        <v>0</v>
      </c>
      <c r="K72" s="16">
        <f>'[3]26'!L74</f>
        <v>0</v>
      </c>
      <c r="L72" s="16">
        <f>'[3]26'!M74</f>
        <v>0</v>
      </c>
      <c r="M72" s="16">
        <f>'[3]26'!N74</f>
        <v>420.70100000000002</v>
      </c>
      <c r="N72" s="16">
        <f>'[3]26'!O74</f>
        <v>0</v>
      </c>
      <c r="O72" s="17">
        <f t="shared" si="60"/>
        <v>740.70100000000002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420.70100000000002</v>
      </c>
      <c r="V72" s="16">
        <f t="shared" si="32"/>
        <v>0</v>
      </c>
      <c r="W72" s="17">
        <f t="shared" si="61"/>
        <v>740.70100000000002</v>
      </c>
      <c r="X72" s="8">
        <f t="shared" si="36"/>
        <v>20.97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20.97</v>
      </c>
      <c r="AE72" s="8">
        <f t="shared" si="43"/>
        <v>20.97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20.97</v>
      </c>
      <c r="AL72" s="8">
        <f t="shared" si="35"/>
        <v>278.05999999999995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420.70100000000002</v>
      </c>
      <c r="AQ72" s="8">
        <f t="shared" si="34"/>
        <v>0</v>
      </c>
      <c r="AR72" s="8">
        <f t="shared" si="50"/>
        <v>698.76099999999997</v>
      </c>
      <c r="AT72" s="8">
        <v>20.239999999999998</v>
      </c>
      <c r="AU72" s="8">
        <v>20.239999999999998</v>
      </c>
      <c r="AW72" s="203">
        <v>20.97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20.97</v>
      </c>
      <c r="BD72" s="203">
        <v>20.97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20.97</v>
      </c>
      <c r="BL72" s="8">
        <f t="shared" si="53"/>
        <v>20.239999999999998</v>
      </c>
      <c r="BM72" s="8">
        <f t="shared" si="54"/>
        <v>20.239999999999998</v>
      </c>
      <c r="BN72" s="8">
        <f t="shared" si="55"/>
        <v>20.97</v>
      </c>
      <c r="BO72" s="8">
        <f t="shared" si="56"/>
        <v>20.97</v>
      </c>
      <c r="BP72" s="138">
        <f t="shared" si="57"/>
        <v>-0.73000000000000043</v>
      </c>
      <c r="BQ72" s="138">
        <f t="shared" si="58"/>
        <v>-0.73000000000000043</v>
      </c>
    </row>
    <row r="73" spans="1:69">
      <c r="A73" s="8" t="s">
        <v>115</v>
      </c>
      <c r="B73" s="15">
        <f>'[3]26'!B75</f>
        <v>320</v>
      </c>
      <c r="C73" s="16">
        <f>'[3]26'!C75</f>
        <v>0</v>
      </c>
      <c r="D73" s="16">
        <f>'[3]26'!D75</f>
        <v>0</v>
      </c>
      <c r="E73" s="16">
        <f>'[3]26'!E75</f>
        <v>0</v>
      </c>
      <c r="F73" s="16">
        <f>'[3]26'!F75</f>
        <v>860</v>
      </c>
      <c r="G73" s="16">
        <f>'[3]26'!G75</f>
        <v>0</v>
      </c>
      <c r="H73" s="17">
        <f t="shared" si="59"/>
        <v>1180</v>
      </c>
      <c r="I73" s="15">
        <f>'[3]26'!J75</f>
        <v>320</v>
      </c>
      <c r="J73" s="16">
        <f>'[3]26'!K75</f>
        <v>0</v>
      </c>
      <c r="K73" s="16">
        <f>'[3]26'!L75</f>
        <v>0</v>
      </c>
      <c r="L73" s="16">
        <f>'[3]26'!M75</f>
        <v>0</v>
      </c>
      <c r="M73" s="16">
        <f>'[3]26'!N75</f>
        <v>420.70100000000002</v>
      </c>
      <c r="N73" s="16">
        <f>'[3]26'!O75</f>
        <v>0</v>
      </c>
      <c r="O73" s="17">
        <f t="shared" si="60"/>
        <v>740.70100000000002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420.70100000000002</v>
      </c>
      <c r="V73" s="16">
        <f t="shared" si="32"/>
        <v>0</v>
      </c>
      <c r="W73" s="17">
        <f t="shared" si="61"/>
        <v>740.70100000000002</v>
      </c>
      <c r="X73" s="8">
        <f t="shared" si="36"/>
        <v>20.97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20.97</v>
      </c>
      <c r="AE73" s="8">
        <f t="shared" si="43"/>
        <v>20.97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20.97</v>
      </c>
      <c r="AL73" s="8">
        <f t="shared" si="35"/>
        <v>278.05999999999995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420.70100000000002</v>
      </c>
      <c r="AQ73" s="8">
        <f t="shared" si="34"/>
        <v>0</v>
      </c>
      <c r="AR73" s="8">
        <f t="shared" si="50"/>
        <v>698.76099999999997</v>
      </c>
      <c r="AT73" s="8">
        <v>20.239999999999998</v>
      </c>
      <c r="AU73" s="8">
        <v>20.239999999999998</v>
      </c>
      <c r="AW73" s="203">
        <v>20.97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20.97</v>
      </c>
      <c r="BD73" s="203">
        <v>20.97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20.97</v>
      </c>
      <c r="BL73" s="8">
        <f t="shared" si="53"/>
        <v>20.239999999999998</v>
      </c>
      <c r="BM73" s="8">
        <f t="shared" si="54"/>
        <v>20.239999999999998</v>
      </c>
      <c r="BN73" s="8">
        <f t="shared" si="55"/>
        <v>20.97</v>
      </c>
      <c r="BO73" s="8">
        <f t="shared" si="56"/>
        <v>20.97</v>
      </c>
      <c r="BP73" s="138">
        <f t="shared" si="57"/>
        <v>-0.73000000000000043</v>
      </c>
      <c r="BQ73" s="138">
        <f t="shared" si="58"/>
        <v>-0.73000000000000043</v>
      </c>
    </row>
    <row r="74" spans="1:69">
      <c r="A74" s="8" t="s">
        <v>116</v>
      </c>
      <c r="B74" s="15">
        <f>'[3]26'!B76</f>
        <v>320</v>
      </c>
      <c r="C74" s="16">
        <f>'[3]26'!C76</f>
        <v>0</v>
      </c>
      <c r="D74" s="16">
        <f>'[3]26'!D76</f>
        <v>0</v>
      </c>
      <c r="E74" s="16">
        <f>'[3]26'!E76</f>
        <v>0</v>
      </c>
      <c r="F74" s="16">
        <f>'[3]26'!F76</f>
        <v>860</v>
      </c>
      <c r="G74" s="16">
        <f>'[3]26'!G76</f>
        <v>0</v>
      </c>
      <c r="H74" s="17">
        <f t="shared" si="59"/>
        <v>1180</v>
      </c>
      <c r="I74" s="15">
        <f>'[3]26'!J76</f>
        <v>320</v>
      </c>
      <c r="J74" s="16">
        <f>'[3]26'!K76</f>
        <v>0</v>
      </c>
      <c r="K74" s="16">
        <f>'[3]26'!L76</f>
        <v>0</v>
      </c>
      <c r="L74" s="16">
        <f>'[3]26'!M76</f>
        <v>0</v>
      </c>
      <c r="M74" s="16">
        <f>'[3]26'!N76</f>
        <v>420.70100000000002</v>
      </c>
      <c r="N74" s="16">
        <f>'[3]26'!O76</f>
        <v>0</v>
      </c>
      <c r="O74" s="17">
        <f t="shared" si="60"/>
        <v>740.70100000000002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420.70100000000002</v>
      </c>
      <c r="V74" s="16">
        <f t="shared" si="32"/>
        <v>0</v>
      </c>
      <c r="W74" s="17">
        <f t="shared" si="61"/>
        <v>740.70100000000002</v>
      </c>
      <c r="X74" s="8">
        <f t="shared" si="36"/>
        <v>20.97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20.97</v>
      </c>
      <c r="AE74" s="8">
        <f t="shared" si="43"/>
        <v>20.97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20.97</v>
      </c>
      <c r="AL74" s="8">
        <f t="shared" si="35"/>
        <v>278.05999999999995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420.70100000000002</v>
      </c>
      <c r="AQ74" s="8">
        <f t="shared" si="34"/>
        <v>0</v>
      </c>
      <c r="AR74" s="8">
        <f t="shared" si="50"/>
        <v>698.76099999999997</v>
      </c>
      <c r="AT74" s="8">
        <v>20.239999999999998</v>
      </c>
      <c r="AU74" s="8">
        <v>20.239999999999998</v>
      </c>
      <c r="AW74" s="203">
        <v>20.97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20.97</v>
      </c>
      <c r="BD74" s="203">
        <v>20.97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20.97</v>
      </c>
      <c r="BL74" s="8">
        <f t="shared" si="53"/>
        <v>20.239999999999998</v>
      </c>
      <c r="BM74" s="8">
        <f t="shared" si="54"/>
        <v>20.239999999999998</v>
      </c>
      <c r="BN74" s="8">
        <f t="shared" si="55"/>
        <v>20.97</v>
      </c>
      <c r="BO74" s="8">
        <f t="shared" si="56"/>
        <v>20.97</v>
      </c>
      <c r="BP74" s="138">
        <f t="shared" si="57"/>
        <v>-0.73000000000000043</v>
      </c>
      <c r="BQ74" s="138">
        <f t="shared" si="58"/>
        <v>-0.73000000000000043</v>
      </c>
    </row>
    <row r="75" spans="1:69">
      <c r="A75" s="8" t="s">
        <v>117</v>
      </c>
      <c r="B75" s="15">
        <f>'[3]26'!B77</f>
        <v>320</v>
      </c>
      <c r="C75" s="16">
        <f>'[3]26'!C77</f>
        <v>0</v>
      </c>
      <c r="D75" s="16">
        <f>'[3]26'!D77</f>
        <v>0</v>
      </c>
      <c r="E75" s="16">
        <f>'[3]26'!E77</f>
        <v>0</v>
      </c>
      <c r="F75" s="16">
        <f>'[3]26'!F77</f>
        <v>890</v>
      </c>
      <c r="G75" s="16">
        <f>'[3]26'!G77</f>
        <v>0</v>
      </c>
      <c r="H75" s="17">
        <f t="shared" si="59"/>
        <v>1210</v>
      </c>
      <c r="I75" s="15">
        <f>'[3]26'!J77</f>
        <v>320</v>
      </c>
      <c r="J75" s="16">
        <f>'[3]26'!K77</f>
        <v>0</v>
      </c>
      <c r="K75" s="16">
        <f>'[3]26'!L77</f>
        <v>0</v>
      </c>
      <c r="L75" s="16">
        <f>'[3]26'!M77</f>
        <v>0</v>
      </c>
      <c r="M75" s="16">
        <f>'[3]26'!N77</f>
        <v>430.03899999999999</v>
      </c>
      <c r="N75" s="16">
        <f>'[3]26'!O77</f>
        <v>0</v>
      </c>
      <c r="O75" s="17">
        <f t="shared" si="60"/>
        <v>750.03899999999999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430.03899999999999</v>
      </c>
      <c r="V75" s="16">
        <f t="shared" si="32"/>
        <v>0</v>
      </c>
      <c r="W75" s="17">
        <f t="shared" si="61"/>
        <v>750.03899999999999</v>
      </c>
      <c r="X75" s="8">
        <f t="shared" si="36"/>
        <v>20.97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20.97</v>
      </c>
      <c r="AE75" s="8">
        <f t="shared" si="43"/>
        <v>20.97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20.97</v>
      </c>
      <c r="AL75" s="8">
        <f t="shared" si="35"/>
        <v>278.05999999999995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430.03899999999999</v>
      </c>
      <c r="AQ75" s="8">
        <f t="shared" si="34"/>
        <v>0</v>
      </c>
      <c r="AR75" s="8">
        <f t="shared" si="50"/>
        <v>708.09899999999993</v>
      </c>
      <c r="AT75" s="8">
        <v>20.239999999999998</v>
      </c>
      <c r="AU75" s="8">
        <v>20.239999999999998</v>
      </c>
      <c r="AW75" s="203">
        <v>20.97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20.97</v>
      </c>
      <c r="BD75" s="203">
        <v>20.97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20.97</v>
      </c>
      <c r="BL75" s="8">
        <f t="shared" si="53"/>
        <v>20.239999999999998</v>
      </c>
      <c r="BM75" s="8">
        <f t="shared" si="54"/>
        <v>20.239999999999998</v>
      </c>
      <c r="BN75" s="8">
        <f t="shared" si="55"/>
        <v>20.97</v>
      </c>
      <c r="BO75" s="8">
        <f t="shared" si="56"/>
        <v>20.97</v>
      </c>
      <c r="BP75" s="138">
        <f t="shared" si="57"/>
        <v>-0.73000000000000043</v>
      </c>
      <c r="BQ75" s="138">
        <f t="shared" si="58"/>
        <v>-0.73000000000000043</v>
      </c>
    </row>
    <row r="76" spans="1:69">
      <c r="A76" s="8" t="s">
        <v>118</v>
      </c>
      <c r="B76" s="15">
        <f>'[3]26'!B78</f>
        <v>320</v>
      </c>
      <c r="C76" s="16">
        <f>'[3]26'!C78</f>
        <v>0</v>
      </c>
      <c r="D76" s="16">
        <f>'[3]26'!D78</f>
        <v>0</v>
      </c>
      <c r="E76" s="16">
        <f>'[3]26'!E78</f>
        <v>0</v>
      </c>
      <c r="F76" s="16">
        <f>'[3]26'!F78</f>
        <v>890</v>
      </c>
      <c r="G76" s="16">
        <f>'[3]26'!G78</f>
        <v>0</v>
      </c>
      <c r="H76" s="17">
        <f t="shared" si="59"/>
        <v>1210</v>
      </c>
      <c r="I76" s="15">
        <f>'[3]26'!J78</f>
        <v>320</v>
      </c>
      <c r="J76" s="16">
        <f>'[3]26'!K78</f>
        <v>0</v>
      </c>
      <c r="K76" s="16">
        <f>'[3]26'!L78</f>
        <v>0</v>
      </c>
      <c r="L76" s="16">
        <f>'[3]26'!M78</f>
        <v>0</v>
      </c>
      <c r="M76" s="16">
        <f>'[3]26'!N78</f>
        <v>430.03899999999999</v>
      </c>
      <c r="N76" s="16">
        <f>'[3]26'!O78</f>
        <v>0</v>
      </c>
      <c r="O76" s="17">
        <f t="shared" si="60"/>
        <v>750.03899999999999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430.03899999999999</v>
      </c>
      <c r="V76" s="16">
        <f t="shared" si="32"/>
        <v>0</v>
      </c>
      <c r="W76" s="17">
        <f t="shared" si="61"/>
        <v>750.03899999999999</v>
      </c>
      <c r="X76" s="8">
        <f t="shared" si="36"/>
        <v>20.97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20.97</v>
      </c>
      <c r="AE76" s="8">
        <f t="shared" si="43"/>
        <v>20.97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20.97</v>
      </c>
      <c r="AL76" s="8">
        <f t="shared" si="35"/>
        <v>278.05999999999995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430.03899999999999</v>
      </c>
      <c r="AQ76" s="8">
        <f t="shared" si="34"/>
        <v>0</v>
      </c>
      <c r="AR76" s="8">
        <f t="shared" si="50"/>
        <v>708.09899999999993</v>
      </c>
      <c r="AT76" s="8">
        <v>20.239999999999998</v>
      </c>
      <c r="AU76" s="8">
        <v>20.239999999999998</v>
      </c>
      <c r="AW76" s="203">
        <v>20.97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20.97</v>
      </c>
      <c r="BD76" s="203">
        <v>20.97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20.97</v>
      </c>
      <c r="BL76" s="8">
        <f t="shared" si="53"/>
        <v>20.239999999999998</v>
      </c>
      <c r="BM76" s="8">
        <f t="shared" si="54"/>
        <v>20.239999999999998</v>
      </c>
      <c r="BN76" s="8">
        <f t="shared" si="55"/>
        <v>20.97</v>
      </c>
      <c r="BO76" s="8">
        <f t="shared" si="56"/>
        <v>20.97</v>
      </c>
      <c r="BP76" s="138">
        <f t="shared" si="57"/>
        <v>-0.73000000000000043</v>
      </c>
      <c r="BQ76" s="138">
        <f t="shared" si="58"/>
        <v>-0.73000000000000043</v>
      </c>
    </row>
    <row r="77" spans="1:69">
      <c r="A77" s="8" t="s">
        <v>119</v>
      </c>
      <c r="B77" s="15">
        <f>'[3]26'!B79</f>
        <v>320</v>
      </c>
      <c r="C77" s="16">
        <f>'[3]26'!C79</f>
        <v>0</v>
      </c>
      <c r="D77" s="16">
        <f>'[3]26'!D79</f>
        <v>0</v>
      </c>
      <c r="E77" s="16">
        <f>'[3]26'!E79</f>
        <v>0</v>
      </c>
      <c r="F77" s="16">
        <f>'[3]26'!F79</f>
        <v>890</v>
      </c>
      <c r="G77" s="16">
        <f>'[3]26'!G79</f>
        <v>0</v>
      </c>
      <c r="H77" s="17">
        <f t="shared" si="59"/>
        <v>1210</v>
      </c>
      <c r="I77" s="15">
        <f>'[3]26'!J79</f>
        <v>320</v>
      </c>
      <c r="J77" s="16">
        <f>'[3]26'!K79</f>
        <v>0</v>
      </c>
      <c r="K77" s="16">
        <f>'[3]26'!L79</f>
        <v>0</v>
      </c>
      <c r="L77" s="16">
        <f>'[3]26'!M79</f>
        <v>0</v>
      </c>
      <c r="M77" s="16">
        <f>'[3]26'!N79</f>
        <v>430.03899999999999</v>
      </c>
      <c r="N77" s="16">
        <f>'[3]26'!O79</f>
        <v>0</v>
      </c>
      <c r="O77" s="17">
        <f t="shared" si="60"/>
        <v>750.03899999999999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430.03899999999999</v>
      </c>
      <c r="V77" s="16">
        <f t="shared" si="32"/>
        <v>0</v>
      </c>
      <c r="W77" s="17">
        <f t="shared" si="61"/>
        <v>750.03899999999999</v>
      </c>
      <c r="X77" s="8">
        <f t="shared" si="36"/>
        <v>20.97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20.97</v>
      </c>
      <c r="AE77" s="8">
        <f t="shared" si="43"/>
        <v>20.97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20.97</v>
      </c>
      <c r="AL77" s="8">
        <f t="shared" si="35"/>
        <v>278.05999999999995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430.03899999999999</v>
      </c>
      <c r="AQ77" s="8">
        <f t="shared" si="34"/>
        <v>0</v>
      </c>
      <c r="AR77" s="8">
        <f t="shared" si="50"/>
        <v>708.09899999999993</v>
      </c>
      <c r="AT77" s="8">
        <v>20.239999999999998</v>
      </c>
      <c r="AU77" s="8">
        <v>20.239999999999998</v>
      </c>
      <c r="AW77" s="203">
        <v>20.97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20.97</v>
      </c>
      <c r="BD77" s="203">
        <v>20.97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20.97</v>
      </c>
      <c r="BL77" s="8">
        <f t="shared" si="53"/>
        <v>20.239999999999998</v>
      </c>
      <c r="BM77" s="8">
        <f t="shared" si="54"/>
        <v>20.239999999999998</v>
      </c>
      <c r="BN77" s="8">
        <f t="shared" si="55"/>
        <v>20.97</v>
      </c>
      <c r="BO77" s="8">
        <f t="shared" si="56"/>
        <v>20.97</v>
      </c>
      <c r="BP77" s="138">
        <f t="shared" si="57"/>
        <v>-0.73000000000000043</v>
      </c>
      <c r="BQ77" s="138">
        <f t="shared" si="58"/>
        <v>-0.73000000000000043</v>
      </c>
    </row>
    <row r="78" spans="1:69">
      <c r="A78" s="8" t="s">
        <v>120</v>
      </c>
      <c r="B78" s="15">
        <f>'[3]26'!B80</f>
        <v>320</v>
      </c>
      <c r="C78" s="16">
        <f>'[3]26'!C80</f>
        <v>0</v>
      </c>
      <c r="D78" s="16">
        <f>'[3]26'!D80</f>
        <v>0</v>
      </c>
      <c r="E78" s="16">
        <f>'[3]26'!E80</f>
        <v>0</v>
      </c>
      <c r="F78" s="16">
        <f>'[3]26'!F80</f>
        <v>890</v>
      </c>
      <c r="G78" s="16">
        <f>'[3]26'!G80</f>
        <v>0</v>
      </c>
      <c r="H78" s="17">
        <f t="shared" si="59"/>
        <v>1210</v>
      </c>
      <c r="I78" s="15">
        <f>'[3]26'!J80</f>
        <v>320</v>
      </c>
      <c r="J78" s="16">
        <f>'[3]26'!K80</f>
        <v>0</v>
      </c>
      <c r="K78" s="16">
        <f>'[3]26'!L80</f>
        <v>0</v>
      </c>
      <c r="L78" s="16">
        <f>'[3]26'!M80</f>
        <v>0</v>
      </c>
      <c r="M78" s="16">
        <f>'[3]26'!N80</f>
        <v>430.03899999999999</v>
      </c>
      <c r="N78" s="16">
        <f>'[3]26'!O80</f>
        <v>0</v>
      </c>
      <c r="O78" s="17">
        <f t="shared" si="60"/>
        <v>750.03899999999999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430.03899999999999</v>
      </c>
      <c r="V78" s="16">
        <f t="shared" si="32"/>
        <v>0</v>
      </c>
      <c r="W78" s="17">
        <f t="shared" si="61"/>
        <v>750.03899999999999</v>
      </c>
      <c r="X78" s="8">
        <f t="shared" si="36"/>
        <v>9.9499999999999993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9.9499999999999993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278.05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430.03899999999999</v>
      </c>
      <c r="AQ78" s="8">
        <f t="shared" si="34"/>
        <v>0</v>
      </c>
      <c r="AR78" s="8">
        <f t="shared" si="50"/>
        <v>708.08899999999994</v>
      </c>
      <c r="AT78" s="8">
        <v>9.6</v>
      </c>
      <c r="AU78" s="8">
        <v>30.89</v>
      </c>
      <c r="AW78" s="203">
        <v>9.9499999999999993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9.9499999999999993</v>
      </c>
      <c r="BD78" s="203">
        <v>32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32</v>
      </c>
      <c r="BL78" s="8">
        <f t="shared" si="53"/>
        <v>9.6</v>
      </c>
      <c r="BM78" s="8">
        <f t="shared" si="54"/>
        <v>30.89</v>
      </c>
      <c r="BN78" s="8">
        <f t="shared" si="55"/>
        <v>9.9499999999999993</v>
      </c>
      <c r="BO78" s="8">
        <f t="shared" si="56"/>
        <v>32</v>
      </c>
      <c r="BP78" s="138">
        <f t="shared" si="57"/>
        <v>-0.34999999999999964</v>
      </c>
      <c r="BQ78" s="138">
        <f t="shared" si="58"/>
        <v>-1.1099999999999994</v>
      </c>
    </row>
    <row r="79" spans="1:69">
      <c r="A79" s="8" t="s">
        <v>121</v>
      </c>
      <c r="B79" s="15">
        <f>'[3]26'!B81</f>
        <v>320</v>
      </c>
      <c r="C79" s="16">
        <f>'[3]26'!C81</f>
        <v>0</v>
      </c>
      <c r="D79" s="16">
        <f>'[3]26'!D81</f>
        <v>0</v>
      </c>
      <c r="E79" s="16">
        <f>'[3]26'!E81</f>
        <v>0</v>
      </c>
      <c r="F79" s="16">
        <f>'[3]26'!F81</f>
        <v>890</v>
      </c>
      <c r="G79" s="16">
        <f>'[3]26'!G81</f>
        <v>0</v>
      </c>
      <c r="H79" s="17">
        <f t="shared" si="59"/>
        <v>1210</v>
      </c>
      <c r="I79" s="15">
        <f>'[3]26'!J81</f>
        <v>320</v>
      </c>
      <c r="J79" s="16">
        <f>'[3]26'!K81</f>
        <v>0</v>
      </c>
      <c r="K79" s="16">
        <f>'[3]26'!L81</f>
        <v>0</v>
      </c>
      <c r="L79" s="16">
        <f>'[3]26'!M81</f>
        <v>0</v>
      </c>
      <c r="M79" s="16">
        <f>'[3]26'!N81</f>
        <v>430.03899999999999</v>
      </c>
      <c r="N79" s="16">
        <f>'[3]26'!O81</f>
        <v>0</v>
      </c>
      <c r="O79" s="17">
        <f t="shared" si="60"/>
        <v>750.03899999999999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430.03899999999999</v>
      </c>
      <c r="V79" s="16">
        <f t="shared" si="32"/>
        <v>0</v>
      </c>
      <c r="W79" s="17">
        <f t="shared" si="61"/>
        <v>750.03899999999999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430.03899999999999</v>
      </c>
      <c r="AQ79" s="8">
        <f t="shared" si="34"/>
        <v>0</v>
      </c>
      <c r="AR79" s="8">
        <f t="shared" si="50"/>
        <v>686.03899999999999</v>
      </c>
      <c r="AT79" s="8">
        <v>30.89</v>
      </c>
      <c r="AU79" s="8">
        <v>30.89</v>
      </c>
      <c r="AW79" s="203">
        <v>32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32</v>
      </c>
      <c r="BD79" s="203">
        <v>32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32</v>
      </c>
      <c r="BL79" s="8">
        <f t="shared" si="53"/>
        <v>30.89</v>
      </c>
      <c r="BM79" s="8">
        <f t="shared" si="54"/>
        <v>30.89</v>
      </c>
      <c r="BN79" s="8">
        <f t="shared" si="55"/>
        <v>32</v>
      </c>
      <c r="BO79" s="8">
        <f t="shared" si="56"/>
        <v>32</v>
      </c>
      <c r="BP79" s="138">
        <f t="shared" si="57"/>
        <v>-1.1099999999999994</v>
      </c>
      <c r="BQ79" s="138">
        <f t="shared" si="58"/>
        <v>-1.1099999999999994</v>
      </c>
    </row>
    <row r="80" spans="1:69">
      <c r="A80" s="8" t="s">
        <v>122</v>
      </c>
      <c r="B80" s="15">
        <f>'[3]26'!B82</f>
        <v>320</v>
      </c>
      <c r="C80" s="16">
        <f>'[3]26'!C82</f>
        <v>0</v>
      </c>
      <c r="D80" s="16">
        <f>'[3]26'!D82</f>
        <v>0</v>
      </c>
      <c r="E80" s="16">
        <f>'[3]26'!E82</f>
        <v>0</v>
      </c>
      <c r="F80" s="16">
        <f>'[3]26'!F82</f>
        <v>890</v>
      </c>
      <c r="G80" s="16">
        <f>'[3]26'!G82</f>
        <v>0</v>
      </c>
      <c r="H80" s="17">
        <f t="shared" si="59"/>
        <v>1210</v>
      </c>
      <c r="I80" s="15">
        <f>'[3]26'!J82</f>
        <v>320</v>
      </c>
      <c r="J80" s="16">
        <f>'[3]26'!K82</f>
        <v>0</v>
      </c>
      <c r="K80" s="16">
        <f>'[3]26'!L82</f>
        <v>0</v>
      </c>
      <c r="L80" s="16">
        <f>'[3]26'!M82</f>
        <v>0</v>
      </c>
      <c r="M80" s="16">
        <f>'[3]26'!N82</f>
        <v>430.03899999999999</v>
      </c>
      <c r="N80" s="16">
        <f>'[3]26'!O82</f>
        <v>0</v>
      </c>
      <c r="O80" s="17">
        <f t="shared" si="60"/>
        <v>750.03899999999999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430.03899999999999</v>
      </c>
      <c r="V80" s="16">
        <f t="shared" si="32"/>
        <v>0</v>
      </c>
      <c r="W80" s="17">
        <f t="shared" si="61"/>
        <v>750.03899999999999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430.03899999999999</v>
      </c>
      <c r="AQ80" s="8">
        <f t="shared" si="34"/>
        <v>0</v>
      </c>
      <c r="AR80" s="8">
        <f t="shared" si="50"/>
        <v>686.03899999999999</v>
      </c>
      <c r="AT80" s="8">
        <v>30.89</v>
      </c>
      <c r="AU80" s="8">
        <v>30.89</v>
      </c>
      <c r="AW80" s="203">
        <v>32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32</v>
      </c>
      <c r="BD80" s="203">
        <v>32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32</v>
      </c>
      <c r="BL80" s="8">
        <f t="shared" si="53"/>
        <v>30.89</v>
      </c>
      <c r="BM80" s="8">
        <f t="shared" si="54"/>
        <v>30.89</v>
      </c>
      <c r="BN80" s="8">
        <f t="shared" si="55"/>
        <v>32</v>
      </c>
      <c r="BO80" s="8">
        <f t="shared" si="56"/>
        <v>32</v>
      </c>
      <c r="BP80" s="138">
        <f t="shared" si="57"/>
        <v>-1.1099999999999994</v>
      </c>
      <c r="BQ80" s="138">
        <f t="shared" si="58"/>
        <v>-1.1099999999999994</v>
      </c>
    </row>
    <row r="81" spans="1:69">
      <c r="A81" s="8" t="s">
        <v>123</v>
      </c>
      <c r="B81" s="15">
        <f>'[3]26'!B83</f>
        <v>320</v>
      </c>
      <c r="C81" s="16">
        <f>'[3]26'!C83</f>
        <v>0</v>
      </c>
      <c r="D81" s="16">
        <f>'[3]26'!D83</f>
        <v>0</v>
      </c>
      <c r="E81" s="16">
        <f>'[3]26'!E83</f>
        <v>0</v>
      </c>
      <c r="F81" s="16">
        <f>'[3]26'!F83</f>
        <v>890</v>
      </c>
      <c r="G81" s="16">
        <f>'[3]26'!G83</f>
        <v>0</v>
      </c>
      <c r="H81" s="17">
        <f t="shared" si="59"/>
        <v>1210</v>
      </c>
      <c r="I81" s="15">
        <f>'[3]26'!J83</f>
        <v>320</v>
      </c>
      <c r="J81" s="16">
        <f>'[3]26'!K83</f>
        <v>0</v>
      </c>
      <c r="K81" s="16">
        <f>'[3]26'!L83</f>
        <v>0</v>
      </c>
      <c r="L81" s="16">
        <f>'[3]26'!M83</f>
        <v>0</v>
      </c>
      <c r="M81" s="16">
        <f>'[3]26'!N83</f>
        <v>430.03899999999999</v>
      </c>
      <c r="N81" s="16">
        <f>'[3]26'!O83</f>
        <v>0</v>
      </c>
      <c r="O81" s="17">
        <f t="shared" si="60"/>
        <v>750.03899999999999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430.03899999999999</v>
      </c>
      <c r="V81" s="16">
        <f t="shared" si="32"/>
        <v>0</v>
      </c>
      <c r="W81" s="17">
        <f t="shared" si="61"/>
        <v>750.03899999999999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430.03899999999999</v>
      </c>
      <c r="AQ81" s="8">
        <f t="shared" si="34"/>
        <v>0</v>
      </c>
      <c r="AR81" s="8">
        <f t="shared" si="50"/>
        <v>686.03899999999999</v>
      </c>
      <c r="AT81" s="8">
        <v>30.89</v>
      </c>
      <c r="AU81" s="8">
        <v>30.89</v>
      </c>
      <c r="AW81" s="203">
        <v>32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32</v>
      </c>
      <c r="BD81" s="203">
        <v>32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32</v>
      </c>
      <c r="BL81" s="8">
        <f t="shared" si="53"/>
        <v>30.89</v>
      </c>
      <c r="BM81" s="8">
        <f t="shared" si="54"/>
        <v>30.89</v>
      </c>
      <c r="BN81" s="8">
        <f t="shared" si="55"/>
        <v>32</v>
      </c>
      <c r="BO81" s="8">
        <f t="shared" si="56"/>
        <v>32</v>
      </c>
      <c r="BP81" s="138">
        <f t="shared" si="57"/>
        <v>-1.1099999999999994</v>
      </c>
      <c r="BQ81" s="138">
        <f t="shared" si="58"/>
        <v>-1.1099999999999994</v>
      </c>
    </row>
    <row r="82" spans="1:69">
      <c r="A82" s="8" t="s">
        <v>124</v>
      </c>
      <c r="B82" s="15">
        <f>'[3]26'!B84</f>
        <v>320</v>
      </c>
      <c r="C82" s="16">
        <f>'[3]26'!C84</f>
        <v>0</v>
      </c>
      <c r="D82" s="16">
        <f>'[3]26'!D84</f>
        <v>0</v>
      </c>
      <c r="E82" s="16">
        <f>'[3]26'!E84</f>
        <v>0</v>
      </c>
      <c r="F82" s="16">
        <f>'[3]26'!F84</f>
        <v>890</v>
      </c>
      <c r="G82" s="16">
        <f>'[3]26'!G84</f>
        <v>0</v>
      </c>
      <c r="H82" s="17">
        <f t="shared" si="59"/>
        <v>1210</v>
      </c>
      <c r="I82" s="15">
        <f>'[3]26'!J84</f>
        <v>320</v>
      </c>
      <c r="J82" s="16">
        <f>'[3]26'!K84</f>
        <v>0</v>
      </c>
      <c r="K82" s="16">
        <f>'[3]26'!L84</f>
        <v>0</v>
      </c>
      <c r="L82" s="16">
        <f>'[3]26'!M84</f>
        <v>0</v>
      </c>
      <c r="M82" s="16">
        <f>'[3]26'!N84</f>
        <v>430.03899999999999</v>
      </c>
      <c r="N82" s="16">
        <f>'[3]26'!O84</f>
        <v>0</v>
      </c>
      <c r="O82" s="17">
        <f t="shared" si="60"/>
        <v>750.03899999999999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430.03899999999999</v>
      </c>
      <c r="V82" s="16">
        <f t="shared" si="32"/>
        <v>0</v>
      </c>
      <c r="W82" s="17">
        <f t="shared" si="61"/>
        <v>750.03899999999999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430.03899999999999</v>
      </c>
      <c r="AQ82" s="8">
        <f t="shared" si="34"/>
        <v>0</v>
      </c>
      <c r="AR82" s="8">
        <f t="shared" si="50"/>
        <v>686.03899999999999</v>
      </c>
      <c r="AT82" s="8">
        <v>30.89</v>
      </c>
      <c r="AU82" s="8">
        <v>30.89</v>
      </c>
      <c r="AW82" s="203">
        <v>32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32</v>
      </c>
      <c r="BD82" s="203">
        <v>32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32</v>
      </c>
      <c r="BL82" s="8">
        <f t="shared" si="53"/>
        <v>30.89</v>
      </c>
      <c r="BM82" s="8">
        <f t="shared" si="54"/>
        <v>30.89</v>
      </c>
      <c r="BN82" s="8">
        <f t="shared" si="55"/>
        <v>32</v>
      </c>
      <c r="BO82" s="8">
        <f t="shared" si="56"/>
        <v>32</v>
      </c>
      <c r="BP82" s="138">
        <f t="shared" si="57"/>
        <v>-1.1099999999999994</v>
      </c>
      <c r="BQ82" s="138">
        <f t="shared" si="58"/>
        <v>-1.1099999999999994</v>
      </c>
    </row>
    <row r="83" spans="1:69">
      <c r="A83" s="8" t="s">
        <v>125</v>
      </c>
      <c r="B83" s="15">
        <f>'[3]26'!B85</f>
        <v>320</v>
      </c>
      <c r="C83" s="16">
        <f>'[3]26'!C85</f>
        <v>0</v>
      </c>
      <c r="D83" s="16">
        <f>'[3]26'!D85</f>
        <v>0</v>
      </c>
      <c r="E83" s="16">
        <f>'[3]26'!E85</f>
        <v>0</v>
      </c>
      <c r="F83" s="16">
        <f>'[3]26'!F85</f>
        <v>890</v>
      </c>
      <c r="G83" s="16">
        <f>'[3]26'!G85</f>
        <v>0</v>
      </c>
      <c r="H83" s="17">
        <f t="shared" si="59"/>
        <v>1210</v>
      </c>
      <c r="I83" s="15">
        <f>'[3]26'!J85</f>
        <v>320</v>
      </c>
      <c r="J83" s="16">
        <f>'[3]26'!K85</f>
        <v>0</v>
      </c>
      <c r="K83" s="16">
        <f>'[3]26'!L85</f>
        <v>0</v>
      </c>
      <c r="L83" s="16">
        <f>'[3]26'!M85</f>
        <v>0</v>
      </c>
      <c r="M83" s="16">
        <f>'[3]26'!N85</f>
        <v>430.03899999999999</v>
      </c>
      <c r="N83" s="16">
        <f>'[3]26'!O85</f>
        <v>0</v>
      </c>
      <c r="O83" s="17">
        <f t="shared" si="60"/>
        <v>750.03899999999999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430.03899999999999</v>
      </c>
      <c r="V83" s="16">
        <f t="shared" si="32"/>
        <v>0</v>
      </c>
      <c r="W83" s="17">
        <f t="shared" si="61"/>
        <v>750.03899999999999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430.03899999999999</v>
      </c>
      <c r="AQ83" s="8">
        <f t="shared" si="34"/>
        <v>0</v>
      </c>
      <c r="AR83" s="8">
        <f t="shared" si="50"/>
        <v>686.03899999999999</v>
      </c>
      <c r="AT83" s="8">
        <v>30.89</v>
      </c>
      <c r="AU83" s="8">
        <v>30.89</v>
      </c>
      <c r="AW83" s="203">
        <v>32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32</v>
      </c>
      <c r="BD83" s="203">
        <v>32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32</v>
      </c>
      <c r="BL83" s="8">
        <f t="shared" si="53"/>
        <v>30.89</v>
      </c>
      <c r="BM83" s="8">
        <f t="shared" si="54"/>
        <v>30.89</v>
      </c>
      <c r="BN83" s="8">
        <f t="shared" si="55"/>
        <v>32</v>
      </c>
      <c r="BO83" s="8">
        <f t="shared" si="56"/>
        <v>32</v>
      </c>
      <c r="BP83" s="138">
        <f t="shared" si="57"/>
        <v>-1.1099999999999994</v>
      </c>
      <c r="BQ83" s="138">
        <f t="shared" si="58"/>
        <v>-1.1099999999999994</v>
      </c>
    </row>
    <row r="84" spans="1:69">
      <c r="A84" s="8" t="s">
        <v>126</v>
      </c>
      <c r="B84" s="15">
        <f>'[3]26'!B86</f>
        <v>320</v>
      </c>
      <c r="C84" s="16">
        <f>'[3]26'!C86</f>
        <v>0</v>
      </c>
      <c r="D84" s="16">
        <f>'[3]26'!D86</f>
        <v>0</v>
      </c>
      <c r="E84" s="16">
        <f>'[3]26'!E86</f>
        <v>0</v>
      </c>
      <c r="F84" s="16">
        <f>'[3]26'!F86</f>
        <v>890</v>
      </c>
      <c r="G84" s="16">
        <f>'[3]26'!G86</f>
        <v>0</v>
      </c>
      <c r="H84" s="17">
        <f t="shared" si="59"/>
        <v>1210</v>
      </c>
      <c r="I84" s="15">
        <f>'[3]26'!J86</f>
        <v>320</v>
      </c>
      <c r="J84" s="16">
        <f>'[3]26'!K86</f>
        <v>0</v>
      </c>
      <c r="K84" s="16">
        <f>'[3]26'!L86</f>
        <v>0</v>
      </c>
      <c r="L84" s="16">
        <f>'[3]26'!M86</f>
        <v>0</v>
      </c>
      <c r="M84" s="16">
        <f>'[3]26'!N86</f>
        <v>430.03899999999999</v>
      </c>
      <c r="N84" s="16">
        <f>'[3]26'!O86</f>
        <v>0</v>
      </c>
      <c r="O84" s="17">
        <f t="shared" si="60"/>
        <v>750.03899999999999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430.03899999999999</v>
      </c>
      <c r="V84" s="16">
        <f t="shared" si="32"/>
        <v>0</v>
      </c>
      <c r="W84" s="17">
        <f t="shared" si="61"/>
        <v>750.03899999999999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430.03899999999999</v>
      </c>
      <c r="AQ84" s="8">
        <f t="shared" si="34"/>
        <v>0</v>
      </c>
      <c r="AR84" s="8">
        <f t="shared" si="50"/>
        <v>686.03899999999999</v>
      </c>
      <c r="AT84" s="8">
        <v>30.89</v>
      </c>
      <c r="AU84" s="8">
        <v>30.89</v>
      </c>
      <c r="AW84" s="203">
        <v>32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32</v>
      </c>
      <c r="BD84" s="203">
        <v>32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32</v>
      </c>
      <c r="BL84" s="8">
        <f t="shared" si="53"/>
        <v>30.89</v>
      </c>
      <c r="BM84" s="8">
        <f t="shared" si="54"/>
        <v>30.89</v>
      </c>
      <c r="BN84" s="8">
        <f t="shared" si="55"/>
        <v>32</v>
      </c>
      <c r="BO84" s="8">
        <f t="shared" si="56"/>
        <v>32</v>
      </c>
      <c r="BP84" s="138">
        <f t="shared" si="57"/>
        <v>-1.1099999999999994</v>
      </c>
      <c r="BQ84" s="138">
        <f t="shared" si="58"/>
        <v>-1.1099999999999994</v>
      </c>
    </row>
    <row r="85" spans="1:69">
      <c r="A85" s="8" t="s">
        <v>127</v>
      </c>
      <c r="B85" s="15">
        <f>'[3]26'!B87</f>
        <v>320</v>
      </c>
      <c r="C85" s="16">
        <f>'[3]26'!C87</f>
        <v>0</v>
      </c>
      <c r="D85" s="16">
        <f>'[3]26'!D87</f>
        <v>0</v>
      </c>
      <c r="E85" s="16">
        <f>'[3]26'!E87</f>
        <v>0</v>
      </c>
      <c r="F85" s="16">
        <f>'[3]26'!F87</f>
        <v>890</v>
      </c>
      <c r="G85" s="16">
        <f>'[3]26'!G87</f>
        <v>0</v>
      </c>
      <c r="H85" s="17">
        <f t="shared" si="59"/>
        <v>1210</v>
      </c>
      <c r="I85" s="15">
        <f>'[3]26'!J87</f>
        <v>320</v>
      </c>
      <c r="J85" s="16">
        <f>'[3]26'!K87</f>
        <v>0</v>
      </c>
      <c r="K85" s="16">
        <f>'[3]26'!L87</f>
        <v>0</v>
      </c>
      <c r="L85" s="16">
        <f>'[3]26'!M87</f>
        <v>0</v>
      </c>
      <c r="M85" s="16">
        <f>'[3]26'!N87</f>
        <v>420</v>
      </c>
      <c r="N85" s="16">
        <f>'[3]26'!O87</f>
        <v>0</v>
      </c>
      <c r="O85" s="17">
        <f t="shared" si="60"/>
        <v>740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420</v>
      </c>
      <c r="V85" s="16">
        <f t="shared" si="32"/>
        <v>0</v>
      </c>
      <c r="W85" s="17">
        <f t="shared" si="61"/>
        <v>740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33.61</v>
      </c>
      <c r="AC85" s="8">
        <f t="shared" si="41"/>
        <v>0</v>
      </c>
      <c r="AD85" s="8">
        <f t="shared" si="42"/>
        <v>65.61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33.61</v>
      </c>
      <c r="AJ85" s="8">
        <f t="shared" si="48"/>
        <v>0</v>
      </c>
      <c r="AK85" s="8">
        <f t="shared" si="49"/>
        <v>65.61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352.78</v>
      </c>
      <c r="AQ85" s="8">
        <f t="shared" si="34"/>
        <v>0</v>
      </c>
      <c r="AR85" s="8">
        <f t="shared" si="50"/>
        <v>608.78</v>
      </c>
      <c r="AT85" s="8">
        <v>30.89</v>
      </c>
      <c r="AU85" s="8">
        <v>30.89</v>
      </c>
      <c r="AW85" s="203">
        <v>32</v>
      </c>
      <c r="AX85" s="203">
        <v>0</v>
      </c>
      <c r="AY85" s="203">
        <v>0</v>
      </c>
      <c r="AZ85" s="203">
        <v>0</v>
      </c>
      <c r="BA85" s="203">
        <v>33.61</v>
      </c>
      <c r="BB85" s="203">
        <v>0</v>
      </c>
      <c r="BC85" s="8">
        <f t="shared" si="51"/>
        <v>65.61</v>
      </c>
      <c r="BD85" s="203">
        <v>32</v>
      </c>
      <c r="BE85" s="203">
        <v>0</v>
      </c>
      <c r="BF85" s="203">
        <v>0</v>
      </c>
      <c r="BG85" s="203">
        <v>0</v>
      </c>
      <c r="BH85" s="203">
        <v>33.61</v>
      </c>
      <c r="BI85" s="203">
        <v>0</v>
      </c>
      <c r="BJ85" s="8">
        <f t="shared" si="52"/>
        <v>65.61</v>
      </c>
      <c r="BL85" s="8">
        <f t="shared" si="53"/>
        <v>30.89</v>
      </c>
      <c r="BM85" s="8">
        <f t="shared" si="54"/>
        <v>30.89</v>
      </c>
      <c r="BN85" s="8">
        <f t="shared" si="55"/>
        <v>65.61</v>
      </c>
      <c r="BO85" s="8">
        <f t="shared" si="56"/>
        <v>65.61</v>
      </c>
      <c r="BP85" s="138">
        <f t="shared" si="57"/>
        <v>-34.72</v>
      </c>
      <c r="BQ85" s="138">
        <f t="shared" si="58"/>
        <v>-34.72</v>
      </c>
    </row>
    <row r="86" spans="1:69">
      <c r="A86" s="8" t="s">
        <v>128</v>
      </c>
      <c r="B86" s="15">
        <f>'[3]26'!B88</f>
        <v>320</v>
      </c>
      <c r="C86" s="16">
        <f>'[3]26'!C88</f>
        <v>0</v>
      </c>
      <c r="D86" s="16">
        <f>'[3]26'!D88</f>
        <v>0</v>
      </c>
      <c r="E86" s="16">
        <f>'[3]26'!E88</f>
        <v>0</v>
      </c>
      <c r="F86" s="16">
        <f>'[3]26'!F88</f>
        <v>890</v>
      </c>
      <c r="G86" s="16">
        <f>'[3]26'!G88</f>
        <v>0</v>
      </c>
      <c r="H86" s="17">
        <f t="shared" si="59"/>
        <v>1210</v>
      </c>
      <c r="I86" s="15">
        <f>'[3]26'!J88</f>
        <v>320</v>
      </c>
      <c r="J86" s="16">
        <f>'[3]26'!K88</f>
        <v>0</v>
      </c>
      <c r="K86" s="16">
        <f>'[3]26'!L88</f>
        <v>0</v>
      </c>
      <c r="L86" s="16">
        <f>'[3]26'!M88</f>
        <v>0</v>
      </c>
      <c r="M86" s="16">
        <f>'[3]26'!N88</f>
        <v>420</v>
      </c>
      <c r="N86" s="16">
        <f>'[3]26'!O88</f>
        <v>0</v>
      </c>
      <c r="O86" s="17">
        <f t="shared" si="60"/>
        <v>740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420</v>
      </c>
      <c r="V86" s="16">
        <f t="shared" si="32"/>
        <v>0</v>
      </c>
      <c r="W86" s="17">
        <f t="shared" si="61"/>
        <v>740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33.61</v>
      </c>
      <c r="AC86" s="8">
        <f t="shared" si="41"/>
        <v>0</v>
      </c>
      <c r="AD86" s="8">
        <f t="shared" si="42"/>
        <v>65.61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33.61</v>
      </c>
      <c r="AJ86" s="8">
        <f t="shared" si="48"/>
        <v>0</v>
      </c>
      <c r="AK86" s="8">
        <f t="shared" si="49"/>
        <v>65.61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352.78</v>
      </c>
      <c r="AQ86" s="8">
        <f t="shared" si="34"/>
        <v>0</v>
      </c>
      <c r="AR86" s="8">
        <f t="shared" si="50"/>
        <v>608.78</v>
      </c>
      <c r="AT86" s="8">
        <v>30.89</v>
      </c>
      <c r="AU86" s="8">
        <v>30.89</v>
      </c>
      <c r="AW86" s="203">
        <v>32</v>
      </c>
      <c r="AX86" s="203">
        <v>0</v>
      </c>
      <c r="AY86" s="203">
        <v>0</v>
      </c>
      <c r="AZ86" s="203">
        <v>0</v>
      </c>
      <c r="BA86" s="203">
        <v>33.61</v>
      </c>
      <c r="BB86" s="203">
        <v>0</v>
      </c>
      <c r="BC86" s="8">
        <f t="shared" si="51"/>
        <v>65.61</v>
      </c>
      <c r="BD86" s="203">
        <v>32</v>
      </c>
      <c r="BE86" s="203">
        <v>0</v>
      </c>
      <c r="BF86" s="203">
        <v>0</v>
      </c>
      <c r="BG86" s="203">
        <v>0</v>
      </c>
      <c r="BH86" s="203">
        <v>33.61</v>
      </c>
      <c r="BI86" s="203">
        <v>0</v>
      </c>
      <c r="BJ86" s="8">
        <f t="shared" si="52"/>
        <v>65.61</v>
      </c>
      <c r="BL86" s="8">
        <f t="shared" si="53"/>
        <v>30.89</v>
      </c>
      <c r="BM86" s="8">
        <f t="shared" si="54"/>
        <v>30.89</v>
      </c>
      <c r="BN86" s="8">
        <f t="shared" si="55"/>
        <v>65.61</v>
      </c>
      <c r="BO86" s="8">
        <f t="shared" si="56"/>
        <v>65.61</v>
      </c>
      <c r="BP86" s="138">
        <f t="shared" si="57"/>
        <v>-34.72</v>
      </c>
      <c r="BQ86" s="138">
        <f t="shared" si="58"/>
        <v>-34.72</v>
      </c>
    </row>
    <row r="87" spans="1:69">
      <c r="A87" s="8" t="s">
        <v>129</v>
      </c>
      <c r="B87" s="15">
        <f>'[3]26'!B89</f>
        <v>320</v>
      </c>
      <c r="C87" s="16">
        <f>'[3]26'!C89</f>
        <v>0</v>
      </c>
      <c r="D87" s="16">
        <f>'[3]26'!D89</f>
        <v>0</v>
      </c>
      <c r="E87" s="16">
        <f>'[3]26'!E89</f>
        <v>0</v>
      </c>
      <c r="F87" s="16">
        <f>'[3]26'!F89</f>
        <v>890</v>
      </c>
      <c r="G87" s="16">
        <f>'[3]26'!G89</f>
        <v>0</v>
      </c>
      <c r="H87" s="17">
        <f t="shared" si="59"/>
        <v>1210</v>
      </c>
      <c r="I87" s="15">
        <f>'[3]26'!J89</f>
        <v>320</v>
      </c>
      <c r="J87" s="16">
        <f>'[3]26'!K89</f>
        <v>0</v>
      </c>
      <c r="K87" s="16">
        <f>'[3]26'!L89</f>
        <v>0</v>
      </c>
      <c r="L87" s="16">
        <f>'[3]26'!M89</f>
        <v>0</v>
      </c>
      <c r="M87" s="16">
        <f>'[3]26'!N89</f>
        <v>420</v>
      </c>
      <c r="N87" s="16">
        <f>'[3]26'!O89</f>
        <v>0</v>
      </c>
      <c r="O87" s="17">
        <f t="shared" si="60"/>
        <v>740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420</v>
      </c>
      <c r="V87" s="16">
        <f t="shared" si="32"/>
        <v>0</v>
      </c>
      <c r="W87" s="17">
        <f t="shared" si="61"/>
        <v>740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20.84</v>
      </c>
      <c r="AC87" s="8">
        <f t="shared" si="41"/>
        <v>0</v>
      </c>
      <c r="AD87" s="8">
        <f t="shared" si="42"/>
        <v>52.84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20.84</v>
      </c>
      <c r="AJ87" s="8">
        <f t="shared" si="48"/>
        <v>0</v>
      </c>
      <c r="AK87" s="8">
        <f t="shared" si="49"/>
        <v>52.84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378.32000000000005</v>
      </c>
      <c r="AQ87" s="8">
        <f t="shared" si="34"/>
        <v>0</v>
      </c>
      <c r="AR87" s="8">
        <f t="shared" si="50"/>
        <v>634.32000000000005</v>
      </c>
      <c r="AT87" s="8">
        <v>30.89</v>
      </c>
      <c r="AU87" s="8">
        <v>30.89</v>
      </c>
      <c r="AW87" s="203">
        <v>32</v>
      </c>
      <c r="AX87" s="203">
        <v>0</v>
      </c>
      <c r="AY87" s="203">
        <v>0</v>
      </c>
      <c r="AZ87" s="203">
        <v>0</v>
      </c>
      <c r="BA87" s="203">
        <v>20.84</v>
      </c>
      <c r="BB87" s="203">
        <v>0</v>
      </c>
      <c r="BC87" s="8">
        <f t="shared" si="51"/>
        <v>52.84</v>
      </c>
      <c r="BD87" s="203">
        <v>32</v>
      </c>
      <c r="BE87" s="203">
        <v>0</v>
      </c>
      <c r="BF87" s="203">
        <v>0</v>
      </c>
      <c r="BG87" s="203">
        <v>0</v>
      </c>
      <c r="BH87" s="203">
        <v>20.84</v>
      </c>
      <c r="BI87" s="203">
        <v>0</v>
      </c>
      <c r="BJ87" s="8">
        <f t="shared" si="52"/>
        <v>52.84</v>
      </c>
      <c r="BL87" s="8">
        <f t="shared" si="53"/>
        <v>30.89</v>
      </c>
      <c r="BM87" s="8">
        <f t="shared" si="54"/>
        <v>30.89</v>
      </c>
      <c r="BN87" s="8">
        <f t="shared" si="55"/>
        <v>52.84</v>
      </c>
      <c r="BO87" s="8">
        <f t="shared" si="56"/>
        <v>52.84</v>
      </c>
      <c r="BP87" s="138">
        <f t="shared" si="57"/>
        <v>-21.950000000000003</v>
      </c>
      <c r="BQ87" s="138">
        <f t="shared" si="58"/>
        <v>-21.950000000000003</v>
      </c>
    </row>
    <row r="88" spans="1:69">
      <c r="A88" s="8" t="s">
        <v>130</v>
      </c>
      <c r="B88" s="15">
        <f>'[3]26'!B90</f>
        <v>320</v>
      </c>
      <c r="C88" s="16">
        <f>'[3]26'!C90</f>
        <v>0</v>
      </c>
      <c r="D88" s="16">
        <f>'[3]26'!D90</f>
        <v>0</v>
      </c>
      <c r="E88" s="16">
        <f>'[3]26'!E90</f>
        <v>0</v>
      </c>
      <c r="F88" s="16">
        <f>'[3]26'!F90</f>
        <v>890</v>
      </c>
      <c r="G88" s="16">
        <f>'[3]26'!G90</f>
        <v>0</v>
      </c>
      <c r="H88" s="17">
        <f t="shared" si="59"/>
        <v>1210</v>
      </c>
      <c r="I88" s="15">
        <f>'[3]26'!J90</f>
        <v>320</v>
      </c>
      <c r="J88" s="16">
        <f>'[3]26'!K90</f>
        <v>0</v>
      </c>
      <c r="K88" s="16">
        <f>'[3]26'!L90</f>
        <v>0</v>
      </c>
      <c r="L88" s="16">
        <f>'[3]26'!M90</f>
        <v>0</v>
      </c>
      <c r="M88" s="16">
        <f>'[3]26'!N90</f>
        <v>420</v>
      </c>
      <c r="N88" s="16">
        <f>'[3]26'!O90</f>
        <v>0</v>
      </c>
      <c r="O88" s="17">
        <f t="shared" si="60"/>
        <v>740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420</v>
      </c>
      <c r="V88" s="16">
        <f t="shared" si="32"/>
        <v>0</v>
      </c>
      <c r="W88" s="17">
        <f t="shared" si="61"/>
        <v>740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24.77</v>
      </c>
      <c r="AC88" s="8">
        <f t="shared" si="41"/>
        <v>0</v>
      </c>
      <c r="AD88" s="8">
        <f t="shared" si="42"/>
        <v>56.769999999999996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24.77</v>
      </c>
      <c r="AJ88" s="8">
        <f t="shared" si="48"/>
        <v>0</v>
      </c>
      <c r="AK88" s="8">
        <f t="shared" si="49"/>
        <v>56.769999999999996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370.46000000000004</v>
      </c>
      <c r="AQ88" s="8">
        <f t="shared" si="34"/>
        <v>0</v>
      </c>
      <c r="AR88" s="8">
        <f t="shared" si="50"/>
        <v>626.46</v>
      </c>
      <c r="AT88" s="8">
        <v>30.89</v>
      </c>
      <c r="AU88" s="8">
        <v>30.89</v>
      </c>
      <c r="AW88" s="203">
        <v>32</v>
      </c>
      <c r="AX88" s="203">
        <v>0</v>
      </c>
      <c r="AY88" s="203">
        <v>0</v>
      </c>
      <c r="AZ88" s="203">
        <v>0</v>
      </c>
      <c r="BA88" s="203">
        <v>24.77</v>
      </c>
      <c r="BB88" s="203">
        <v>0</v>
      </c>
      <c r="BC88" s="8">
        <f t="shared" si="51"/>
        <v>56.769999999999996</v>
      </c>
      <c r="BD88" s="203">
        <v>32</v>
      </c>
      <c r="BE88" s="203">
        <v>0</v>
      </c>
      <c r="BF88" s="203">
        <v>0</v>
      </c>
      <c r="BG88" s="203">
        <v>0</v>
      </c>
      <c r="BH88" s="203">
        <v>24.77</v>
      </c>
      <c r="BI88" s="203">
        <v>0</v>
      </c>
      <c r="BJ88" s="8">
        <f t="shared" si="52"/>
        <v>56.769999999999996</v>
      </c>
      <c r="BL88" s="8">
        <f t="shared" si="53"/>
        <v>30.89</v>
      </c>
      <c r="BM88" s="8">
        <f t="shared" si="54"/>
        <v>30.89</v>
      </c>
      <c r="BN88" s="8">
        <f t="shared" si="55"/>
        <v>56.769999999999996</v>
      </c>
      <c r="BO88" s="8">
        <f t="shared" si="56"/>
        <v>56.769999999999996</v>
      </c>
      <c r="BP88" s="138">
        <f t="shared" si="57"/>
        <v>-25.879999999999995</v>
      </c>
      <c r="BQ88" s="138">
        <f t="shared" si="58"/>
        <v>-25.879999999999995</v>
      </c>
    </row>
    <row r="89" spans="1:69">
      <c r="A89" s="8" t="s">
        <v>131</v>
      </c>
      <c r="B89" s="15">
        <f>'[3]26'!B91</f>
        <v>320</v>
      </c>
      <c r="C89" s="16">
        <f>'[3]26'!C91</f>
        <v>0</v>
      </c>
      <c r="D89" s="16">
        <f>'[3]26'!D91</f>
        <v>0</v>
      </c>
      <c r="E89" s="16">
        <f>'[3]26'!E91</f>
        <v>0</v>
      </c>
      <c r="F89" s="16">
        <f>'[3]26'!F91</f>
        <v>890</v>
      </c>
      <c r="G89" s="16">
        <f>'[3]26'!G91</f>
        <v>0</v>
      </c>
      <c r="H89" s="17">
        <f t="shared" si="59"/>
        <v>1210</v>
      </c>
      <c r="I89" s="15">
        <f>'[3]26'!J91</f>
        <v>320</v>
      </c>
      <c r="J89" s="16">
        <f>'[3]26'!K91</f>
        <v>0</v>
      </c>
      <c r="K89" s="16">
        <f>'[3]26'!L91</f>
        <v>0</v>
      </c>
      <c r="L89" s="16">
        <f>'[3]26'!M91</f>
        <v>0</v>
      </c>
      <c r="M89" s="16">
        <f>'[3]26'!N91</f>
        <v>420</v>
      </c>
      <c r="N89" s="16">
        <f>'[3]26'!O91</f>
        <v>0</v>
      </c>
      <c r="O89" s="17">
        <f t="shared" si="60"/>
        <v>740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420</v>
      </c>
      <c r="V89" s="16">
        <f t="shared" si="32"/>
        <v>0</v>
      </c>
      <c r="W89" s="17">
        <f t="shared" si="61"/>
        <v>740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21.82</v>
      </c>
      <c r="AC89" s="8">
        <f t="shared" si="41"/>
        <v>0</v>
      </c>
      <c r="AD89" s="8">
        <f t="shared" si="42"/>
        <v>53.82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21.82</v>
      </c>
      <c r="AJ89" s="8">
        <f t="shared" si="48"/>
        <v>0</v>
      </c>
      <c r="AK89" s="8">
        <f t="shared" si="49"/>
        <v>53.82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376.36</v>
      </c>
      <c r="AQ89" s="8">
        <f t="shared" si="34"/>
        <v>0</v>
      </c>
      <c r="AR89" s="8">
        <f t="shared" si="50"/>
        <v>632.36</v>
      </c>
      <c r="AT89" s="8">
        <v>30.89</v>
      </c>
      <c r="AU89" s="8">
        <v>30.89</v>
      </c>
      <c r="AW89" s="203">
        <v>32</v>
      </c>
      <c r="AX89" s="203">
        <v>0</v>
      </c>
      <c r="AY89" s="203">
        <v>0</v>
      </c>
      <c r="AZ89" s="203">
        <v>0</v>
      </c>
      <c r="BA89" s="203">
        <v>21.82</v>
      </c>
      <c r="BB89" s="203">
        <v>0</v>
      </c>
      <c r="BC89" s="8">
        <f t="shared" si="51"/>
        <v>53.82</v>
      </c>
      <c r="BD89" s="203">
        <v>32</v>
      </c>
      <c r="BE89" s="203">
        <v>0</v>
      </c>
      <c r="BF89" s="203">
        <v>0</v>
      </c>
      <c r="BG89" s="203">
        <v>0</v>
      </c>
      <c r="BH89" s="203">
        <v>21.82</v>
      </c>
      <c r="BI89" s="203">
        <v>0</v>
      </c>
      <c r="BJ89" s="8">
        <f t="shared" si="52"/>
        <v>53.82</v>
      </c>
      <c r="BL89" s="8">
        <f t="shared" si="53"/>
        <v>30.89</v>
      </c>
      <c r="BM89" s="8">
        <f t="shared" si="54"/>
        <v>30.89</v>
      </c>
      <c r="BN89" s="8">
        <f t="shared" si="55"/>
        <v>53.82</v>
      </c>
      <c r="BO89" s="8">
        <f t="shared" si="56"/>
        <v>53.82</v>
      </c>
      <c r="BP89" s="138">
        <f t="shared" si="57"/>
        <v>-22.93</v>
      </c>
      <c r="BQ89" s="138">
        <f t="shared" si="58"/>
        <v>-22.93</v>
      </c>
    </row>
    <row r="90" spans="1:69">
      <c r="A90" s="8" t="s">
        <v>132</v>
      </c>
      <c r="B90" s="15">
        <f>'[3]26'!B92</f>
        <v>320</v>
      </c>
      <c r="C90" s="16">
        <f>'[3]26'!C92</f>
        <v>0</v>
      </c>
      <c r="D90" s="16">
        <f>'[3]26'!D92</f>
        <v>0</v>
      </c>
      <c r="E90" s="16">
        <f>'[3]26'!E92</f>
        <v>0</v>
      </c>
      <c r="F90" s="16">
        <f>'[3]26'!F92</f>
        <v>890</v>
      </c>
      <c r="G90" s="16">
        <f>'[3]26'!G92</f>
        <v>0</v>
      </c>
      <c r="H90" s="17">
        <f t="shared" si="59"/>
        <v>1210</v>
      </c>
      <c r="I90" s="15">
        <f>'[3]26'!J92</f>
        <v>320</v>
      </c>
      <c r="J90" s="16">
        <f>'[3]26'!K92</f>
        <v>0</v>
      </c>
      <c r="K90" s="16">
        <f>'[3]26'!L92</f>
        <v>0</v>
      </c>
      <c r="L90" s="16">
        <f>'[3]26'!M92</f>
        <v>0</v>
      </c>
      <c r="M90" s="16">
        <f>'[3]26'!N92</f>
        <v>420</v>
      </c>
      <c r="N90" s="16">
        <f>'[3]26'!O92</f>
        <v>0</v>
      </c>
      <c r="O90" s="17">
        <f t="shared" si="60"/>
        <v>740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420</v>
      </c>
      <c r="V90" s="16">
        <f t="shared" si="32"/>
        <v>0</v>
      </c>
      <c r="W90" s="17">
        <f t="shared" si="61"/>
        <v>740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19.850000000000001</v>
      </c>
      <c r="AC90" s="8">
        <f t="shared" si="41"/>
        <v>0</v>
      </c>
      <c r="AD90" s="8">
        <f t="shared" si="42"/>
        <v>51.85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19.850000000000001</v>
      </c>
      <c r="AJ90" s="8">
        <f t="shared" si="48"/>
        <v>0</v>
      </c>
      <c r="AK90" s="8">
        <f t="shared" si="49"/>
        <v>51.85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380.29999999999995</v>
      </c>
      <c r="AQ90" s="8">
        <f t="shared" si="34"/>
        <v>0</v>
      </c>
      <c r="AR90" s="8">
        <f t="shared" si="50"/>
        <v>636.29999999999995</v>
      </c>
      <c r="AT90" s="8">
        <v>30.89</v>
      </c>
      <c r="AU90" s="8">
        <v>30.89</v>
      </c>
      <c r="AW90" s="203">
        <v>32</v>
      </c>
      <c r="AX90" s="203">
        <v>0</v>
      </c>
      <c r="AY90" s="203">
        <v>0</v>
      </c>
      <c r="AZ90" s="203">
        <v>0</v>
      </c>
      <c r="BA90" s="203">
        <v>19.850000000000001</v>
      </c>
      <c r="BB90" s="203">
        <v>0</v>
      </c>
      <c r="BC90" s="8">
        <f t="shared" si="51"/>
        <v>51.85</v>
      </c>
      <c r="BD90" s="203">
        <v>32</v>
      </c>
      <c r="BE90" s="203">
        <v>0</v>
      </c>
      <c r="BF90" s="203">
        <v>0</v>
      </c>
      <c r="BG90" s="203">
        <v>0</v>
      </c>
      <c r="BH90" s="203">
        <v>19.850000000000001</v>
      </c>
      <c r="BI90" s="203">
        <v>0</v>
      </c>
      <c r="BJ90" s="8">
        <f t="shared" si="52"/>
        <v>51.85</v>
      </c>
      <c r="BL90" s="8">
        <f t="shared" si="53"/>
        <v>30.89</v>
      </c>
      <c r="BM90" s="8">
        <f t="shared" si="54"/>
        <v>30.89</v>
      </c>
      <c r="BN90" s="8">
        <f t="shared" si="55"/>
        <v>51.85</v>
      </c>
      <c r="BO90" s="8">
        <f t="shared" si="56"/>
        <v>51.85</v>
      </c>
      <c r="BP90" s="138">
        <f t="shared" si="57"/>
        <v>-20.96</v>
      </c>
      <c r="BQ90" s="138">
        <f t="shared" si="58"/>
        <v>-20.96</v>
      </c>
    </row>
    <row r="91" spans="1:69">
      <c r="A91" s="8" t="s">
        <v>133</v>
      </c>
      <c r="B91" s="15">
        <f>'[3]26'!B93</f>
        <v>320</v>
      </c>
      <c r="C91" s="16">
        <f>'[3]26'!C93</f>
        <v>0</v>
      </c>
      <c r="D91" s="16">
        <f>'[3]26'!D93</f>
        <v>0</v>
      </c>
      <c r="E91" s="16">
        <f>'[3]26'!E93</f>
        <v>0</v>
      </c>
      <c r="F91" s="16">
        <f>'[3]26'!F93</f>
        <v>890</v>
      </c>
      <c r="G91" s="16">
        <f>'[3]26'!G93</f>
        <v>0</v>
      </c>
      <c r="H91" s="17">
        <f t="shared" si="59"/>
        <v>1210</v>
      </c>
      <c r="I91" s="15">
        <f>'[3]26'!J93</f>
        <v>320</v>
      </c>
      <c r="J91" s="16">
        <f>'[3]26'!K93</f>
        <v>0</v>
      </c>
      <c r="K91" s="16">
        <f>'[3]26'!L93</f>
        <v>0</v>
      </c>
      <c r="L91" s="16">
        <f>'[3]26'!M93</f>
        <v>0</v>
      </c>
      <c r="M91" s="16">
        <f>'[3]26'!N93</f>
        <v>420</v>
      </c>
      <c r="N91" s="16">
        <f>'[3]26'!O93</f>
        <v>0</v>
      </c>
      <c r="O91" s="17">
        <f t="shared" si="60"/>
        <v>740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420</v>
      </c>
      <c r="V91" s="16">
        <f t="shared" si="32"/>
        <v>0</v>
      </c>
      <c r="W91" s="17">
        <f t="shared" si="61"/>
        <v>740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8.23</v>
      </c>
      <c r="AC91" s="8">
        <f t="shared" si="41"/>
        <v>0</v>
      </c>
      <c r="AD91" s="8">
        <f t="shared" si="42"/>
        <v>40.230000000000004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8.23</v>
      </c>
      <c r="AJ91" s="8">
        <f t="shared" si="48"/>
        <v>0</v>
      </c>
      <c r="AK91" s="8">
        <f t="shared" si="49"/>
        <v>40.230000000000004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403.53999999999996</v>
      </c>
      <c r="AQ91" s="8">
        <f t="shared" si="34"/>
        <v>0</v>
      </c>
      <c r="AR91" s="8">
        <f t="shared" si="50"/>
        <v>659.54</v>
      </c>
      <c r="AT91" s="8">
        <v>30.89</v>
      </c>
      <c r="AU91" s="8">
        <v>30.89</v>
      </c>
      <c r="AW91" s="203">
        <v>32</v>
      </c>
      <c r="AX91" s="203">
        <v>0</v>
      </c>
      <c r="AY91" s="203">
        <v>0</v>
      </c>
      <c r="AZ91" s="203">
        <v>0</v>
      </c>
      <c r="BA91" s="203">
        <v>8.23</v>
      </c>
      <c r="BB91" s="203">
        <v>0</v>
      </c>
      <c r="BC91" s="8">
        <f t="shared" si="51"/>
        <v>40.230000000000004</v>
      </c>
      <c r="BD91" s="203">
        <v>32</v>
      </c>
      <c r="BE91" s="203">
        <v>0</v>
      </c>
      <c r="BF91" s="203">
        <v>0</v>
      </c>
      <c r="BG91" s="203">
        <v>0</v>
      </c>
      <c r="BH91" s="203">
        <v>8.23</v>
      </c>
      <c r="BI91" s="203">
        <v>0</v>
      </c>
      <c r="BJ91" s="8">
        <f t="shared" si="52"/>
        <v>40.230000000000004</v>
      </c>
      <c r="BL91" s="8">
        <f t="shared" si="53"/>
        <v>30.89</v>
      </c>
      <c r="BM91" s="8">
        <f t="shared" si="54"/>
        <v>30.89</v>
      </c>
      <c r="BN91" s="8">
        <f t="shared" si="55"/>
        <v>40.230000000000004</v>
      </c>
      <c r="BO91" s="8">
        <f t="shared" si="56"/>
        <v>40.230000000000004</v>
      </c>
      <c r="BP91" s="138">
        <f t="shared" si="57"/>
        <v>-9.3400000000000034</v>
      </c>
      <c r="BQ91" s="138">
        <f t="shared" si="58"/>
        <v>-9.3400000000000034</v>
      </c>
    </row>
    <row r="92" spans="1:69">
      <c r="A92" s="8" t="s">
        <v>134</v>
      </c>
      <c r="B92" s="15">
        <f>'[3]26'!B94</f>
        <v>320</v>
      </c>
      <c r="C92" s="16">
        <f>'[3]26'!C94</f>
        <v>0</v>
      </c>
      <c r="D92" s="16">
        <f>'[3]26'!D94</f>
        <v>0</v>
      </c>
      <c r="E92" s="16">
        <f>'[3]26'!E94</f>
        <v>0</v>
      </c>
      <c r="F92" s="16">
        <f>'[3]26'!F94</f>
        <v>890</v>
      </c>
      <c r="G92" s="16">
        <f>'[3]26'!G94</f>
        <v>0</v>
      </c>
      <c r="H92" s="17">
        <f t="shared" si="59"/>
        <v>1210</v>
      </c>
      <c r="I92" s="15">
        <f>'[3]26'!J94</f>
        <v>320</v>
      </c>
      <c r="J92" s="16">
        <f>'[3]26'!K94</f>
        <v>0</v>
      </c>
      <c r="K92" s="16">
        <f>'[3]26'!L94</f>
        <v>0</v>
      </c>
      <c r="L92" s="16">
        <f>'[3]26'!M94</f>
        <v>0</v>
      </c>
      <c r="M92" s="16">
        <f>'[3]26'!N94</f>
        <v>426.03899999999999</v>
      </c>
      <c r="N92" s="16">
        <f>'[3]26'!O94</f>
        <v>0</v>
      </c>
      <c r="O92" s="17">
        <f t="shared" si="60"/>
        <v>746.03899999999999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426.03899999999999</v>
      </c>
      <c r="V92" s="16">
        <f t="shared" si="32"/>
        <v>0</v>
      </c>
      <c r="W92" s="17">
        <f t="shared" si="61"/>
        <v>746.03899999999999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426.03899999999999</v>
      </c>
      <c r="AQ92" s="8">
        <f t="shared" si="34"/>
        <v>0</v>
      </c>
      <c r="AR92" s="8">
        <f t="shared" si="50"/>
        <v>682.03899999999999</v>
      </c>
      <c r="AT92" s="8">
        <v>30.89</v>
      </c>
      <c r="AU92" s="8">
        <v>30.89</v>
      </c>
      <c r="AW92" s="203">
        <v>32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32</v>
      </c>
      <c r="BD92" s="203">
        <v>32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32</v>
      </c>
      <c r="BL92" s="8">
        <f t="shared" si="53"/>
        <v>30.89</v>
      </c>
      <c r="BM92" s="8">
        <f t="shared" si="54"/>
        <v>30.89</v>
      </c>
      <c r="BN92" s="8">
        <f t="shared" si="55"/>
        <v>32</v>
      </c>
      <c r="BO92" s="8">
        <f t="shared" si="56"/>
        <v>32</v>
      </c>
      <c r="BP92" s="138">
        <f t="shared" si="57"/>
        <v>-1.1099999999999994</v>
      </c>
      <c r="BQ92" s="138">
        <f t="shared" si="58"/>
        <v>-1.1099999999999994</v>
      </c>
    </row>
    <row r="93" spans="1:69">
      <c r="A93" s="8" t="s">
        <v>135</v>
      </c>
      <c r="B93" s="15">
        <f>'[3]26'!B95</f>
        <v>320</v>
      </c>
      <c r="C93" s="16">
        <f>'[3]26'!C95</f>
        <v>0</v>
      </c>
      <c r="D93" s="16">
        <f>'[3]26'!D95</f>
        <v>0</v>
      </c>
      <c r="E93" s="16">
        <f>'[3]26'!E95</f>
        <v>0</v>
      </c>
      <c r="F93" s="16">
        <f>'[3]26'!F95</f>
        <v>890</v>
      </c>
      <c r="G93" s="16">
        <f>'[3]26'!G95</f>
        <v>0</v>
      </c>
      <c r="H93" s="17">
        <f t="shared" si="59"/>
        <v>1210</v>
      </c>
      <c r="I93" s="15">
        <f>'[3]26'!J95</f>
        <v>320</v>
      </c>
      <c r="J93" s="16">
        <f>'[3]26'!K95</f>
        <v>0</v>
      </c>
      <c r="K93" s="16">
        <f>'[3]26'!L95</f>
        <v>0</v>
      </c>
      <c r="L93" s="16">
        <f>'[3]26'!M95</f>
        <v>0</v>
      </c>
      <c r="M93" s="16">
        <f>'[3]26'!N95</f>
        <v>426.03899999999999</v>
      </c>
      <c r="N93" s="16">
        <f>'[3]26'!O95</f>
        <v>0</v>
      </c>
      <c r="O93" s="17">
        <f t="shared" si="60"/>
        <v>746.03899999999999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426.03899999999999</v>
      </c>
      <c r="V93" s="16">
        <f t="shared" si="32"/>
        <v>0</v>
      </c>
      <c r="W93" s="17">
        <f t="shared" si="61"/>
        <v>746.03899999999999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</v>
      </c>
      <c r="AL93" s="8">
        <f t="shared" si="35"/>
        <v>288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426.03899999999999</v>
      </c>
      <c r="AQ93" s="8">
        <f t="shared" si="34"/>
        <v>0</v>
      </c>
      <c r="AR93" s="8">
        <f t="shared" si="50"/>
        <v>714.03899999999999</v>
      </c>
      <c r="AT93" s="8">
        <v>30.89</v>
      </c>
      <c r="AU93" s="8">
        <v>30.89</v>
      </c>
      <c r="AW93" s="203">
        <v>32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32</v>
      </c>
      <c r="BD93" s="203">
        <v>0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0</v>
      </c>
      <c r="BL93" s="8">
        <f t="shared" si="53"/>
        <v>30.89</v>
      </c>
      <c r="BM93" s="8">
        <f t="shared" si="54"/>
        <v>30.89</v>
      </c>
      <c r="BN93" s="8">
        <f t="shared" si="55"/>
        <v>32</v>
      </c>
      <c r="BO93" s="8">
        <f t="shared" si="56"/>
        <v>0</v>
      </c>
      <c r="BP93" s="138">
        <f t="shared" si="57"/>
        <v>-1.1099999999999994</v>
      </c>
      <c r="BQ93" s="138">
        <f t="shared" si="58"/>
        <v>30.89</v>
      </c>
    </row>
    <row r="94" spans="1:69">
      <c r="A94" s="8" t="s">
        <v>136</v>
      </c>
      <c r="B94" s="15">
        <f>'[3]26'!B96</f>
        <v>320</v>
      </c>
      <c r="C94" s="16">
        <f>'[3]26'!C96</f>
        <v>0</v>
      </c>
      <c r="D94" s="16">
        <f>'[3]26'!D96</f>
        <v>0</v>
      </c>
      <c r="E94" s="16">
        <f>'[3]26'!E96</f>
        <v>0</v>
      </c>
      <c r="F94" s="16">
        <f>'[3]26'!F96</f>
        <v>890</v>
      </c>
      <c r="G94" s="16">
        <f>'[3]26'!G96</f>
        <v>0</v>
      </c>
      <c r="H94" s="17">
        <f t="shared" si="59"/>
        <v>1210</v>
      </c>
      <c r="I94" s="15">
        <f>'[3]26'!J96</f>
        <v>320</v>
      </c>
      <c r="J94" s="16">
        <f>'[3]26'!K96</f>
        <v>0</v>
      </c>
      <c r="K94" s="16">
        <f>'[3]26'!L96</f>
        <v>0</v>
      </c>
      <c r="L94" s="16">
        <f>'[3]26'!M96</f>
        <v>0</v>
      </c>
      <c r="M94" s="16">
        <f>'[3]26'!N96</f>
        <v>426.03899999999999</v>
      </c>
      <c r="N94" s="16">
        <f>'[3]26'!O96</f>
        <v>0</v>
      </c>
      <c r="O94" s="17">
        <f t="shared" si="60"/>
        <v>746.03899999999999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426.03899999999999</v>
      </c>
      <c r="V94" s="16">
        <f t="shared" si="32"/>
        <v>0</v>
      </c>
      <c r="W94" s="17">
        <f t="shared" si="61"/>
        <v>746.03899999999999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0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</v>
      </c>
      <c r="AL94" s="8">
        <f t="shared" si="35"/>
        <v>288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426.03899999999999</v>
      </c>
      <c r="AQ94" s="8">
        <f t="shared" si="34"/>
        <v>0</v>
      </c>
      <c r="AR94" s="8">
        <f t="shared" si="50"/>
        <v>714.03899999999999</v>
      </c>
      <c r="AT94" s="8">
        <v>30.89</v>
      </c>
      <c r="AU94" s="8">
        <v>30.89</v>
      </c>
      <c r="AW94" s="203">
        <v>32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32</v>
      </c>
      <c r="BD94" s="203">
        <v>0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0</v>
      </c>
      <c r="BL94" s="8">
        <f t="shared" si="53"/>
        <v>30.89</v>
      </c>
      <c r="BM94" s="8">
        <f t="shared" si="54"/>
        <v>30.89</v>
      </c>
      <c r="BN94" s="8">
        <f t="shared" si="55"/>
        <v>32</v>
      </c>
      <c r="BO94" s="8">
        <f t="shared" si="56"/>
        <v>0</v>
      </c>
      <c r="BP94" s="138">
        <f t="shared" si="57"/>
        <v>-1.1099999999999994</v>
      </c>
      <c r="BQ94" s="138">
        <f t="shared" si="58"/>
        <v>30.89</v>
      </c>
    </row>
    <row r="95" spans="1:69">
      <c r="A95" s="8" t="s">
        <v>137</v>
      </c>
      <c r="B95" s="15">
        <f>'[3]26'!B97</f>
        <v>320</v>
      </c>
      <c r="C95" s="16">
        <f>'[3]26'!C97</f>
        <v>0</v>
      </c>
      <c r="D95" s="16">
        <f>'[3]26'!D97</f>
        <v>0</v>
      </c>
      <c r="E95" s="16">
        <f>'[3]26'!E97</f>
        <v>0</v>
      </c>
      <c r="F95" s="16">
        <f>'[3]26'!F97</f>
        <v>890</v>
      </c>
      <c r="G95" s="16">
        <f>'[3]26'!G97</f>
        <v>0</v>
      </c>
      <c r="H95" s="17">
        <f t="shared" si="59"/>
        <v>1210</v>
      </c>
      <c r="I95" s="15">
        <f>'[3]26'!J97</f>
        <v>320</v>
      </c>
      <c r="J95" s="16">
        <f>'[3]26'!K97</f>
        <v>0</v>
      </c>
      <c r="K95" s="16">
        <f>'[3]26'!L97</f>
        <v>0</v>
      </c>
      <c r="L95" s="16">
        <f>'[3]26'!M97</f>
        <v>0</v>
      </c>
      <c r="M95" s="16">
        <f>'[3]26'!N97</f>
        <v>426.03899999999999</v>
      </c>
      <c r="N95" s="16">
        <f>'[3]26'!O97</f>
        <v>0</v>
      </c>
      <c r="O95" s="17">
        <f t="shared" si="60"/>
        <v>746.03899999999999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426.03899999999999</v>
      </c>
      <c r="V95" s="16">
        <f t="shared" si="32"/>
        <v>0</v>
      </c>
      <c r="W95" s="17">
        <f t="shared" si="61"/>
        <v>746.03899999999999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0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</v>
      </c>
      <c r="AL95" s="8">
        <f t="shared" si="35"/>
        <v>288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426.03899999999999</v>
      </c>
      <c r="AQ95" s="8">
        <f t="shared" si="34"/>
        <v>0</v>
      </c>
      <c r="AR95" s="8">
        <f t="shared" si="50"/>
        <v>714.03899999999999</v>
      </c>
      <c r="AT95" s="8">
        <v>30.89</v>
      </c>
      <c r="AU95" s="8">
        <v>0</v>
      </c>
      <c r="AW95" s="203">
        <v>32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32</v>
      </c>
      <c r="BD95" s="203">
        <v>0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0</v>
      </c>
      <c r="BL95" s="8">
        <f t="shared" si="53"/>
        <v>30.89</v>
      </c>
      <c r="BM95" s="8">
        <f t="shared" si="54"/>
        <v>0</v>
      </c>
      <c r="BN95" s="8">
        <f t="shared" si="55"/>
        <v>32</v>
      </c>
      <c r="BO95" s="8">
        <f t="shared" si="56"/>
        <v>0</v>
      </c>
      <c r="BP95" s="138">
        <f t="shared" si="57"/>
        <v>-1.1099999999999994</v>
      </c>
      <c r="BQ95" s="138">
        <f t="shared" si="58"/>
        <v>0</v>
      </c>
    </row>
    <row r="96" spans="1:69">
      <c r="A96" s="8" t="s">
        <v>138</v>
      </c>
      <c r="B96" s="15">
        <f>'[3]26'!B98</f>
        <v>320</v>
      </c>
      <c r="C96" s="16">
        <f>'[3]26'!C98</f>
        <v>0</v>
      </c>
      <c r="D96" s="16">
        <f>'[3]26'!D98</f>
        <v>0</v>
      </c>
      <c r="E96" s="16">
        <f>'[3]26'!E98</f>
        <v>0</v>
      </c>
      <c r="F96" s="16">
        <f>'[3]26'!F98</f>
        <v>890</v>
      </c>
      <c r="G96" s="16">
        <f>'[3]26'!G98</f>
        <v>0</v>
      </c>
      <c r="H96" s="17">
        <f t="shared" si="59"/>
        <v>1210</v>
      </c>
      <c r="I96" s="15">
        <f>'[3]26'!J98</f>
        <v>320</v>
      </c>
      <c r="J96" s="16">
        <f>'[3]26'!K98</f>
        <v>0</v>
      </c>
      <c r="K96" s="16">
        <f>'[3]26'!L98</f>
        <v>0</v>
      </c>
      <c r="L96" s="16">
        <f>'[3]26'!M98</f>
        <v>0</v>
      </c>
      <c r="M96" s="16">
        <f>'[3]26'!N98</f>
        <v>426.03899999999999</v>
      </c>
      <c r="N96" s="16">
        <f>'[3]26'!O98</f>
        <v>0</v>
      </c>
      <c r="O96" s="17">
        <f t="shared" si="60"/>
        <v>746.03899999999999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426.03899999999999</v>
      </c>
      <c r="V96" s="16">
        <f t="shared" si="32"/>
        <v>0</v>
      </c>
      <c r="W96" s="17">
        <f t="shared" si="61"/>
        <v>746.03899999999999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0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</v>
      </c>
      <c r="AL96" s="8">
        <f t="shared" si="35"/>
        <v>288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426.03899999999999</v>
      </c>
      <c r="AQ96" s="8">
        <f t="shared" si="34"/>
        <v>0</v>
      </c>
      <c r="AR96" s="8">
        <f t="shared" si="50"/>
        <v>714.03899999999999</v>
      </c>
      <c r="AT96" s="8">
        <v>30.89</v>
      </c>
      <c r="AU96" s="8">
        <v>0</v>
      </c>
      <c r="AW96" s="203">
        <v>32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32</v>
      </c>
      <c r="BD96" s="203">
        <v>0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0</v>
      </c>
      <c r="BL96" s="8">
        <f t="shared" si="53"/>
        <v>30.89</v>
      </c>
      <c r="BM96" s="8">
        <f t="shared" si="54"/>
        <v>0</v>
      </c>
      <c r="BN96" s="8">
        <f t="shared" si="55"/>
        <v>32</v>
      </c>
      <c r="BO96" s="8">
        <f t="shared" si="56"/>
        <v>0</v>
      </c>
      <c r="BP96" s="138">
        <f t="shared" si="57"/>
        <v>-1.1099999999999994</v>
      </c>
      <c r="BQ96" s="138">
        <f t="shared" si="58"/>
        <v>0</v>
      </c>
    </row>
    <row r="97" spans="1:69">
      <c r="A97" s="8" t="s">
        <v>139</v>
      </c>
      <c r="B97" s="15">
        <f>'[3]26'!B99</f>
        <v>320</v>
      </c>
      <c r="C97" s="16">
        <f>'[3]26'!C99</f>
        <v>0</v>
      </c>
      <c r="D97" s="16">
        <f>'[3]26'!D99</f>
        <v>0</v>
      </c>
      <c r="E97" s="16">
        <f>'[3]26'!E99</f>
        <v>0</v>
      </c>
      <c r="F97" s="16">
        <f>'[3]26'!F99</f>
        <v>890</v>
      </c>
      <c r="G97" s="16">
        <f>'[3]26'!G99</f>
        <v>0</v>
      </c>
      <c r="H97" s="17">
        <f t="shared" si="59"/>
        <v>1210</v>
      </c>
      <c r="I97" s="15">
        <f>'[3]26'!J99</f>
        <v>320</v>
      </c>
      <c r="J97" s="16">
        <f>'[3]26'!K99</f>
        <v>0</v>
      </c>
      <c r="K97" s="16">
        <f>'[3]26'!L99</f>
        <v>0</v>
      </c>
      <c r="L97" s="16">
        <f>'[3]26'!M99</f>
        <v>0</v>
      </c>
      <c r="M97" s="16">
        <f>'[3]26'!N99</f>
        <v>300</v>
      </c>
      <c r="N97" s="16">
        <f>'[3]26'!O99</f>
        <v>0</v>
      </c>
      <c r="O97" s="17">
        <f t="shared" si="60"/>
        <v>620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300</v>
      </c>
      <c r="V97" s="16">
        <f t="shared" si="32"/>
        <v>0</v>
      </c>
      <c r="W97" s="17">
        <f t="shared" si="61"/>
        <v>620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0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</v>
      </c>
      <c r="AL97" s="8">
        <f t="shared" si="35"/>
        <v>288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300</v>
      </c>
      <c r="AQ97" s="8">
        <f t="shared" si="34"/>
        <v>0</v>
      </c>
      <c r="AR97" s="8">
        <f t="shared" si="50"/>
        <v>588</v>
      </c>
      <c r="AT97" s="8">
        <v>30.89</v>
      </c>
      <c r="AU97" s="8">
        <v>0</v>
      </c>
      <c r="AW97" s="203">
        <v>32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32</v>
      </c>
      <c r="BD97" s="203">
        <v>0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0</v>
      </c>
      <c r="BL97" s="8">
        <f t="shared" si="53"/>
        <v>30.89</v>
      </c>
      <c r="BM97" s="8">
        <f t="shared" si="54"/>
        <v>0</v>
      </c>
      <c r="BN97" s="8">
        <f t="shared" si="55"/>
        <v>32</v>
      </c>
      <c r="BO97" s="8">
        <f t="shared" si="56"/>
        <v>0</v>
      </c>
      <c r="BP97" s="138">
        <f t="shared" si="57"/>
        <v>-1.1099999999999994</v>
      </c>
      <c r="BQ97" s="138">
        <f t="shared" si="58"/>
        <v>0</v>
      </c>
    </row>
    <row r="98" spans="1:69">
      <c r="A98" s="8" t="s">
        <v>140</v>
      </c>
      <c r="B98" s="15">
        <f>'[3]26'!B100</f>
        <v>320</v>
      </c>
      <c r="C98" s="16">
        <f>'[3]26'!C100</f>
        <v>0</v>
      </c>
      <c r="D98" s="16">
        <f>'[3]26'!D100</f>
        <v>0</v>
      </c>
      <c r="E98" s="16">
        <f>'[3]26'!E100</f>
        <v>0</v>
      </c>
      <c r="F98" s="16">
        <f>'[3]26'!F100</f>
        <v>890</v>
      </c>
      <c r="G98" s="16">
        <f>'[3]26'!G100</f>
        <v>0</v>
      </c>
      <c r="H98" s="17">
        <f t="shared" si="59"/>
        <v>1210</v>
      </c>
      <c r="I98" s="15">
        <f>'[3]26'!J100</f>
        <v>320</v>
      </c>
      <c r="J98" s="16">
        <f>'[3]26'!K100</f>
        <v>0</v>
      </c>
      <c r="K98" s="16">
        <f>'[3]26'!L100</f>
        <v>0</v>
      </c>
      <c r="L98" s="16">
        <f>'[3]26'!M100</f>
        <v>0</v>
      </c>
      <c r="M98" s="16">
        <f>'[3]26'!N100</f>
        <v>280</v>
      </c>
      <c r="N98" s="16">
        <f>'[3]26'!O100</f>
        <v>0</v>
      </c>
      <c r="O98" s="17">
        <f t="shared" si="60"/>
        <v>600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280</v>
      </c>
      <c r="V98" s="16">
        <f t="shared" si="32"/>
        <v>0</v>
      </c>
      <c r="W98" s="17">
        <f t="shared" si="61"/>
        <v>600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0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</v>
      </c>
      <c r="AL98" s="8">
        <f t="shared" si="35"/>
        <v>288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280</v>
      </c>
      <c r="AQ98" s="8">
        <f t="shared" si="34"/>
        <v>0</v>
      </c>
      <c r="AR98" s="8">
        <f t="shared" si="50"/>
        <v>568</v>
      </c>
      <c r="AT98" s="8">
        <v>30.89</v>
      </c>
      <c r="AU98" s="8">
        <v>0</v>
      </c>
      <c r="AW98" s="203">
        <v>32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32</v>
      </c>
      <c r="BD98" s="203">
        <v>0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0</v>
      </c>
      <c r="BL98" s="8">
        <f t="shared" si="53"/>
        <v>30.89</v>
      </c>
      <c r="BM98" s="8">
        <f t="shared" si="54"/>
        <v>0</v>
      </c>
      <c r="BN98" s="8">
        <f t="shared" si="55"/>
        <v>32</v>
      </c>
      <c r="BO98" s="8">
        <f t="shared" si="56"/>
        <v>0</v>
      </c>
      <c r="BP98" s="138">
        <f t="shared" si="57"/>
        <v>-1.1099999999999994</v>
      </c>
      <c r="BQ98" s="138">
        <f t="shared" si="58"/>
        <v>0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21.24</v>
      </c>
      <c r="G99" s="15">
        <f t="shared" si="62"/>
        <v>0</v>
      </c>
      <c r="H99" s="15">
        <f t="shared" si="62"/>
        <v>28.92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10.177960249999998</v>
      </c>
      <c r="N99" s="15">
        <f t="shared" si="62"/>
        <v>0</v>
      </c>
      <c r="O99" s="15">
        <f t="shared" si="62"/>
        <v>17.857960250000009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10.177960249999998</v>
      </c>
      <c r="V99" s="15">
        <f t="shared" si="62"/>
        <v>0</v>
      </c>
      <c r="W99" s="15">
        <f t="shared" si="62"/>
        <v>17.857960250000009</v>
      </c>
      <c r="X99" s="15">
        <f t="shared" si="62"/>
        <v>0.53418500000000035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4.0682499999999996E-2</v>
      </c>
      <c r="AC99" s="15">
        <f t="shared" si="62"/>
        <v>0</v>
      </c>
      <c r="AD99" s="15">
        <f t="shared" si="62"/>
        <v>0.57486750000000031</v>
      </c>
      <c r="AE99" s="15">
        <f t="shared" si="62"/>
        <v>0.56282250000000045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4.0682499999999996E-2</v>
      </c>
      <c r="AJ99" s="15">
        <f t="shared" si="62"/>
        <v>0</v>
      </c>
      <c r="AK99" s="15">
        <f t="shared" si="62"/>
        <v>0.6035050000000004</v>
      </c>
      <c r="AL99" s="15">
        <f t="shared" si="62"/>
        <v>6.5829925000000005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10.096595249999998</v>
      </c>
      <c r="AQ99" s="15">
        <f t="shared" si="62"/>
        <v>0</v>
      </c>
      <c r="AR99" s="15">
        <f t="shared" si="62"/>
        <v>16.679587749999989</v>
      </c>
      <c r="AS99" s="15">
        <f t="shared" si="62"/>
        <v>0</v>
      </c>
      <c r="AT99" s="15">
        <f t="shared" si="62"/>
        <v>0.51560500000000054</v>
      </c>
      <c r="AU99" s="15">
        <f t="shared" si="62"/>
        <v>0.55870750000000013</v>
      </c>
      <c r="AV99" s="15">
        <f t="shared" si="62"/>
        <v>0</v>
      </c>
      <c r="AW99" s="15">
        <f t="shared" si="62"/>
        <v>0.53418500000000035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4.0682499999999996E-2</v>
      </c>
      <c r="BB99" s="15">
        <f t="shared" si="62"/>
        <v>0</v>
      </c>
      <c r="BC99" s="15">
        <f t="shared" si="62"/>
        <v>0.57486750000000031</v>
      </c>
      <c r="BD99" s="15">
        <f t="shared" si="62"/>
        <v>0.56282250000000045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4.0682499999999996E-2</v>
      </c>
      <c r="BI99" s="15">
        <f t="shared" si="62"/>
        <v>0</v>
      </c>
      <c r="BJ99" s="15">
        <f t="shared" ref="BJ99:BQ99" si="63">SUM(BJ3:BJ98)/4000</f>
        <v>0.6035050000000004</v>
      </c>
      <c r="BK99" s="15"/>
      <c r="BL99" s="15">
        <f t="shared" si="63"/>
        <v>0.51560500000000054</v>
      </c>
      <c r="BM99" s="15">
        <f t="shared" si="63"/>
        <v>0.55870750000000013</v>
      </c>
      <c r="BN99" s="15">
        <f t="shared" si="63"/>
        <v>0.57486750000000031</v>
      </c>
      <c r="BO99" s="15">
        <f t="shared" si="63"/>
        <v>0.6035050000000004</v>
      </c>
      <c r="BP99" s="15">
        <f t="shared" si="63"/>
        <v>-5.9262500000000058E-2</v>
      </c>
      <c r="BQ99" s="15">
        <f t="shared" si="63"/>
        <v>-4.4797500000000059E-2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45438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O17" sqref="O17"/>
    </sheetView>
  </sheetViews>
  <sheetFormatPr defaultRowHeight="15"/>
  <cols>
    <col min="1" max="1" width="17.5703125" customWidth="1"/>
  </cols>
  <sheetData>
    <row r="1" spans="1:15">
      <c r="A1" s="29">
        <f>Losses!B1</f>
        <v>45438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5">
        <v>131.76</v>
      </c>
      <c r="C2" s="145">
        <v>76.2</v>
      </c>
      <c r="D2" s="145">
        <v>83.759999999999991</v>
      </c>
      <c r="E2" s="145">
        <v>0</v>
      </c>
      <c r="F2" s="145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0" t="s">
        <v>380</v>
      </c>
    </row>
    <row r="3" spans="1:15">
      <c r="A3" s="133" t="s">
        <v>144</v>
      </c>
      <c r="B3" s="134">
        <v>43.92</v>
      </c>
      <c r="C3" s="134">
        <v>25.4</v>
      </c>
      <c r="D3" s="134">
        <v>30.68</v>
      </c>
      <c r="E3" s="134">
        <v>0</v>
      </c>
      <c r="F3" s="134">
        <v>0</v>
      </c>
      <c r="G3" s="1">
        <v>0</v>
      </c>
      <c r="H3">
        <f t="shared" si="0"/>
        <v>100</v>
      </c>
      <c r="J3" s="24">
        <v>2</v>
      </c>
      <c r="O3" s="150" t="s">
        <v>380</v>
      </c>
    </row>
    <row r="4" spans="1:15">
      <c r="A4" s="133" t="s">
        <v>314</v>
      </c>
      <c r="B4" s="134">
        <v>47.5</v>
      </c>
      <c r="C4" s="134">
        <v>26.3</v>
      </c>
      <c r="D4" s="134">
        <v>25.2</v>
      </c>
      <c r="E4" s="134">
        <v>0</v>
      </c>
      <c r="F4" s="134">
        <v>0</v>
      </c>
      <c r="G4" s="1">
        <v>0</v>
      </c>
      <c r="H4">
        <f t="shared" si="0"/>
        <v>99</v>
      </c>
      <c r="J4" s="24">
        <v>3</v>
      </c>
      <c r="O4" s="150" t="s">
        <v>380</v>
      </c>
    </row>
    <row r="5" spans="1:15">
      <c r="A5" s="133" t="s">
        <v>403</v>
      </c>
      <c r="B5" s="133">
        <v>47.619047619047613</v>
      </c>
      <c r="C5" s="133">
        <v>0</v>
      </c>
      <c r="D5" s="133">
        <v>0</v>
      </c>
      <c r="E5" s="133">
        <v>52.380952380952372</v>
      </c>
      <c r="F5" s="133">
        <v>0</v>
      </c>
      <c r="G5" s="133">
        <v>0</v>
      </c>
      <c r="H5">
        <f t="shared" si="0"/>
        <v>99.999999999999986</v>
      </c>
      <c r="J5" s="24">
        <v>4</v>
      </c>
      <c r="L5" s="112" t="s">
        <v>530</v>
      </c>
      <c r="O5" s="150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489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7" t="s">
        <v>487</v>
      </c>
      <c r="M9" s="147"/>
      <c r="N9" t="s">
        <v>490</v>
      </c>
    </row>
    <row r="10" spans="1:15">
      <c r="J10" s="24"/>
      <c r="L10" s="147" t="s">
        <v>488</v>
      </c>
      <c r="M10" s="147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0" customWidth="1"/>
    <col min="3" max="3" width="13.42578125" style="130" bestFit="1" customWidth="1"/>
    <col min="4" max="4" width="15.42578125" style="130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45438</v>
      </c>
      <c r="B1" s="38" t="s">
        <v>341</v>
      </c>
      <c r="C1" s="38" t="s">
        <v>341</v>
      </c>
      <c r="D1" s="38" t="s">
        <v>341</v>
      </c>
      <c r="E1" s="129"/>
      <c r="F1" s="129"/>
      <c r="G1" s="129"/>
      <c r="H1" s="130"/>
    </row>
    <row r="2" spans="1:8">
      <c r="A2" s="8" t="s">
        <v>160</v>
      </c>
      <c r="B2" s="130" t="s">
        <v>342</v>
      </c>
      <c r="C2" s="130" t="s">
        <v>343</v>
      </c>
      <c r="D2" s="130" t="s">
        <v>344</v>
      </c>
    </row>
    <row r="3" spans="1:8">
      <c r="A3" s="8" t="s">
        <v>45</v>
      </c>
      <c r="B3" s="126">
        <v>0</v>
      </c>
      <c r="C3" s="126">
        <v>0</v>
      </c>
      <c r="D3" s="126">
        <v>0</v>
      </c>
    </row>
    <row r="4" spans="1:8">
      <c r="A4" s="8" t="s">
        <v>46</v>
      </c>
      <c r="B4" s="126">
        <v>0</v>
      </c>
      <c r="C4" s="126">
        <v>0</v>
      </c>
      <c r="D4" s="126">
        <v>0</v>
      </c>
    </row>
    <row r="5" spans="1:8">
      <c r="A5" s="8" t="s">
        <v>47</v>
      </c>
      <c r="B5" s="126">
        <v>0</v>
      </c>
      <c r="C5" s="126">
        <v>0</v>
      </c>
      <c r="D5" s="126">
        <v>0</v>
      </c>
    </row>
    <row r="6" spans="1:8">
      <c r="A6" s="8" t="s">
        <v>48</v>
      </c>
      <c r="B6" s="126">
        <v>0</v>
      </c>
      <c r="C6" s="126">
        <v>0</v>
      </c>
      <c r="D6" s="126">
        <v>0</v>
      </c>
    </row>
    <row r="7" spans="1:8">
      <c r="A7" s="8" t="s">
        <v>49</v>
      </c>
      <c r="B7" s="126">
        <v>0</v>
      </c>
      <c r="C7" s="126">
        <v>0</v>
      </c>
      <c r="D7" s="126">
        <v>0</v>
      </c>
    </row>
    <row r="8" spans="1:8">
      <c r="A8" s="8" t="s">
        <v>50</v>
      </c>
      <c r="B8" s="126">
        <v>0</v>
      </c>
      <c r="C8" s="126">
        <v>0</v>
      </c>
      <c r="D8" s="126">
        <v>0</v>
      </c>
    </row>
    <row r="9" spans="1:8">
      <c r="A9" s="8" t="s">
        <v>51</v>
      </c>
      <c r="B9" s="126">
        <v>0</v>
      </c>
      <c r="C9" s="126">
        <v>0</v>
      </c>
      <c r="D9" s="126">
        <v>0</v>
      </c>
    </row>
    <row r="10" spans="1:8">
      <c r="A10" s="8" t="s">
        <v>52</v>
      </c>
      <c r="B10" s="126">
        <v>0</v>
      </c>
      <c r="C10" s="126">
        <v>0</v>
      </c>
      <c r="D10" s="126">
        <v>0</v>
      </c>
    </row>
    <row r="11" spans="1:8">
      <c r="A11" s="8" t="s">
        <v>53</v>
      </c>
      <c r="B11" s="126">
        <v>0</v>
      </c>
      <c r="C11" s="126">
        <v>0</v>
      </c>
      <c r="D11" s="126">
        <v>0</v>
      </c>
    </row>
    <row r="12" spans="1:8">
      <c r="A12" s="8" t="s">
        <v>54</v>
      </c>
      <c r="B12" s="126">
        <v>0</v>
      </c>
      <c r="C12" s="126">
        <v>0</v>
      </c>
      <c r="D12" s="126">
        <v>0</v>
      </c>
    </row>
    <row r="13" spans="1:8">
      <c r="A13" s="8" t="s">
        <v>55</v>
      </c>
      <c r="B13" s="126">
        <v>0</v>
      </c>
      <c r="C13" s="126">
        <v>0</v>
      </c>
      <c r="D13" s="126">
        <v>0</v>
      </c>
    </row>
    <row r="14" spans="1:8">
      <c r="A14" s="8" t="s">
        <v>56</v>
      </c>
      <c r="B14" s="126">
        <v>0</v>
      </c>
      <c r="C14" s="126">
        <v>0</v>
      </c>
      <c r="D14" s="126">
        <v>0</v>
      </c>
    </row>
    <row r="15" spans="1:8">
      <c r="A15" s="8" t="s">
        <v>57</v>
      </c>
      <c r="B15" s="126">
        <v>0</v>
      </c>
      <c r="C15" s="126">
        <v>0</v>
      </c>
      <c r="D15" s="126">
        <v>0</v>
      </c>
    </row>
    <row r="16" spans="1:8">
      <c r="A16" s="8" t="s">
        <v>58</v>
      </c>
      <c r="B16" s="126">
        <v>0</v>
      </c>
      <c r="C16" s="126">
        <v>0</v>
      </c>
      <c r="D16" s="126">
        <v>0</v>
      </c>
    </row>
    <row r="17" spans="1:4">
      <c r="A17" s="8" t="s">
        <v>59</v>
      </c>
      <c r="B17" s="126">
        <v>0</v>
      </c>
      <c r="C17" s="126">
        <v>0</v>
      </c>
      <c r="D17" s="126">
        <v>0</v>
      </c>
    </row>
    <row r="18" spans="1:4">
      <c r="A18" s="8" t="s">
        <v>60</v>
      </c>
      <c r="B18" s="126">
        <v>0</v>
      </c>
      <c r="C18" s="126">
        <v>0</v>
      </c>
      <c r="D18" s="126">
        <v>0</v>
      </c>
    </row>
    <row r="19" spans="1:4">
      <c r="A19" s="8" t="s">
        <v>61</v>
      </c>
      <c r="B19" s="126">
        <v>0</v>
      </c>
      <c r="C19" s="126">
        <v>0</v>
      </c>
      <c r="D19" s="126">
        <v>0</v>
      </c>
    </row>
    <row r="20" spans="1:4">
      <c r="A20" s="8" t="s">
        <v>62</v>
      </c>
      <c r="B20" s="126">
        <v>0</v>
      </c>
      <c r="C20" s="126">
        <v>0</v>
      </c>
      <c r="D20" s="126">
        <v>0</v>
      </c>
    </row>
    <row r="21" spans="1:4">
      <c r="A21" s="8" t="s">
        <v>63</v>
      </c>
      <c r="B21" s="126">
        <v>0</v>
      </c>
      <c r="C21" s="126">
        <v>0</v>
      </c>
      <c r="D21" s="126">
        <v>0</v>
      </c>
    </row>
    <row r="22" spans="1:4">
      <c r="A22" s="8" t="s">
        <v>64</v>
      </c>
      <c r="B22" s="126">
        <v>0</v>
      </c>
      <c r="C22" s="126">
        <v>0</v>
      </c>
      <c r="D22" s="126">
        <v>0</v>
      </c>
    </row>
    <row r="23" spans="1:4">
      <c r="A23" s="8" t="s">
        <v>65</v>
      </c>
      <c r="B23" s="126">
        <v>0</v>
      </c>
      <c r="C23" s="126">
        <v>0</v>
      </c>
      <c r="D23" s="126">
        <v>0</v>
      </c>
    </row>
    <row r="24" spans="1:4">
      <c r="A24" s="8" t="s">
        <v>66</v>
      </c>
      <c r="B24" s="126">
        <v>0</v>
      </c>
      <c r="C24" s="126">
        <v>0</v>
      </c>
      <c r="D24" s="126">
        <v>0</v>
      </c>
    </row>
    <row r="25" spans="1:4">
      <c r="A25" s="8" t="s">
        <v>67</v>
      </c>
      <c r="B25" s="126">
        <v>0</v>
      </c>
      <c r="C25" s="126">
        <v>0</v>
      </c>
      <c r="D25" s="126">
        <v>0</v>
      </c>
    </row>
    <row r="26" spans="1:4">
      <c r="A26" s="8" t="s">
        <v>68</v>
      </c>
      <c r="B26" s="126">
        <v>0</v>
      </c>
      <c r="C26" s="126">
        <v>0</v>
      </c>
      <c r="D26" s="126">
        <v>0</v>
      </c>
    </row>
    <row r="27" spans="1:4">
      <c r="A27" s="8" t="s">
        <v>69</v>
      </c>
      <c r="B27" s="126">
        <v>0</v>
      </c>
      <c r="C27" s="126">
        <v>0</v>
      </c>
      <c r="D27" s="126">
        <v>0</v>
      </c>
    </row>
    <row r="28" spans="1:4">
      <c r="A28" s="8" t="s">
        <v>70</v>
      </c>
      <c r="B28" s="126">
        <v>0</v>
      </c>
      <c r="C28" s="126">
        <v>0</v>
      </c>
      <c r="D28" s="126">
        <v>0</v>
      </c>
    </row>
    <row r="29" spans="1:4">
      <c r="A29" s="8" t="s">
        <v>71</v>
      </c>
      <c r="B29" s="126">
        <v>0</v>
      </c>
      <c r="C29" s="126">
        <v>0</v>
      </c>
      <c r="D29" s="126">
        <v>0</v>
      </c>
    </row>
    <row r="30" spans="1:4">
      <c r="A30" s="8" t="s">
        <v>72</v>
      </c>
      <c r="B30" s="126">
        <v>0</v>
      </c>
      <c r="C30" s="126">
        <v>0</v>
      </c>
      <c r="D30" s="126">
        <v>0</v>
      </c>
    </row>
    <row r="31" spans="1:4">
      <c r="A31" s="8" t="s">
        <v>73</v>
      </c>
      <c r="B31" s="126">
        <v>0</v>
      </c>
      <c r="C31" s="126">
        <v>0</v>
      </c>
      <c r="D31" s="126">
        <v>0</v>
      </c>
    </row>
    <row r="32" spans="1:4">
      <c r="A32" s="8" t="s">
        <v>74</v>
      </c>
      <c r="B32" s="126">
        <v>0</v>
      </c>
      <c r="C32" s="126">
        <v>0</v>
      </c>
      <c r="D32" s="126">
        <v>0</v>
      </c>
    </row>
    <row r="33" spans="1:4">
      <c r="A33" s="8" t="s">
        <v>75</v>
      </c>
      <c r="B33" s="126">
        <v>0</v>
      </c>
      <c r="C33" s="126">
        <v>0</v>
      </c>
      <c r="D33" s="126">
        <v>0</v>
      </c>
    </row>
    <row r="34" spans="1:4">
      <c r="A34" s="8" t="s">
        <v>76</v>
      </c>
      <c r="B34" s="126">
        <v>0</v>
      </c>
      <c r="C34" s="126">
        <v>0</v>
      </c>
      <c r="D34" s="126">
        <v>0</v>
      </c>
    </row>
    <row r="35" spans="1:4">
      <c r="A35" s="8" t="s">
        <v>77</v>
      </c>
      <c r="B35" s="126">
        <v>0</v>
      </c>
      <c r="C35" s="126">
        <v>0</v>
      </c>
      <c r="D35" s="126">
        <v>0</v>
      </c>
    </row>
    <row r="36" spans="1:4">
      <c r="A36" s="8" t="s">
        <v>78</v>
      </c>
      <c r="B36" s="126">
        <v>0</v>
      </c>
      <c r="C36" s="126">
        <v>0</v>
      </c>
      <c r="D36" s="126">
        <v>0</v>
      </c>
    </row>
    <row r="37" spans="1:4">
      <c r="A37" s="8" t="s">
        <v>79</v>
      </c>
      <c r="B37" s="126">
        <v>0</v>
      </c>
      <c r="C37" s="126">
        <v>0</v>
      </c>
      <c r="D37" s="126">
        <v>0</v>
      </c>
    </row>
    <row r="38" spans="1:4">
      <c r="A38" s="8" t="s">
        <v>80</v>
      </c>
      <c r="B38" s="126">
        <v>0</v>
      </c>
      <c r="C38" s="126">
        <v>0</v>
      </c>
      <c r="D38" s="126">
        <v>0</v>
      </c>
    </row>
    <row r="39" spans="1:4">
      <c r="A39" s="8" t="s">
        <v>81</v>
      </c>
      <c r="B39" s="126">
        <v>0</v>
      </c>
      <c r="C39" s="126">
        <v>0</v>
      </c>
      <c r="D39" s="126">
        <v>0</v>
      </c>
    </row>
    <row r="40" spans="1:4">
      <c r="A40" s="8" t="s">
        <v>82</v>
      </c>
      <c r="B40" s="126">
        <v>0</v>
      </c>
      <c r="C40" s="126">
        <v>0</v>
      </c>
      <c r="D40" s="126">
        <v>0</v>
      </c>
    </row>
    <row r="41" spans="1:4">
      <c r="A41" s="8" t="s">
        <v>83</v>
      </c>
      <c r="B41" s="126">
        <v>0</v>
      </c>
      <c r="C41" s="126">
        <v>0</v>
      </c>
      <c r="D41" s="126">
        <v>0</v>
      </c>
    </row>
    <row r="42" spans="1:4">
      <c r="A42" s="8" t="s">
        <v>84</v>
      </c>
      <c r="B42" s="126">
        <v>0</v>
      </c>
      <c r="C42" s="126">
        <v>0</v>
      </c>
      <c r="D42" s="126">
        <v>0</v>
      </c>
    </row>
    <row r="43" spans="1:4">
      <c r="A43" s="8" t="s">
        <v>85</v>
      </c>
      <c r="B43" s="126">
        <v>0</v>
      </c>
      <c r="C43" s="126">
        <v>0</v>
      </c>
      <c r="D43" s="126">
        <v>0</v>
      </c>
    </row>
    <row r="44" spans="1:4">
      <c r="A44" s="8" t="s">
        <v>86</v>
      </c>
      <c r="B44" s="126">
        <v>0</v>
      </c>
      <c r="C44" s="126">
        <v>0</v>
      </c>
      <c r="D44" s="126">
        <v>0</v>
      </c>
    </row>
    <row r="45" spans="1:4">
      <c r="A45" s="8" t="s">
        <v>87</v>
      </c>
      <c r="B45" s="126">
        <v>0</v>
      </c>
      <c r="C45" s="126">
        <v>0</v>
      </c>
      <c r="D45" s="126">
        <v>0</v>
      </c>
    </row>
    <row r="46" spans="1:4">
      <c r="A46" s="8" t="s">
        <v>88</v>
      </c>
      <c r="B46" s="126">
        <v>0</v>
      </c>
      <c r="C46" s="126">
        <v>0</v>
      </c>
      <c r="D46" s="126">
        <v>0</v>
      </c>
    </row>
    <row r="47" spans="1:4">
      <c r="A47" s="8" t="s">
        <v>89</v>
      </c>
      <c r="B47" s="126">
        <v>0</v>
      </c>
      <c r="C47" s="126">
        <v>0</v>
      </c>
      <c r="D47" s="126">
        <v>0</v>
      </c>
    </row>
    <row r="48" spans="1:4">
      <c r="A48" s="8" t="s">
        <v>90</v>
      </c>
      <c r="B48" s="126">
        <v>0</v>
      </c>
      <c r="C48" s="126">
        <v>0</v>
      </c>
      <c r="D48" s="126">
        <v>0</v>
      </c>
    </row>
    <row r="49" spans="1:4">
      <c r="A49" s="8" t="s">
        <v>91</v>
      </c>
      <c r="B49" s="126">
        <v>0</v>
      </c>
      <c r="C49" s="126">
        <v>0</v>
      </c>
      <c r="D49" s="126">
        <v>0</v>
      </c>
    </row>
    <row r="50" spans="1:4">
      <c r="A50" s="8" t="s">
        <v>92</v>
      </c>
      <c r="B50" s="126">
        <v>0</v>
      </c>
      <c r="C50" s="126">
        <v>0</v>
      </c>
      <c r="D50" s="126">
        <v>0</v>
      </c>
    </row>
    <row r="51" spans="1:4">
      <c r="A51" s="8" t="s">
        <v>93</v>
      </c>
      <c r="B51" s="126">
        <v>0</v>
      </c>
      <c r="C51" s="126">
        <v>0</v>
      </c>
      <c r="D51" s="126">
        <v>0</v>
      </c>
    </row>
    <row r="52" spans="1:4">
      <c r="A52" s="8" t="s">
        <v>94</v>
      </c>
      <c r="B52" s="126">
        <v>0</v>
      </c>
      <c r="C52" s="126">
        <v>0</v>
      </c>
      <c r="D52" s="126">
        <v>0</v>
      </c>
    </row>
    <row r="53" spans="1:4">
      <c r="A53" s="8" t="s">
        <v>95</v>
      </c>
      <c r="B53" s="126">
        <v>0</v>
      </c>
      <c r="C53" s="126">
        <v>0</v>
      </c>
      <c r="D53" s="126">
        <v>0</v>
      </c>
    </row>
    <row r="54" spans="1:4">
      <c r="A54" s="8" t="s">
        <v>96</v>
      </c>
      <c r="B54" s="126">
        <v>0</v>
      </c>
      <c r="C54" s="126">
        <v>0</v>
      </c>
      <c r="D54" s="126">
        <v>0</v>
      </c>
    </row>
    <row r="55" spans="1:4">
      <c r="A55" s="8" t="s">
        <v>97</v>
      </c>
      <c r="B55" s="126">
        <v>0</v>
      </c>
      <c r="C55" s="126">
        <v>0</v>
      </c>
      <c r="D55" s="126">
        <v>0</v>
      </c>
    </row>
    <row r="56" spans="1:4">
      <c r="A56" s="8" t="s">
        <v>98</v>
      </c>
      <c r="B56" s="126">
        <v>0</v>
      </c>
      <c r="C56" s="126">
        <v>0</v>
      </c>
      <c r="D56" s="126">
        <v>0</v>
      </c>
    </row>
    <row r="57" spans="1:4">
      <c r="A57" s="8" t="s">
        <v>99</v>
      </c>
      <c r="B57" s="126">
        <v>0</v>
      </c>
      <c r="C57" s="126">
        <v>0</v>
      </c>
      <c r="D57" s="126">
        <v>0</v>
      </c>
    </row>
    <row r="58" spans="1:4">
      <c r="A58" s="8" t="s">
        <v>100</v>
      </c>
      <c r="B58" s="126">
        <v>0</v>
      </c>
      <c r="C58" s="126">
        <v>0</v>
      </c>
      <c r="D58" s="126">
        <v>0</v>
      </c>
    </row>
    <row r="59" spans="1:4">
      <c r="A59" s="8" t="s">
        <v>101</v>
      </c>
      <c r="B59" s="126">
        <v>0</v>
      </c>
      <c r="C59" s="126">
        <v>0</v>
      </c>
      <c r="D59" s="126">
        <v>0</v>
      </c>
    </row>
    <row r="60" spans="1:4">
      <c r="A60" s="8" t="s">
        <v>102</v>
      </c>
      <c r="B60" s="126">
        <v>0</v>
      </c>
      <c r="C60" s="126">
        <v>0</v>
      </c>
      <c r="D60" s="126">
        <v>0</v>
      </c>
    </row>
    <row r="61" spans="1:4">
      <c r="A61" s="8" t="s">
        <v>103</v>
      </c>
      <c r="B61" s="126">
        <v>0</v>
      </c>
      <c r="C61" s="126">
        <v>0</v>
      </c>
      <c r="D61" s="126">
        <v>0</v>
      </c>
    </row>
    <row r="62" spans="1:4">
      <c r="A62" s="8" t="s">
        <v>104</v>
      </c>
      <c r="B62" s="126">
        <v>0</v>
      </c>
      <c r="C62" s="126">
        <v>0</v>
      </c>
      <c r="D62" s="126">
        <v>0</v>
      </c>
    </row>
    <row r="63" spans="1:4">
      <c r="A63" s="8" t="s">
        <v>105</v>
      </c>
      <c r="B63" s="126">
        <v>0</v>
      </c>
      <c r="C63" s="126">
        <v>0</v>
      </c>
      <c r="D63" s="126">
        <v>0</v>
      </c>
    </row>
    <row r="64" spans="1:4">
      <c r="A64" s="8" t="s">
        <v>106</v>
      </c>
      <c r="B64" s="126">
        <v>0</v>
      </c>
      <c r="C64" s="126">
        <v>0</v>
      </c>
      <c r="D64" s="126">
        <v>0</v>
      </c>
    </row>
    <row r="65" spans="1:4">
      <c r="A65" s="8" t="s">
        <v>107</v>
      </c>
      <c r="B65" s="126">
        <v>0</v>
      </c>
      <c r="C65" s="126">
        <v>0</v>
      </c>
      <c r="D65" s="126">
        <v>0</v>
      </c>
    </row>
    <row r="66" spans="1:4">
      <c r="A66" s="8" t="s">
        <v>108</v>
      </c>
      <c r="B66" s="126">
        <v>0</v>
      </c>
      <c r="C66" s="126">
        <v>0</v>
      </c>
      <c r="D66" s="126">
        <v>0</v>
      </c>
    </row>
    <row r="67" spans="1:4">
      <c r="A67" s="8" t="s">
        <v>109</v>
      </c>
      <c r="B67" s="126">
        <v>0</v>
      </c>
      <c r="C67" s="126">
        <v>0</v>
      </c>
      <c r="D67" s="126">
        <v>0</v>
      </c>
    </row>
    <row r="68" spans="1:4">
      <c r="A68" s="8" t="s">
        <v>110</v>
      </c>
      <c r="B68" s="126">
        <v>0</v>
      </c>
      <c r="C68" s="126">
        <v>0</v>
      </c>
      <c r="D68" s="126">
        <v>0</v>
      </c>
    </row>
    <row r="69" spans="1:4">
      <c r="A69" s="8" t="s">
        <v>111</v>
      </c>
      <c r="B69" s="126">
        <v>0</v>
      </c>
      <c r="C69" s="126">
        <v>0</v>
      </c>
      <c r="D69" s="126">
        <v>0</v>
      </c>
    </row>
    <row r="70" spans="1:4">
      <c r="A70" s="8" t="s">
        <v>112</v>
      </c>
      <c r="B70" s="126">
        <v>0</v>
      </c>
      <c r="C70" s="126">
        <v>0</v>
      </c>
      <c r="D70" s="126">
        <v>0</v>
      </c>
    </row>
    <row r="71" spans="1:4">
      <c r="A71" s="8" t="s">
        <v>113</v>
      </c>
      <c r="B71" s="126">
        <v>0</v>
      </c>
      <c r="C71" s="126">
        <v>0</v>
      </c>
      <c r="D71" s="126">
        <v>0</v>
      </c>
    </row>
    <row r="72" spans="1:4">
      <c r="A72" s="8" t="s">
        <v>114</v>
      </c>
      <c r="B72" s="126">
        <v>0</v>
      </c>
      <c r="C72" s="126">
        <v>0</v>
      </c>
      <c r="D72" s="126">
        <v>0</v>
      </c>
    </row>
    <row r="73" spans="1:4">
      <c r="A73" s="8" t="s">
        <v>115</v>
      </c>
      <c r="B73" s="126">
        <v>0</v>
      </c>
      <c r="C73" s="126">
        <v>0</v>
      </c>
      <c r="D73" s="126">
        <v>0</v>
      </c>
    </row>
    <row r="74" spans="1:4">
      <c r="A74" s="8" t="s">
        <v>116</v>
      </c>
      <c r="B74" s="126">
        <v>0</v>
      </c>
      <c r="C74" s="126">
        <v>0</v>
      </c>
      <c r="D74" s="126">
        <v>0</v>
      </c>
    </row>
    <row r="75" spans="1:4">
      <c r="A75" s="8" t="s">
        <v>117</v>
      </c>
      <c r="B75" s="126">
        <v>0</v>
      </c>
      <c r="C75" s="126">
        <v>0</v>
      </c>
      <c r="D75" s="126">
        <v>0</v>
      </c>
    </row>
    <row r="76" spans="1:4">
      <c r="A76" s="8" t="s">
        <v>118</v>
      </c>
      <c r="B76" s="126">
        <v>0</v>
      </c>
      <c r="C76" s="126">
        <v>0</v>
      </c>
      <c r="D76" s="126">
        <v>0</v>
      </c>
    </row>
    <row r="77" spans="1:4">
      <c r="A77" s="8" t="s">
        <v>119</v>
      </c>
      <c r="B77" s="126">
        <v>0</v>
      </c>
      <c r="C77" s="126">
        <v>0</v>
      </c>
      <c r="D77" s="126">
        <v>0</v>
      </c>
    </row>
    <row r="78" spans="1:4">
      <c r="A78" s="8" t="s">
        <v>120</v>
      </c>
      <c r="B78" s="126">
        <v>0</v>
      </c>
      <c r="C78" s="126">
        <v>0</v>
      </c>
      <c r="D78" s="126">
        <v>0</v>
      </c>
    </row>
    <row r="79" spans="1:4">
      <c r="A79" s="8" t="s">
        <v>121</v>
      </c>
      <c r="B79" s="126">
        <v>0</v>
      </c>
      <c r="C79" s="126">
        <v>0</v>
      </c>
      <c r="D79" s="126">
        <v>0</v>
      </c>
    </row>
    <row r="80" spans="1:4">
      <c r="A80" s="8" t="s">
        <v>122</v>
      </c>
      <c r="B80" s="126">
        <v>0</v>
      </c>
      <c r="C80" s="126">
        <v>0</v>
      </c>
      <c r="D80" s="126">
        <v>0</v>
      </c>
    </row>
    <row r="81" spans="1:4">
      <c r="A81" s="8" t="s">
        <v>123</v>
      </c>
      <c r="B81" s="126">
        <v>0</v>
      </c>
      <c r="C81" s="126">
        <v>0</v>
      </c>
      <c r="D81" s="126">
        <v>0</v>
      </c>
    </row>
    <row r="82" spans="1:4">
      <c r="A82" s="8" t="s">
        <v>124</v>
      </c>
      <c r="B82" s="126">
        <v>0</v>
      </c>
      <c r="C82" s="126">
        <v>0</v>
      </c>
      <c r="D82" s="126">
        <v>0</v>
      </c>
    </row>
    <row r="83" spans="1:4">
      <c r="A83" s="8" t="s">
        <v>125</v>
      </c>
      <c r="B83" s="126">
        <v>0</v>
      </c>
      <c r="C83" s="126">
        <v>0</v>
      </c>
      <c r="D83" s="126">
        <v>0</v>
      </c>
    </row>
    <row r="84" spans="1:4">
      <c r="A84" s="8" t="s">
        <v>126</v>
      </c>
      <c r="B84" s="126">
        <v>0</v>
      </c>
      <c r="C84" s="126">
        <v>0</v>
      </c>
      <c r="D84" s="126">
        <v>0</v>
      </c>
    </row>
    <row r="85" spans="1:4">
      <c r="A85" s="8" t="s">
        <v>127</v>
      </c>
      <c r="B85" s="126">
        <v>0</v>
      </c>
      <c r="C85" s="126">
        <v>0</v>
      </c>
      <c r="D85" s="126">
        <v>0</v>
      </c>
    </row>
    <row r="86" spans="1:4">
      <c r="A86" s="8" t="s">
        <v>128</v>
      </c>
      <c r="B86" s="126">
        <v>0</v>
      </c>
      <c r="C86" s="126">
        <v>0</v>
      </c>
      <c r="D86" s="126">
        <v>0</v>
      </c>
    </row>
    <row r="87" spans="1:4">
      <c r="A87" s="8" t="s">
        <v>129</v>
      </c>
      <c r="B87" s="126">
        <v>0</v>
      </c>
      <c r="C87" s="126">
        <v>0</v>
      </c>
      <c r="D87" s="126">
        <v>0</v>
      </c>
    </row>
    <row r="88" spans="1:4">
      <c r="A88" s="8" t="s">
        <v>130</v>
      </c>
      <c r="B88" s="126">
        <v>0</v>
      </c>
      <c r="C88" s="126">
        <v>0</v>
      </c>
      <c r="D88" s="126">
        <v>0</v>
      </c>
    </row>
    <row r="89" spans="1:4">
      <c r="A89" s="8" t="s">
        <v>131</v>
      </c>
      <c r="B89" s="126">
        <v>0</v>
      </c>
      <c r="C89" s="126">
        <v>0</v>
      </c>
      <c r="D89" s="126">
        <v>0</v>
      </c>
    </row>
    <row r="90" spans="1:4">
      <c r="A90" s="8" t="s">
        <v>132</v>
      </c>
      <c r="B90" s="126">
        <v>0</v>
      </c>
      <c r="C90" s="126">
        <v>0</v>
      </c>
      <c r="D90" s="126">
        <v>0</v>
      </c>
    </row>
    <row r="91" spans="1:4">
      <c r="A91" s="8" t="s">
        <v>133</v>
      </c>
      <c r="B91" s="126">
        <v>0</v>
      </c>
      <c r="C91" s="126">
        <v>0</v>
      </c>
      <c r="D91" s="126">
        <v>0</v>
      </c>
    </row>
    <row r="92" spans="1:4">
      <c r="A92" s="8" t="s">
        <v>134</v>
      </c>
      <c r="B92" s="126">
        <v>0</v>
      </c>
      <c r="C92" s="126">
        <v>0</v>
      </c>
      <c r="D92" s="126">
        <v>0</v>
      </c>
    </row>
    <row r="93" spans="1:4">
      <c r="A93" s="8" t="s">
        <v>135</v>
      </c>
      <c r="B93" s="126">
        <v>0</v>
      </c>
      <c r="C93" s="126">
        <v>0</v>
      </c>
      <c r="D93" s="126">
        <v>0</v>
      </c>
    </row>
    <row r="94" spans="1:4">
      <c r="A94" s="8" t="s">
        <v>136</v>
      </c>
      <c r="B94" s="126">
        <v>0</v>
      </c>
      <c r="C94" s="126">
        <v>0</v>
      </c>
      <c r="D94" s="126">
        <v>0</v>
      </c>
    </row>
    <row r="95" spans="1:4">
      <c r="A95" s="8" t="s">
        <v>137</v>
      </c>
      <c r="B95" s="126">
        <v>0</v>
      </c>
      <c r="C95" s="126">
        <v>0</v>
      </c>
      <c r="D95" s="126">
        <v>0</v>
      </c>
    </row>
    <row r="96" spans="1:4">
      <c r="A96" s="8" t="s">
        <v>138</v>
      </c>
      <c r="B96" s="126">
        <v>0</v>
      </c>
      <c r="C96" s="126">
        <v>0</v>
      </c>
      <c r="D96" s="126">
        <v>0</v>
      </c>
    </row>
    <row r="97" spans="1:4">
      <c r="A97" s="8" t="s">
        <v>139</v>
      </c>
      <c r="B97" s="126">
        <v>0</v>
      </c>
      <c r="C97" s="126">
        <v>0</v>
      </c>
      <c r="D97" s="126">
        <v>0</v>
      </c>
    </row>
    <row r="98" spans="1:4">
      <c r="A98" s="8" t="s">
        <v>140</v>
      </c>
      <c r="B98" s="126">
        <v>0</v>
      </c>
      <c r="C98" s="126">
        <v>0</v>
      </c>
      <c r="D98" s="126">
        <v>0</v>
      </c>
    </row>
    <row r="99" spans="1:4">
      <c r="A99" s="131" t="s">
        <v>171</v>
      </c>
      <c r="B99" s="132">
        <f>SUM(B3:B98)/4000</f>
        <v>0</v>
      </c>
      <c r="C99" s="132">
        <f t="shared" ref="C99:D99" si="0">SUM(C3:C98)/4000</f>
        <v>0</v>
      </c>
      <c r="D99" s="132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278</v>
      </c>
      <c r="C3">
        <f>PPCL!C3</f>
        <v>0</v>
      </c>
      <c r="D3">
        <f>PPCL!M3</f>
        <v>278</v>
      </c>
      <c r="E3">
        <f>PPCL!N3</f>
        <v>0</v>
      </c>
      <c r="F3">
        <f>B3+C3</f>
        <v>278</v>
      </c>
      <c r="G3">
        <f>D3+E3</f>
        <v>278</v>
      </c>
      <c r="H3" s="112"/>
      <c r="I3">
        <f>BRPL_EOD!AE3+BRPL_EOD!AF3</f>
        <v>79.78</v>
      </c>
      <c r="J3">
        <f>BYPL_EOD!AE3+BYPL_EOD!AF3</f>
        <v>45.32</v>
      </c>
      <c r="K3">
        <f>MES_EOD!AE3+MES_EOD!AF3</f>
        <v>17.22</v>
      </c>
      <c r="L3">
        <f>NDMC_EOD!AE3+NDMC_EOD!AF3</f>
        <v>85.32</v>
      </c>
      <c r="M3">
        <f>TPDDL_EOD!AE3+TPDDL_EOD!AF3</f>
        <v>54.37</v>
      </c>
      <c r="N3">
        <f t="shared" ref="N3:N66" si="0">SUM(I3:M3)</f>
        <v>282.01</v>
      </c>
      <c r="O3" s="112">
        <f t="shared" ref="O3:O66" si="1">G3-N3</f>
        <v>-4.0099999999999909</v>
      </c>
      <c r="P3">
        <v>78.645579943973615</v>
      </c>
      <c r="Q3">
        <v>44.675578880181554</v>
      </c>
      <c r="R3">
        <v>16.975142725435269</v>
      </c>
      <c r="S3">
        <v>84.106804723236763</v>
      </c>
      <c r="T3">
        <v>53.596893727172791</v>
      </c>
      <c r="U3" s="114">
        <f t="shared" ref="U3:U66" si="2">SUM(P3:T3)</f>
        <v>278</v>
      </c>
      <c r="V3" s="112">
        <f t="shared" ref="V3:V66" si="3">G3-U3</f>
        <v>0</v>
      </c>
    </row>
    <row r="4" spans="1:22">
      <c r="A4" t="s">
        <v>46</v>
      </c>
      <c r="B4">
        <f>PPCL!B4</f>
        <v>278</v>
      </c>
      <c r="C4">
        <f>PPCL!C4</f>
        <v>0</v>
      </c>
      <c r="D4">
        <f>PPCL!M4</f>
        <v>278</v>
      </c>
      <c r="E4">
        <f>PPCL!N4</f>
        <v>0</v>
      </c>
      <c r="F4">
        <f t="shared" ref="F4:F67" si="4">B4+C4</f>
        <v>278</v>
      </c>
      <c r="G4">
        <f t="shared" ref="G4:G67" si="5">D4+E4</f>
        <v>278</v>
      </c>
      <c r="H4" s="112"/>
      <c r="I4">
        <f>BRPL_EOD!AE4+BRPL_EOD!AF4</f>
        <v>78.650000000000006</v>
      </c>
      <c r="J4">
        <f>BYPL_EOD!AE4+BYPL_EOD!AF4</f>
        <v>44.67</v>
      </c>
      <c r="K4">
        <f>MES_EOD!AE4+MES_EOD!AF4</f>
        <v>16.97</v>
      </c>
      <c r="L4">
        <f>NDMC_EOD!AE4+NDMC_EOD!AF4</f>
        <v>84.11</v>
      </c>
      <c r="M4">
        <f>TPDDL_EOD!AE4+TPDDL_EOD!AF4</f>
        <v>53.6</v>
      </c>
      <c r="N4">
        <f t="shared" si="0"/>
        <v>278.00000000000006</v>
      </c>
      <c r="O4" s="112">
        <f t="shared" si="1"/>
        <v>0</v>
      </c>
      <c r="P4">
        <v>78.649999999999991</v>
      </c>
      <c r="Q4">
        <v>44.669999999999995</v>
      </c>
      <c r="R4">
        <v>16.969999999999995</v>
      </c>
      <c r="S4">
        <v>84.109999999999985</v>
      </c>
      <c r="T4">
        <v>53.599999999999987</v>
      </c>
      <c r="U4" s="114">
        <f t="shared" si="2"/>
        <v>277.99999999999994</v>
      </c>
      <c r="V4" s="112">
        <f t="shared" si="3"/>
        <v>0</v>
      </c>
    </row>
    <row r="5" spans="1:22">
      <c r="A5" t="s">
        <v>47</v>
      </c>
      <c r="B5">
        <f>PPCL!B5</f>
        <v>278</v>
      </c>
      <c r="C5">
        <f>PPCL!C5</f>
        <v>0</v>
      </c>
      <c r="D5">
        <f>PPCL!M5</f>
        <v>278</v>
      </c>
      <c r="E5">
        <f>PPCL!N5</f>
        <v>0</v>
      </c>
      <c r="F5">
        <f t="shared" si="4"/>
        <v>278</v>
      </c>
      <c r="G5">
        <f t="shared" si="5"/>
        <v>278</v>
      </c>
      <c r="H5" s="112"/>
      <c r="I5">
        <f>BRPL_EOD!AE5+BRPL_EOD!AF5</f>
        <v>78.650000000000006</v>
      </c>
      <c r="J5">
        <f>BYPL_EOD!AE5+BYPL_EOD!AF5</f>
        <v>44.67</v>
      </c>
      <c r="K5">
        <f>MES_EOD!AE5+MES_EOD!AF5</f>
        <v>16.97</v>
      </c>
      <c r="L5">
        <f>NDMC_EOD!AE5+NDMC_EOD!AF5</f>
        <v>84.11</v>
      </c>
      <c r="M5">
        <f>TPDDL_EOD!AE5+TPDDL_EOD!AF5</f>
        <v>53.6</v>
      </c>
      <c r="N5">
        <f t="shared" si="0"/>
        <v>278.00000000000006</v>
      </c>
      <c r="O5" s="112">
        <f t="shared" si="1"/>
        <v>0</v>
      </c>
      <c r="P5">
        <v>78.649999999999991</v>
      </c>
      <c r="Q5">
        <v>44.669999999999995</v>
      </c>
      <c r="R5">
        <v>16.969999999999995</v>
      </c>
      <c r="S5">
        <v>84.109999999999985</v>
      </c>
      <c r="T5">
        <v>53.599999999999987</v>
      </c>
      <c r="U5" s="114">
        <f t="shared" si="2"/>
        <v>277.99999999999994</v>
      </c>
      <c r="V5" s="112">
        <f t="shared" si="3"/>
        <v>0</v>
      </c>
    </row>
    <row r="6" spans="1:22">
      <c r="A6" t="s">
        <v>48</v>
      </c>
      <c r="B6">
        <f>PPCL!B6</f>
        <v>278</v>
      </c>
      <c r="C6">
        <f>PPCL!C6</f>
        <v>0</v>
      </c>
      <c r="D6">
        <f>PPCL!M6</f>
        <v>278</v>
      </c>
      <c r="E6">
        <f>PPCL!N6</f>
        <v>0</v>
      </c>
      <c r="F6">
        <f t="shared" si="4"/>
        <v>278</v>
      </c>
      <c r="G6">
        <f t="shared" si="5"/>
        <v>278</v>
      </c>
      <c r="H6" s="112"/>
      <c r="I6">
        <f>BRPL_EOD!AE6+BRPL_EOD!AF6</f>
        <v>78.650000000000006</v>
      </c>
      <c r="J6">
        <f>BYPL_EOD!AE6+BYPL_EOD!AF6</f>
        <v>44.67</v>
      </c>
      <c r="K6">
        <f>MES_EOD!AE6+MES_EOD!AF6</f>
        <v>16.97</v>
      </c>
      <c r="L6">
        <f>NDMC_EOD!AE6+NDMC_EOD!AF6</f>
        <v>84.11</v>
      </c>
      <c r="M6">
        <f>TPDDL_EOD!AE6+TPDDL_EOD!AF6</f>
        <v>53.6</v>
      </c>
      <c r="N6">
        <f t="shared" si="0"/>
        <v>278.00000000000006</v>
      </c>
      <c r="O6" s="112">
        <f t="shared" si="1"/>
        <v>0</v>
      </c>
      <c r="P6">
        <v>78.649999999999991</v>
      </c>
      <c r="Q6">
        <v>44.669999999999995</v>
      </c>
      <c r="R6">
        <v>16.969999999999995</v>
      </c>
      <c r="S6">
        <v>84.109999999999985</v>
      </c>
      <c r="T6">
        <v>53.599999999999987</v>
      </c>
      <c r="U6" s="114">
        <f t="shared" si="2"/>
        <v>277.99999999999994</v>
      </c>
      <c r="V6" s="112">
        <f t="shared" si="3"/>
        <v>0</v>
      </c>
    </row>
    <row r="7" spans="1:22">
      <c r="A7" t="s">
        <v>49</v>
      </c>
      <c r="B7">
        <f>PPCL!B7</f>
        <v>278</v>
      </c>
      <c r="C7">
        <f>PPCL!C7</f>
        <v>0</v>
      </c>
      <c r="D7">
        <f>PPCL!M7</f>
        <v>278</v>
      </c>
      <c r="E7">
        <f>PPCL!N7</f>
        <v>0</v>
      </c>
      <c r="F7">
        <f t="shared" si="4"/>
        <v>278</v>
      </c>
      <c r="G7">
        <f t="shared" si="5"/>
        <v>278</v>
      </c>
      <c r="H7" s="112"/>
      <c r="I7">
        <f>BRPL_EOD!AE7+BRPL_EOD!AF7</f>
        <v>78.650000000000006</v>
      </c>
      <c r="J7">
        <f>BYPL_EOD!AE7+BYPL_EOD!AF7</f>
        <v>44.67</v>
      </c>
      <c r="K7">
        <f>MES_EOD!AE7+MES_EOD!AF7</f>
        <v>16.97</v>
      </c>
      <c r="L7">
        <f>NDMC_EOD!AE7+NDMC_EOD!AF7</f>
        <v>84.11</v>
      </c>
      <c r="M7">
        <f>TPDDL_EOD!AE7+TPDDL_EOD!AF7</f>
        <v>53.6</v>
      </c>
      <c r="N7">
        <f t="shared" si="0"/>
        <v>278.00000000000006</v>
      </c>
      <c r="O7" s="112">
        <f t="shared" si="1"/>
        <v>0</v>
      </c>
      <c r="P7">
        <v>78.649999999999991</v>
      </c>
      <c r="Q7">
        <v>44.669999999999995</v>
      </c>
      <c r="R7">
        <v>16.969999999999995</v>
      </c>
      <c r="S7">
        <v>84.109999999999985</v>
      </c>
      <c r="T7">
        <v>53.599999999999987</v>
      </c>
      <c r="U7" s="114">
        <f t="shared" si="2"/>
        <v>277.99999999999994</v>
      </c>
      <c r="V7" s="112">
        <f t="shared" si="3"/>
        <v>0</v>
      </c>
    </row>
    <row r="8" spans="1:22">
      <c r="A8" t="s">
        <v>50</v>
      </c>
      <c r="B8">
        <f>PPCL!B8</f>
        <v>278</v>
      </c>
      <c r="C8">
        <f>PPCL!C8</f>
        <v>0</v>
      </c>
      <c r="D8">
        <f>PPCL!M8</f>
        <v>278</v>
      </c>
      <c r="E8">
        <f>PPCL!N8</f>
        <v>0</v>
      </c>
      <c r="F8">
        <f t="shared" si="4"/>
        <v>278</v>
      </c>
      <c r="G8">
        <f t="shared" si="5"/>
        <v>278</v>
      </c>
      <c r="H8" s="112"/>
      <c r="I8">
        <f>BRPL_EOD!AE8+BRPL_EOD!AF8</f>
        <v>78.650000000000006</v>
      </c>
      <c r="J8">
        <f>BYPL_EOD!AE8+BYPL_EOD!AF8</f>
        <v>44.67</v>
      </c>
      <c r="K8">
        <f>MES_EOD!AE8+MES_EOD!AF8</f>
        <v>16.97</v>
      </c>
      <c r="L8">
        <f>NDMC_EOD!AE8+NDMC_EOD!AF8</f>
        <v>84.11</v>
      </c>
      <c r="M8">
        <f>TPDDL_EOD!AE8+TPDDL_EOD!AF8</f>
        <v>53.6</v>
      </c>
      <c r="N8">
        <f t="shared" si="0"/>
        <v>278.00000000000006</v>
      </c>
      <c r="O8" s="112">
        <f t="shared" si="1"/>
        <v>0</v>
      </c>
      <c r="P8">
        <v>78.649999999999991</v>
      </c>
      <c r="Q8">
        <v>44.669999999999995</v>
      </c>
      <c r="R8">
        <v>16.969999999999995</v>
      </c>
      <c r="S8">
        <v>84.109999999999985</v>
      </c>
      <c r="T8">
        <v>53.599999999999987</v>
      </c>
      <c r="U8" s="114">
        <f t="shared" si="2"/>
        <v>277.99999999999994</v>
      </c>
      <c r="V8" s="112">
        <f t="shared" si="3"/>
        <v>0</v>
      </c>
    </row>
    <row r="9" spans="1:22">
      <c r="A9" t="s">
        <v>51</v>
      </c>
      <c r="B9">
        <f>PPCL!B9</f>
        <v>278</v>
      </c>
      <c r="C9">
        <f>PPCL!C9</f>
        <v>0</v>
      </c>
      <c r="D9">
        <f>PPCL!M9</f>
        <v>278</v>
      </c>
      <c r="E9">
        <f>PPCL!N9</f>
        <v>0</v>
      </c>
      <c r="F9">
        <f t="shared" si="4"/>
        <v>278</v>
      </c>
      <c r="G9">
        <f t="shared" si="5"/>
        <v>278</v>
      </c>
      <c r="H9" s="112"/>
      <c r="I9">
        <f>BRPL_EOD!AE9+BRPL_EOD!AF9</f>
        <v>78.650000000000006</v>
      </c>
      <c r="J9">
        <f>BYPL_EOD!AE9+BYPL_EOD!AF9</f>
        <v>44.67</v>
      </c>
      <c r="K9">
        <f>MES_EOD!AE9+MES_EOD!AF9</f>
        <v>16.97</v>
      </c>
      <c r="L9">
        <f>NDMC_EOD!AE9+NDMC_EOD!AF9</f>
        <v>84.11</v>
      </c>
      <c r="M9">
        <f>TPDDL_EOD!AE9+TPDDL_EOD!AF9</f>
        <v>53.6</v>
      </c>
      <c r="N9">
        <f t="shared" si="0"/>
        <v>278.00000000000006</v>
      </c>
      <c r="O9" s="112">
        <f t="shared" si="1"/>
        <v>0</v>
      </c>
      <c r="P9">
        <v>78.649999999999991</v>
      </c>
      <c r="Q9">
        <v>44.669999999999995</v>
      </c>
      <c r="R9">
        <v>16.969999999999995</v>
      </c>
      <c r="S9">
        <v>84.109999999999985</v>
      </c>
      <c r="T9">
        <v>53.599999999999987</v>
      </c>
      <c r="U9" s="114">
        <f t="shared" si="2"/>
        <v>277.99999999999994</v>
      </c>
      <c r="V9" s="112">
        <f t="shared" si="3"/>
        <v>0</v>
      </c>
    </row>
    <row r="10" spans="1:22">
      <c r="A10" t="s">
        <v>52</v>
      </c>
      <c r="B10">
        <f>PPCL!B10</f>
        <v>278</v>
      </c>
      <c r="C10">
        <f>PPCL!C10</f>
        <v>0</v>
      </c>
      <c r="D10">
        <f>PPCL!M10</f>
        <v>278</v>
      </c>
      <c r="E10">
        <f>PPCL!N10</f>
        <v>0</v>
      </c>
      <c r="F10">
        <f t="shared" si="4"/>
        <v>278</v>
      </c>
      <c r="G10">
        <f t="shared" si="5"/>
        <v>278</v>
      </c>
      <c r="H10" s="112"/>
      <c r="I10">
        <f>BRPL_EOD!AE10+BRPL_EOD!AF10</f>
        <v>78.650000000000006</v>
      </c>
      <c r="J10">
        <f>BYPL_EOD!AE10+BYPL_EOD!AF10</f>
        <v>44.67</v>
      </c>
      <c r="K10">
        <f>MES_EOD!AE10+MES_EOD!AF10</f>
        <v>16.97</v>
      </c>
      <c r="L10">
        <f>NDMC_EOD!AE10+NDMC_EOD!AF10</f>
        <v>84.11</v>
      </c>
      <c r="M10">
        <f>TPDDL_EOD!AE10+TPDDL_EOD!AF10</f>
        <v>53.6</v>
      </c>
      <c r="N10">
        <f t="shared" si="0"/>
        <v>278.00000000000006</v>
      </c>
      <c r="O10" s="112">
        <f t="shared" si="1"/>
        <v>0</v>
      </c>
      <c r="P10">
        <v>78.649999999999991</v>
      </c>
      <c r="Q10">
        <v>44.669999999999995</v>
      </c>
      <c r="R10">
        <v>16.969999999999995</v>
      </c>
      <c r="S10">
        <v>84.109999999999985</v>
      </c>
      <c r="T10">
        <v>53.599999999999987</v>
      </c>
      <c r="U10" s="114">
        <f t="shared" si="2"/>
        <v>277.99999999999994</v>
      </c>
      <c r="V10" s="112">
        <f t="shared" si="3"/>
        <v>0</v>
      </c>
    </row>
    <row r="11" spans="1:22">
      <c r="A11" t="s">
        <v>53</v>
      </c>
      <c r="B11">
        <f>PPCL!B11</f>
        <v>278</v>
      </c>
      <c r="C11">
        <f>PPCL!C11</f>
        <v>0</v>
      </c>
      <c r="D11">
        <f>PPCL!M11</f>
        <v>278</v>
      </c>
      <c r="E11">
        <f>PPCL!N11</f>
        <v>0</v>
      </c>
      <c r="F11">
        <f t="shared" si="4"/>
        <v>278</v>
      </c>
      <c r="G11">
        <f t="shared" si="5"/>
        <v>278</v>
      </c>
      <c r="H11" s="112"/>
      <c r="I11">
        <f>BRPL_EOD!AE11+BRPL_EOD!AF11</f>
        <v>78.650000000000006</v>
      </c>
      <c r="J11">
        <f>BYPL_EOD!AE11+BYPL_EOD!AF11</f>
        <v>44.67</v>
      </c>
      <c r="K11">
        <f>MES_EOD!AE11+MES_EOD!AF11</f>
        <v>16.97</v>
      </c>
      <c r="L11">
        <f>NDMC_EOD!AE11+NDMC_EOD!AF11</f>
        <v>84.11</v>
      </c>
      <c r="M11">
        <f>TPDDL_EOD!AE11+TPDDL_EOD!AF11</f>
        <v>53.6</v>
      </c>
      <c r="N11">
        <f t="shared" si="0"/>
        <v>278.00000000000006</v>
      </c>
      <c r="O11" s="112">
        <f t="shared" si="1"/>
        <v>0</v>
      </c>
      <c r="P11">
        <v>78.649999999999991</v>
      </c>
      <c r="Q11">
        <v>44.669999999999995</v>
      </c>
      <c r="R11">
        <v>16.969999999999995</v>
      </c>
      <c r="S11">
        <v>84.109999999999985</v>
      </c>
      <c r="T11">
        <v>53.599999999999987</v>
      </c>
      <c r="U11" s="114">
        <f t="shared" si="2"/>
        <v>277.99999999999994</v>
      </c>
      <c r="V11" s="112">
        <f t="shared" si="3"/>
        <v>0</v>
      </c>
    </row>
    <row r="12" spans="1:22">
      <c r="A12" t="s">
        <v>54</v>
      </c>
      <c r="B12">
        <f>PPCL!B12</f>
        <v>278</v>
      </c>
      <c r="C12">
        <f>PPCL!C12</f>
        <v>0</v>
      </c>
      <c r="D12">
        <f>PPCL!M12</f>
        <v>278</v>
      </c>
      <c r="E12">
        <f>PPCL!N12</f>
        <v>0</v>
      </c>
      <c r="F12">
        <f t="shared" si="4"/>
        <v>278</v>
      </c>
      <c r="G12">
        <f t="shared" si="5"/>
        <v>278</v>
      </c>
      <c r="H12" s="112"/>
      <c r="I12">
        <f>BRPL_EOD!AE12+BRPL_EOD!AF12</f>
        <v>78.650000000000006</v>
      </c>
      <c r="J12">
        <f>BYPL_EOD!AE12+BYPL_EOD!AF12</f>
        <v>44.67</v>
      </c>
      <c r="K12">
        <f>MES_EOD!AE12+MES_EOD!AF12</f>
        <v>16.97</v>
      </c>
      <c r="L12">
        <f>NDMC_EOD!AE12+NDMC_EOD!AF12</f>
        <v>84.11</v>
      </c>
      <c r="M12">
        <f>TPDDL_EOD!AE12+TPDDL_EOD!AF12</f>
        <v>53.6</v>
      </c>
      <c r="N12">
        <f t="shared" si="0"/>
        <v>278.00000000000006</v>
      </c>
      <c r="O12" s="112">
        <f t="shared" si="1"/>
        <v>0</v>
      </c>
      <c r="P12">
        <v>78.649999999999991</v>
      </c>
      <c r="Q12">
        <v>44.669999999999995</v>
      </c>
      <c r="R12">
        <v>16.969999999999995</v>
      </c>
      <c r="S12">
        <v>84.109999999999985</v>
      </c>
      <c r="T12">
        <v>53.599999999999987</v>
      </c>
      <c r="U12" s="114">
        <f t="shared" si="2"/>
        <v>277.99999999999994</v>
      </c>
      <c r="V12" s="112">
        <f t="shared" si="3"/>
        <v>0</v>
      </c>
    </row>
    <row r="13" spans="1:22">
      <c r="A13" t="s">
        <v>55</v>
      </c>
      <c r="B13">
        <f>PPCL!B13</f>
        <v>278</v>
      </c>
      <c r="C13">
        <f>PPCL!C13</f>
        <v>0</v>
      </c>
      <c r="D13">
        <f>PPCL!M13</f>
        <v>278</v>
      </c>
      <c r="E13">
        <f>PPCL!N13</f>
        <v>0</v>
      </c>
      <c r="F13">
        <f t="shared" si="4"/>
        <v>278</v>
      </c>
      <c r="G13">
        <f t="shared" si="5"/>
        <v>278</v>
      </c>
      <c r="H13" s="112"/>
      <c r="I13">
        <f>BRPL_EOD!AE13+BRPL_EOD!AF13</f>
        <v>78.650000000000006</v>
      </c>
      <c r="J13">
        <f>BYPL_EOD!AE13+BYPL_EOD!AF13</f>
        <v>44.67</v>
      </c>
      <c r="K13">
        <f>MES_EOD!AE13+MES_EOD!AF13</f>
        <v>16.97</v>
      </c>
      <c r="L13">
        <f>NDMC_EOD!AE13+NDMC_EOD!AF13</f>
        <v>84.11</v>
      </c>
      <c r="M13">
        <f>TPDDL_EOD!AE13+TPDDL_EOD!AF13</f>
        <v>53.6</v>
      </c>
      <c r="N13">
        <f t="shared" si="0"/>
        <v>278.00000000000006</v>
      </c>
      <c r="O13" s="112">
        <f t="shared" si="1"/>
        <v>0</v>
      </c>
      <c r="P13">
        <v>78.649999999999991</v>
      </c>
      <c r="Q13">
        <v>44.669999999999995</v>
      </c>
      <c r="R13">
        <v>16.969999999999995</v>
      </c>
      <c r="S13">
        <v>84.109999999999985</v>
      </c>
      <c r="T13">
        <v>53.599999999999987</v>
      </c>
      <c r="U13" s="114">
        <f t="shared" si="2"/>
        <v>277.99999999999994</v>
      </c>
      <c r="V13" s="112">
        <f t="shared" si="3"/>
        <v>0</v>
      </c>
    </row>
    <row r="14" spans="1:22">
      <c r="A14" t="s">
        <v>56</v>
      </c>
      <c r="B14">
        <f>PPCL!B14</f>
        <v>278</v>
      </c>
      <c r="C14">
        <f>PPCL!C14</f>
        <v>0</v>
      </c>
      <c r="D14">
        <f>PPCL!M14</f>
        <v>278</v>
      </c>
      <c r="E14">
        <f>PPCL!N14</f>
        <v>0</v>
      </c>
      <c r="F14">
        <f t="shared" si="4"/>
        <v>278</v>
      </c>
      <c r="G14">
        <f t="shared" si="5"/>
        <v>278</v>
      </c>
      <c r="H14" s="112"/>
      <c r="I14">
        <f>BRPL_EOD!AE14+BRPL_EOD!AF14</f>
        <v>78.650000000000006</v>
      </c>
      <c r="J14">
        <f>BYPL_EOD!AE14+BYPL_EOD!AF14</f>
        <v>44.67</v>
      </c>
      <c r="K14">
        <f>MES_EOD!AE14+MES_EOD!AF14</f>
        <v>16.97</v>
      </c>
      <c r="L14">
        <f>NDMC_EOD!AE14+NDMC_EOD!AF14</f>
        <v>84.11</v>
      </c>
      <c r="M14">
        <f>TPDDL_EOD!AE14+TPDDL_EOD!AF14</f>
        <v>53.6</v>
      </c>
      <c r="N14">
        <f t="shared" si="0"/>
        <v>278.00000000000006</v>
      </c>
      <c r="O14" s="112">
        <f t="shared" si="1"/>
        <v>0</v>
      </c>
      <c r="P14">
        <v>78.649999999999991</v>
      </c>
      <c r="Q14">
        <v>44.669999999999995</v>
      </c>
      <c r="R14">
        <v>16.969999999999995</v>
      </c>
      <c r="S14">
        <v>84.109999999999985</v>
      </c>
      <c r="T14">
        <v>53.599999999999987</v>
      </c>
      <c r="U14" s="114">
        <f t="shared" si="2"/>
        <v>277.99999999999994</v>
      </c>
      <c r="V14" s="112">
        <f t="shared" si="3"/>
        <v>0</v>
      </c>
    </row>
    <row r="15" spans="1:22">
      <c r="A15" t="s">
        <v>57</v>
      </c>
      <c r="B15">
        <f>PPCL!B15</f>
        <v>278</v>
      </c>
      <c r="C15">
        <f>PPCL!C15</f>
        <v>0</v>
      </c>
      <c r="D15">
        <f>PPCL!M15</f>
        <v>278</v>
      </c>
      <c r="E15">
        <f>PPCL!N15</f>
        <v>0</v>
      </c>
      <c r="F15">
        <f t="shared" si="4"/>
        <v>278</v>
      </c>
      <c r="G15">
        <f t="shared" si="5"/>
        <v>278</v>
      </c>
      <c r="H15" s="112"/>
      <c r="I15">
        <f>BRPL_EOD!AE15+BRPL_EOD!AF15</f>
        <v>78.650000000000006</v>
      </c>
      <c r="J15">
        <f>BYPL_EOD!AE15+BYPL_EOD!AF15</f>
        <v>44.67</v>
      </c>
      <c r="K15">
        <f>MES_EOD!AE15+MES_EOD!AF15</f>
        <v>16.97</v>
      </c>
      <c r="L15">
        <f>NDMC_EOD!AE15+NDMC_EOD!AF15</f>
        <v>84.11</v>
      </c>
      <c r="M15">
        <f>TPDDL_EOD!AE15+TPDDL_EOD!AF15</f>
        <v>53.6</v>
      </c>
      <c r="N15">
        <f t="shared" si="0"/>
        <v>278.00000000000006</v>
      </c>
      <c r="O15" s="112">
        <f t="shared" si="1"/>
        <v>0</v>
      </c>
      <c r="P15">
        <v>78.649999999999991</v>
      </c>
      <c r="Q15">
        <v>44.669999999999995</v>
      </c>
      <c r="R15">
        <v>16.969999999999995</v>
      </c>
      <c r="S15">
        <v>84.109999999999985</v>
      </c>
      <c r="T15">
        <v>53.599999999999987</v>
      </c>
      <c r="U15" s="114">
        <f t="shared" si="2"/>
        <v>277.99999999999994</v>
      </c>
      <c r="V15" s="112">
        <f t="shared" si="3"/>
        <v>0</v>
      </c>
    </row>
    <row r="16" spans="1:22">
      <c r="A16" t="s">
        <v>58</v>
      </c>
      <c r="B16">
        <f>PPCL!B16</f>
        <v>282</v>
      </c>
      <c r="C16">
        <f>PPCL!C16</f>
        <v>0</v>
      </c>
      <c r="D16">
        <f>PPCL!M16</f>
        <v>282</v>
      </c>
      <c r="E16">
        <f>PPCL!N16</f>
        <v>0</v>
      </c>
      <c r="F16">
        <f t="shared" si="4"/>
        <v>282</v>
      </c>
      <c r="G16">
        <f t="shared" si="5"/>
        <v>282</v>
      </c>
      <c r="H16" s="112"/>
      <c r="I16">
        <f>BRPL_EOD!AE16+BRPL_EOD!AF16</f>
        <v>79.78</v>
      </c>
      <c r="J16">
        <f>BYPL_EOD!AE16+BYPL_EOD!AF16</f>
        <v>45.32</v>
      </c>
      <c r="K16">
        <f>MES_EOD!AE16+MES_EOD!AF16</f>
        <v>17.22</v>
      </c>
      <c r="L16">
        <f>NDMC_EOD!AE16+NDMC_EOD!AF16</f>
        <v>85.32</v>
      </c>
      <c r="M16">
        <f>TPDDL_EOD!AE16+TPDDL_EOD!AF16</f>
        <v>54.37</v>
      </c>
      <c r="N16">
        <f t="shared" si="0"/>
        <v>282.01</v>
      </c>
      <c r="O16" s="112">
        <f t="shared" si="1"/>
        <v>-9.9999999999909051E-3</v>
      </c>
      <c r="P16">
        <v>79.777171022304174</v>
      </c>
      <c r="Q16">
        <v>45.318392964788487</v>
      </c>
      <c r="R16">
        <v>17.2193893833552</v>
      </c>
      <c r="S16">
        <v>85.31697457536967</v>
      </c>
      <c r="T16">
        <v>54.368072054182477</v>
      </c>
      <c r="U16" s="114">
        <f t="shared" si="2"/>
        <v>282</v>
      </c>
      <c r="V16" s="112">
        <f t="shared" si="3"/>
        <v>0</v>
      </c>
    </row>
    <row r="17" spans="1:22">
      <c r="A17" t="s">
        <v>59</v>
      </c>
      <c r="B17">
        <f>PPCL!B17</f>
        <v>282</v>
      </c>
      <c r="C17">
        <f>PPCL!C17</f>
        <v>0</v>
      </c>
      <c r="D17">
        <f>PPCL!M17</f>
        <v>282</v>
      </c>
      <c r="E17">
        <f>PPCL!N17</f>
        <v>0</v>
      </c>
      <c r="F17">
        <f t="shared" si="4"/>
        <v>282</v>
      </c>
      <c r="G17">
        <f t="shared" si="5"/>
        <v>282</v>
      </c>
      <c r="H17" s="112"/>
      <c r="I17">
        <f>BRPL_EOD!AE17+BRPL_EOD!AF17</f>
        <v>79.78</v>
      </c>
      <c r="J17">
        <f>BYPL_EOD!AE17+BYPL_EOD!AF17</f>
        <v>45.32</v>
      </c>
      <c r="K17">
        <f>MES_EOD!AE17+MES_EOD!AF17</f>
        <v>17.22</v>
      </c>
      <c r="L17">
        <f>NDMC_EOD!AE17+NDMC_EOD!AF17</f>
        <v>85.32</v>
      </c>
      <c r="M17">
        <f>TPDDL_EOD!AE17+TPDDL_EOD!AF17</f>
        <v>54.37</v>
      </c>
      <c r="N17">
        <f t="shared" si="0"/>
        <v>282.01</v>
      </c>
      <c r="O17" s="112">
        <f t="shared" si="1"/>
        <v>-9.9999999999909051E-3</v>
      </c>
      <c r="P17">
        <v>79.777171022304174</v>
      </c>
      <c r="Q17">
        <v>45.318392964788487</v>
      </c>
      <c r="R17">
        <v>17.2193893833552</v>
      </c>
      <c r="S17">
        <v>85.31697457536967</v>
      </c>
      <c r="T17">
        <v>54.368072054182477</v>
      </c>
      <c r="U17" s="114">
        <f t="shared" si="2"/>
        <v>282</v>
      </c>
      <c r="V17" s="112">
        <f t="shared" si="3"/>
        <v>0</v>
      </c>
    </row>
    <row r="18" spans="1:22">
      <c r="A18" t="s">
        <v>60</v>
      </c>
      <c r="B18">
        <f>PPCL!B18</f>
        <v>282</v>
      </c>
      <c r="C18">
        <f>PPCL!C18</f>
        <v>0</v>
      </c>
      <c r="D18">
        <f>PPCL!M18</f>
        <v>282</v>
      </c>
      <c r="E18">
        <f>PPCL!N18</f>
        <v>0</v>
      </c>
      <c r="F18">
        <f t="shared" si="4"/>
        <v>282</v>
      </c>
      <c r="G18">
        <f t="shared" si="5"/>
        <v>282</v>
      </c>
      <c r="H18" s="112"/>
      <c r="I18">
        <f>BRPL_EOD!AE18+BRPL_EOD!AF18</f>
        <v>79.78</v>
      </c>
      <c r="J18">
        <f>BYPL_EOD!AE18+BYPL_EOD!AF18</f>
        <v>45.32</v>
      </c>
      <c r="K18">
        <f>MES_EOD!AE18+MES_EOD!AF18</f>
        <v>17.22</v>
      </c>
      <c r="L18">
        <f>NDMC_EOD!AE18+NDMC_EOD!AF18</f>
        <v>85.32</v>
      </c>
      <c r="M18">
        <f>TPDDL_EOD!AE18+TPDDL_EOD!AF18</f>
        <v>54.37</v>
      </c>
      <c r="N18">
        <f t="shared" si="0"/>
        <v>282.01</v>
      </c>
      <c r="O18" s="112">
        <f t="shared" si="1"/>
        <v>-9.9999999999909051E-3</v>
      </c>
      <c r="P18">
        <v>79.777171022304174</v>
      </c>
      <c r="Q18">
        <v>45.318392964788487</v>
      </c>
      <c r="R18">
        <v>17.2193893833552</v>
      </c>
      <c r="S18">
        <v>85.31697457536967</v>
      </c>
      <c r="T18">
        <v>54.368072054182477</v>
      </c>
      <c r="U18" s="114">
        <f t="shared" si="2"/>
        <v>282</v>
      </c>
      <c r="V18" s="112">
        <f t="shared" si="3"/>
        <v>0</v>
      </c>
    </row>
    <row r="19" spans="1:22">
      <c r="A19" t="s">
        <v>61</v>
      </c>
      <c r="B19">
        <f>PPCL!B19</f>
        <v>282</v>
      </c>
      <c r="C19">
        <f>PPCL!C19</f>
        <v>0</v>
      </c>
      <c r="D19">
        <f>PPCL!M19</f>
        <v>282</v>
      </c>
      <c r="E19">
        <f>PPCL!N19</f>
        <v>0</v>
      </c>
      <c r="F19">
        <f t="shared" si="4"/>
        <v>282</v>
      </c>
      <c r="G19">
        <f t="shared" si="5"/>
        <v>282</v>
      </c>
      <c r="H19" s="112"/>
      <c r="I19">
        <f>BRPL_EOD!AE19+BRPL_EOD!AF19</f>
        <v>79.78</v>
      </c>
      <c r="J19">
        <f>BYPL_EOD!AE19+BYPL_EOD!AF19</f>
        <v>45.32</v>
      </c>
      <c r="K19">
        <f>MES_EOD!AE19+MES_EOD!AF19</f>
        <v>17.22</v>
      </c>
      <c r="L19">
        <f>NDMC_EOD!AE19+NDMC_EOD!AF19</f>
        <v>85.32</v>
      </c>
      <c r="M19">
        <f>TPDDL_EOD!AE19+TPDDL_EOD!AF19</f>
        <v>54.37</v>
      </c>
      <c r="N19">
        <f t="shared" si="0"/>
        <v>282.01</v>
      </c>
      <c r="O19" s="112">
        <f t="shared" si="1"/>
        <v>-9.9999999999909051E-3</v>
      </c>
      <c r="P19">
        <v>79.777171022304174</v>
      </c>
      <c r="Q19">
        <v>45.318392964788487</v>
      </c>
      <c r="R19">
        <v>17.2193893833552</v>
      </c>
      <c r="S19">
        <v>85.31697457536967</v>
      </c>
      <c r="T19">
        <v>54.368072054182477</v>
      </c>
      <c r="U19" s="114">
        <f t="shared" si="2"/>
        <v>282</v>
      </c>
      <c r="V19" s="112">
        <f t="shared" si="3"/>
        <v>0</v>
      </c>
    </row>
    <row r="20" spans="1:22">
      <c r="A20" t="s">
        <v>62</v>
      </c>
      <c r="B20">
        <f>PPCL!B20</f>
        <v>282</v>
      </c>
      <c r="C20">
        <f>PPCL!C20</f>
        <v>0</v>
      </c>
      <c r="D20">
        <f>PPCL!M20</f>
        <v>282</v>
      </c>
      <c r="E20">
        <f>PPCL!N20</f>
        <v>0</v>
      </c>
      <c r="F20">
        <f t="shared" si="4"/>
        <v>282</v>
      </c>
      <c r="G20">
        <f t="shared" si="5"/>
        <v>282</v>
      </c>
      <c r="H20" s="112"/>
      <c r="I20">
        <f>BRPL_EOD!AE20+BRPL_EOD!AF20</f>
        <v>79.78</v>
      </c>
      <c r="J20">
        <f>BYPL_EOD!AE20+BYPL_EOD!AF20</f>
        <v>45.32</v>
      </c>
      <c r="K20">
        <f>MES_EOD!AE20+MES_EOD!AF20</f>
        <v>17.22</v>
      </c>
      <c r="L20">
        <f>NDMC_EOD!AE20+NDMC_EOD!AF20</f>
        <v>85.32</v>
      </c>
      <c r="M20">
        <f>TPDDL_EOD!AE20+TPDDL_EOD!AF20</f>
        <v>54.37</v>
      </c>
      <c r="N20">
        <f t="shared" si="0"/>
        <v>282.01</v>
      </c>
      <c r="O20" s="112">
        <f t="shared" si="1"/>
        <v>-9.9999999999909051E-3</v>
      </c>
      <c r="P20">
        <v>79.777171022304174</v>
      </c>
      <c r="Q20">
        <v>45.318392964788487</v>
      </c>
      <c r="R20">
        <v>17.2193893833552</v>
      </c>
      <c r="S20">
        <v>85.31697457536967</v>
      </c>
      <c r="T20">
        <v>54.368072054182477</v>
      </c>
      <c r="U20" s="114">
        <f t="shared" si="2"/>
        <v>282</v>
      </c>
      <c r="V20" s="112">
        <f t="shared" si="3"/>
        <v>0</v>
      </c>
    </row>
    <row r="21" spans="1:22">
      <c r="A21" t="s">
        <v>63</v>
      </c>
      <c r="B21">
        <f>PPCL!B21</f>
        <v>282</v>
      </c>
      <c r="C21">
        <f>PPCL!C21</f>
        <v>0</v>
      </c>
      <c r="D21">
        <f>PPCL!M21</f>
        <v>282</v>
      </c>
      <c r="E21">
        <f>PPCL!N21</f>
        <v>0</v>
      </c>
      <c r="F21">
        <f t="shared" si="4"/>
        <v>282</v>
      </c>
      <c r="G21">
        <f t="shared" si="5"/>
        <v>282</v>
      </c>
      <c r="H21" s="112"/>
      <c r="I21">
        <f>BRPL_EOD!AE21+BRPL_EOD!AF21</f>
        <v>79.78</v>
      </c>
      <c r="J21">
        <f>BYPL_EOD!AE21+BYPL_EOD!AF21</f>
        <v>45.32</v>
      </c>
      <c r="K21">
        <f>MES_EOD!AE21+MES_EOD!AF21</f>
        <v>17.22</v>
      </c>
      <c r="L21">
        <f>NDMC_EOD!AE21+NDMC_EOD!AF21</f>
        <v>85.32</v>
      </c>
      <c r="M21">
        <f>TPDDL_EOD!AE21+TPDDL_EOD!AF21</f>
        <v>54.37</v>
      </c>
      <c r="N21">
        <f t="shared" si="0"/>
        <v>282.01</v>
      </c>
      <c r="O21" s="112">
        <f t="shared" si="1"/>
        <v>-9.9999999999909051E-3</v>
      </c>
      <c r="P21">
        <v>79.777171022304174</v>
      </c>
      <c r="Q21">
        <v>45.318392964788487</v>
      </c>
      <c r="R21">
        <v>17.2193893833552</v>
      </c>
      <c r="S21">
        <v>85.31697457536967</v>
      </c>
      <c r="T21">
        <v>54.368072054182477</v>
      </c>
      <c r="U21" s="114">
        <f t="shared" si="2"/>
        <v>282</v>
      </c>
      <c r="V21" s="112">
        <f t="shared" si="3"/>
        <v>0</v>
      </c>
    </row>
    <row r="22" spans="1:22">
      <c r="A22" t="s">
        <v>64</v>
      </c>
      <c r="B22">
        <f>PPCL!B22</f>
        <v>282</v>
      </c>
      <c r="C22">
        <f>PPCL!C22</f>
        <v>0</v>
      </c>
      <c r="D22">
        <f>PPCL!M22</f>
        <v>282</v>
      </c>
      <c r="E22">
        <f>PPCL!N22</f>
        <v>0</v>
      </c>
      <c r="F22">
        <f t="shared" si="4"/>
        <v>282</v>
      </c>
      <c r="G22">
        <f t="shared" si="5"/>
        <v>282</v>
      </c>
      <c r="H22" s="112"/>
      <c r="I22">
        <f>BRPL_EOD!AE22+BRPL_EOD!AF22</f>
        <v>79.78</v>
      </c>
      <c r="J22">
        <f>BYPL_EOD!AE22+BYPL_EOD!AF22</f>
        <v>45.32</v>
      </c>
      <c r="K22">
        <f>MES_EOD!AE22+MES_EOD!AF22</f>
        <v>17.22</v>
      </c>
      <c r="L22">
        <f>NDMC_EOD!AE22+NDMC_EOD!AF22</f>
        <v>85.32</v>
      </c>
      <c r="M22">
        <f>TPDDL_EOD!AE22+TPDDL_EOD!AF22</f>
        <v>54.37</v>
      </c>
      <c r="N22">
        <f t="shared" si="0"/>
        <v>282.01</v>
      </c>
      <c r="O22" s="112">
        <f t="shared" si="1"/>
        <v>-9.9999999999909051E-3</v>
      </c>
      <c r="P22">
        <v>79.777171022304174</v>
      </c>
      <c r="Q22">
        <v>45.318392964788487</v>
      </c>
      <c r="R22">
        <v>17.2193893833552</v>
      </c>
      <c r="S22">
        <v>85.31697457536967</v>
      </c>
      <c r="T22">
        <v>54.368072054182477</v>
      </c>
      <c r="U22" s="114">
        <f t="shared" si="2"/>
        <v>282</v>
      </c>
      <c r="V22" s="112">
        <f t="shared" si="3"/>
        <v>0</v>
      </c>
    </row>
    <row r="23" spans="1:22">
      <c r="A23" t="s">
        <v>65</v>
      </c>
      <c r="B23">
        <f>PPCL!B23</f>
        <v>282</v>
      </c>
      <c r="C23">
        <f>PPCL!C23</f>
        <v>0</v>
      </c>
      <c r="D23">
        <f>PPCL!M23</f>
        <v>282</v>
      </c>
      <c r="E23">
        <f>PPCL!N23</f>
        <v>0</v>
      </c>
      <c r="F23">
        <f t="shared" si="4"/>
        <v>282</v>
      </c>
      <c r="G23">
        <f t="shared" si="5"/>
        <v>282</v>
      </c>
      <c r="H23" s="112"/>
      <c r="I23">
        <f>BRPL_EOD!AE23+BRPL_EOD!AF23</f>
        <v>79.78</v>
      </c>
      <c r="J23">
        <f>BYPL_EOD!AE23+BYPL_EOD!AF23</f>
        <v>45.32</v>
      </c>
      <c r="K23">
        <f>MES_EOD!AE23+MES_EOD!AF23</f>
        <v>17.22</v>
      </c>
      <c r="L23">
        <f>NDMC_EOD!AE23+NDMC_EOD!AF23</f>
        <v>85.32</v>
      </c>
      <c r="M23">
        <f>TPDDL_EOD!AE23+TPDDL_EOD!AF23</f>
        <v>54.37</v>
      </c>
      <c r="N23">
        <f t="shared" si="0"/>
        <v>282.01</v>
      </c>
      <c r="O23" s="112">
        <f t="shared" si="1"/>
        <v>-9.9999999999909051E-3</v>
      </c>
      <c r="P23">
        <v>79.777171022304174</v>
      </c>
      <c r="Q23">
        <v>45.318392964788487</v>
      </c>
      <c r="R23">
        <v>17.2193893833552</v>
      </c>
      <c r="S23">
        <v>85.31697457536967</v>
      </c>
      <c r="T23">
        <v>54.368072054182477</v>
      </c>
      <c r="U23" s="114">
        <f t="shared" si="2"/>
        <v>282</v>
      </c>
      <c r="V23" s="112">
        <f t="shared" si="3"/>
        <v>0</v>
      </c>
    </row>
    <row r="24" spans="1:22">
      <c r="A24" t="s">
        <v>66</v>
      </c>
      <c r="B24">
        <f>PPCL!B24</f>
        <v>282</v>
      </c>
      <c r="C24">
        <f>PPCL!C24</f>
        <v>0</v>
      </c>
      <c r="D24">
        <f>PPCL!M24</f>
        <v>282</v>
      </c>
      <c r="E24">
        <f>PPCL!N24</f>
        <v>0</v>
      </c>
      <c r="F24">
        <f t="shared" si="4"/>
        <v>282</v>
      </c>
      <c r="G24">
        <f t="shared" si="5"/>
        <v>282</v>
      </c>
      <c r="H24" s="112"/>
      <c r="I24">
        <f>BRPL_EOD!AE24+BRPL_EOD!AF24</f>
        <v>79.78</v>
      </c>
      <c r="J24">
        <f>BYPL_EOD!AE24+BYPL_EOD!AF24</f>
        <v>45.32</v>
      </c>
      <c r="K24">
        <f>MES_EOD!AE24+MES_EOD!AF24</f>
        <v>17.22</v>
      </c>
      <c r="L24">
        <f>NDMC_EOD!AE24+NDMC_EOD!AF24</f>
        <v>85.32</v>
      </c>
      <c r="M24">
        <f>TPDDL_EOD!AE24+TPDDL_EOD!AF24</f>
        <v>54.37</v>
      </c>
      <c r="N24">
        <f t="shared" si="0"/>
        <v>282.01</v>
      </c>
      <c r="O24" s="112">
        <f t="shared" si="1"/>
        <v>-9.9999999999909051E-3</v>
      </c>
      <c r="P24">
        <v>79.777171022304174</v>
      </c>
      <c r="Q24">
        <v>45.318392964788487</v>
      </c>
      <c r="R24">
        <v>17.2193893833552</v>
      </c>
      <c r="S24">
        <v>85.31697457536967</v>
      </c>
      <c r="T24">
        <v>54.368072054182477</v>
      </c>
      <c r="U24" s="114">
        <f t="shared" si="2"/>
        <v>282</v>
      </c>
      <c r="V24" s="112">
        <f t="shared" si="3"/>
        <v>0</v>
      </c>
    </row>
    <row r="25" spans="1:22">
      <c r="A25" t="s">
        <v>67</v>
      </c>
      <c r="B25">
        <f>PPCL!B25</f>
        <v>282</v>
      </c>
      <c r="C25">
        <f>PPCL!C25</f>
        <v>0</v>
      </c>
      <c r="D25">
        <f>PPCL!M25</f>
        <v>282</v>
      </c>
      <c r="E25">
        <f>PPCL!N25</f>
        <v>0</v>
      </c>
      <c r="F25">
        <f t="shared" si="4"/>
        <v>282</v>
      </c>
      <c r="G25">
        <f t="shared" si="5"/>
        <v>282</v>
      </c>
      <c r="H25" s="112"/>
      <c r="I25">
        <f>BRPL_EOD!AE25+BRPL_EOD!AF25</f>
        <v>79.78</v>
      </c>
      <c r="J25">
        <f>BYPL_EOD!AE25+BYPL_EOD!AF25</f>
        <v>45.32</v>
      </c>
      <c r="K25">
        <f>MES_EOD!AE25+MES_EOD!AF25</f>
        <v>17.22</v>
      </c>
      <c r="L25">
        <f>NDMC_EOD!AE25+NDMC_EOD!AF25</f>
        <v>85.32</v>
      </c>
      <c r="M25">
        <f>TPDDL_EOD!AE25+TPDDL_EOD!AF25</f>
        <v>54.37</v>
      </c>
      <c r="N25">
        <f t="shared" si="0"/>
        <v>282.01</v>
      </c>
      <c r="O25" s="112">
        <f t="shared" si="1"/>
        <v>-9.9999999999909051E-3</v>
      </c>
      <c r="P25">
        <v>79.777171022304174</v>
      </c>
      <c r="Q25">
        <v>45.318392964788487</v>
      </c>
      <c r="R25">
        <v>17.2193893833552</v>
      </c>
      <c r="S25">
        <v>85.31697457536967</v>
      </c>
      <c r="T25">
        <v>54.368072054182477</v>
      </c>
      <c r="U25" s="114">
        <f t="shared" si="2"/>
        <v>282</v>
      </c>
      <c r="V25" s="112">
        <f t="shared" si="3"/>
        <v>0</v>
      </c>
    </row>
    <row r="26" spans="1:22">
      <c r="A26" t="s">
        <v>68</v>
      </c>
      <c r="B26">
        <f>PPCL!B26</f>
        <v>282</v>
      </c>
      <c r="C26">
        <f>PPCL!C26</f>
        <v>0</v>
      </c>
      <c r="D26">
        <f>PPCL!M26</f>
        <v>282</v>
      </c>
      <c r="E26">
        <f>PPCL!N26</f>
        <v>0</v>
      </c>
      <c r="F26">
        <f t="shared" si="4"/>
        <v>282</v>
      </c>
      <c r="G26">
        <f t="shared" si="5"/>
        <v>282</v>
      </c>
      <c r="H26" s="112"/>
      <c r="I26">
        <f>BRPL_EOD!AE26+BRPL_EOD!AF26</f>
        <v>79.78</v>
      </c>
      <c r="J26">
        <f>BYPL_EOD!AE26+BYPL_EOD!AF26</f>
        <v>45.32</v>
      </c>
      <c r="K26">
        <f>MES_EOD!AE26+MES_EOD!AF26</f>
        <v>17.22</v>
      </c>
      <c r="L26">
        <f>NDMC_EOD!AE26+NDMC_EOD!AF26</f>
        <v>85.32</v>
      </c>
      <c r="M26">
        <f>TPDDL_EOD!AE26+TPDDL_EOD!AF26</f>
        <v>54.37</v>
      </c>
      <c r="N26">
        <f t="shared" si="0"/>
        <v>282.01</v>
      </c>
      <c r="O26" s="112">
        <f t="shared" si="1"/>
        <v>-9.9999999999909051E-3</v>
      </c>
      <c r="P26">
        <v>79.777171022304174</v>
      </c>
      <c r="Q26">
        <v>45.318392964788487</v>
      </c>
      <c r="R26">
        <v>17.2193893833552</v>
      </c>
      <c r="S26">
        <v>85.31697457536967</v>
      </c>
      <c r="T26">
        <v>54.368072054182477</v>
      </c>
      <c r="U26" s="114">
        <f t="shared" si="2"/>
        <v>282</v>
      </c>
      <c r="V26" s="112">
        <f t="shared" si="3"/>
        <v>0</v>
      </c>
    </row>
    <row r="27" spans="1:22">
      <c r="A27" t="s">
        <v>69</v>
      </c>
      <c r="B27">
        <f>PPCL!B27</f>
        <v>282</v>
      </c>
      <c r="C27">
        <f>PPCL!C27</f>
        <v>0</v>
      </c>
      <c r="D27">
        <f>PPCL!M27</f>
        <v>282</v>
      </c>
      <c r="E27">
        <f>PPCL!N27</f>
        <v>0</v>
      </c>
      <c r="F27">
        <f t="shared" si="4"/>
        <v>282</v>
      </c>
      <c r="G27">
        <f t="shared" si="5"/>
        <v>282</v>
      </c>
      <c r="H27" s="112"/>
      <c r="I27">
        <f>BRPL_EOD!AE27+BRPL_EOD!AF27</f>
        <v>79.78</v>
      </c>
      <c r="J27">
        <f>BYPL_EOD!AE27+BYPL_EOD!AF27</f>
        <v>45.32</v>
      </c>
      <c r="K27">
        <f>MES_EOD!AE27+MES_EOD!AF27</f>
        <v>17.22</v>
      </c>
      <c r="L27">
        <f>NDMC_EOD!AE27+NDMC_EOD!AF27</f>
        <v>85.32</v>
      </c>
      <c r="M27">
        <f>TPDDL_EOD!AE27+TPDDL_EOD!AF27</f>
        <v>54.37</v>
      </c>
      <c r="N27">
        <f t="shared" si="0"/>
        <v>282.01</v>
      </c>
      <c r="O27" s="112">
        <f t="shared" si="1"/>
        <v>-9.9999999999909051E-3</v>
      </c>
      <c r="P27">
        <v>79.777171022304174</v>
      </c>
      <c r="Q27">
        <v>45.318392964788487</v>
      </c>
      <c r="R27">
        <v>17.2193893833552</v>
      </c>
      <c r="S27">
        <v>85.31697457536967</v>
      </c>
      <c r="T27">
        <v>54.368072054182477</v>
      </c>
      <c r="U27" s="114">
        <f t="shared" si="2"/>
        <v>282</v>
      </c>
      <c r="V27" s="112">
        <f t="shared" si="3"/>
        <v>0</v>
      </c>
    </row>
    <row r="28" spans="1:22">
      <c r="A28" t="s">
        <v>70</v>
      </c>
      <c r="B28">
        <f>PPCL!B28</f>
        <v>282</v>
      </c>
      <c r="C28">
        <f>PPCL!C28</f>
        <v>0</v>
      </c>
      <c r="D28">
        <f>PPCL!M28</f>
        <v>282</v>
      </c>
      <c r="E28">
        <f>PPCL!N28</f>
        <v>0</v>
      </c>
      <c r="F28">
        <f t="shared" si="4"/>
        <v>282</v>
      </c>
      <c r="G28">
        <f t="shared" si="5"/>
        <v>282</v>
      </c>
      <c r="H28" s="112"/>
      <c r="I28">
        <f>BRPL_EOD!AE28+BRPL_EOD!AF28</f>
        <v>79.78</v>
      </c>
      <c r="J28">
        <f>BYPL_EOD!AE28+BYPL_EOD!AF28</f>
        <v>45.32</v>
      </c>
      <c r="K28">
        <f>MES_EOD!AE28+MES_EOD!AF28</f>
        <v>17.22</v>
      </c>
      <c r="L28">
        <f>NDMC_EOD!AE28+NDMC_EOD!AF28</f>
        <v>85.32</v>
      </c>
      <c r="M28">
        <f>TPDDL_EOD!AE28+TPDDL_EOD!AF28</f>
        <v>54.37</v>
      </c>
      <c r="N28">
        <f t="shared" si="0"/>
        <v>282.01</v>
      </c>
      <c r="O28" s="112">
        <f t="shared" si="1"/>
        <v>-9.9999999999909051E-3</v>
      </c>
      <c r="P28">
        <v>79.777171022304174</v>
      </c>
      <c r="Q28">
        <v>45.318392964788487</v>
      </c>
      <c r="R28">
        <v>17.2193893833552</v>
      </c>
      <c r="S28">
        <v>85.31697457536967</v>
      </c>
      <c r="T28">
        <v>54.368072054182477</v>
      </c>
      <c r="U28" s="114">
        <f t="shared" si="2"/>
        <v>282</v>
      </c>
      <c r="V28" s="112">
        <f t="shared" si="3"/>
        <v>0</v>
      </c>
    </row>
    <row r="29" spans="1:22">
      <c r="A29" t="s">
        <v>71</v>
      </c>
      <c r="B29">
        <f>PPCL!B29</f>
        <v>282</v>
      </c>
      <c r="C29">
        <f>PPCL!C29</f>
        <v>0</v>
      </c>
      <c r="D29">
        <f>PPCL!M29</f>
        <v>282</v>
      </c>
      <c r="E29">
        <f>PPCL!N29</f>
        <v>0</v>
      </c>
      <c r="F29">
        <f t="shared" si="4"/>
        <v>282</v>
      </c>
      <c r="G29">
        <f t="shared" si="5"/>
        <v>282</v>
      </c>
      <c r="H29" s="112"/>
      <c r="I29">
        <f>BRPL_EOD!AE29+BRPL_EOD!AF29</f>
        <v>79.78</v>
      </c>
      <c r="J29">
        <f>BYPL_EOD!AE29+BYPL_EOD!AF29</f>
        <v>45.32</v>
      </c>
      <c r="K29">
        <f>MES_EOD!AE29+MES_EOD!AF29</f>
        <v>17.22</v>
      </c>
      <c r="L29">
        <f>NDMC_EOD!AE29+NDMC_EOD!AF29</f>
        <v>85.32</v>
      </c>
      <c r="M29">
        <f>TPDDL_EOD!AE29+TPDDL_EOD!AF29</f>
        <v>54.37</v>
      </c>
      <c r="N29">
        <f t="shared" si="0"/>
        <v>282.01</v>
      </c>
      <c r="O29" s="112">
        <f t="shared" si="1"/>
        <v>-9.9999999999909051E-3</v>
      </c>
      <c r="P29">
        <v>79.777171022304174</v>
      </c>
      <c r="Q29">
        <v>45.318392964788487</v>
      </c>
      <c r="R29">
        <v>17.2193893833552</v>
      </c>
      <c r="S29">
        <v>85.31697457536967</v>
      </c>
      <c r="T29">
        <v>54.368072054182477</v>
      </c>
      <c r="U29" s="114">
        <f t="shared" si="2"/>
        <v>282</v>
      </c>
      <c r="V29" s="112">
        <f t="shared" si="3"/>
        <v>0</v>
      </c>
    </row>
    <row r="30" spans="1:22">
      <c r="A30" t="s">
        <v>72</v>
      </c>
      <c r="B30">
        <f>PPCL!B30</f>
        <v>282</v>
      </c>
      <c r="C30">
        <f>PPCL!C30</f>
        <v>0</v>
      </c>
      <c r="D30">
        <f>PPCL!M30</f>
        <v>282</v>
      </c>
      <c r="E30">
        <f>PPCL!N30</f>
        <v>0</v>
      </c>
      <c r="F30">
        <f t="shared" si="4"/>
        <v>282</v>
      </c>
      <c r="G30">
        <f t="shared" si="5"/>
        <v>282</v>
      </c>
      <c r="H30" s="112"/>
      <c r="I30">
        <f>BRPL_EOD!AE30+BRPL_EOD!AF30</f>
        <v>79.78</v>
      </c>
      <c r="J30">
        <f>BYPL_EOD!AE30+BYPL_EOD!AF30</f>
        <v>45.32</v>
      </c>
      <c r="K30">
        <f>MES_EOD!AE30+MES_EOD!AF30</f>
        <v>17.22</v>
      </c>
      <c r="L30">
        <f>NDMC_EOD!AE30+NDMC_EOD!AF30</f>
        <v>85.32</v>
      </c>
      <c r="M30">
        <f>TPDDL_EOD!AE30+TPDDL_EOD!AF30</f>
        <v>54.37</v>
      </c>
      <c r="N30">
        <f t="shared" si="0"/>
        <v>282.01</v>
      </c>
      <c r="O30" s="112">
        <f t="shared" si="1"/>
        <v>-9.9999999999909051E-3</v>
      </c>
      <c r="P30">
        <v>79.777171022304174</v>
      </c>
      <c r="Q30">
        <v>45.318392964788487</v>
      </c>
      <c r="R30">
        <v>17.2193893833552</v>
      </c>
      <c r="S30">
        <v>85.31697457536967</v>
      </c>
      <c r="T30">
        <v>54.368072054182477</v>
      </c>
      <c r="U30" s="114">
        <f t="shared" si="2"/>
        <v>282</v>
      </c>
      <c r="V30" s="112">
        <f t="shared" si="3"/>
        <v>0</v>
      </c>
    </row>
    <row r="31" spans="1:22">
      <c r="A31" t="s">
        <v>73</v>
      </c>
      <c r="B31">
        <f>PPCL!B31</f>
        <v>282</v>
      </c>
      <c r="C31">
        <f>PPCL!C31</f>
        <v>0</v>
      </c>
      <c r="D31">
        <f>PPCL!M31</f>
        <v>282</v>
      </c>
      <c r="E31">
        <f>PPCL!N31</f>
        <v>0</v>
      </c>
      <c r="F31">
        <f t="shared" si="4"/>
        <v>282</v>
      </c>
      <c r="G31">
        <f t="shared" si="5"/>
        <v>282</v>
      </c>
      <c r="H31" s="112"/>
      <c r="I31">
        <f>BRPL_EOD!AE31+BRPL_EOD!AF31</f>
        <v>79.78</v>
      </c>
      <c r="J31">
        <f>BYPL_EOD!AE31+BYPL_EOD!AF31</f>
        <v>45.32</v>
      </c>
      <c r="K31">
        <f>MES_EOD!AE31+MES_EOD!AF31</f>
        <v>17.22</v>
      </c>
      <c r="L31">
        <f>NDMC_EOD!AE31+NDMC_EOD!AF31</f>
        <v>85.32</v>
      </c>
      <c r="M31">
        <f>TPDDL_EOD!AE31+TPDDL_EOD!AF31</f>
        <v>54.37</v>
      </c>
      <c r="N31">
        <f t="shared" si="0"/>
        <v>282.01</v>
      </c>
      <c r="O31" s="112">
        <f t="shared" si="1"/>
        <v>-9.9999999999909051E-3</v>
      </c>
      <c r="P31">
        <v>79.777171022304174</v>
      </c>
      <c r="Q31">
        <v>45.318392964788487</v>
      </c>
      <c r="R31">
        <v>17.2193893833552</v>
      </c>
      <c r="S31">
        <v>85.31697457536967</v>
      </c>
      <c r="T31">
        <v>54.368072054182477</v>
      </c>
      <c r="U31" s="114">
        <f t="shared" si="2"/>
        <v>282</v>
      </c>
      <c r="V31" s="112">
        <f t="shared" si="3"/>
        <v>0</v>
      </c>
    </row>
    <row r="32" spans="1:22">
      <c r="A32" t="s">
        <v>74</v>
      </c>
      <c r="B32">
        <f>PPCL!B32</f>
        <v>282</v>
      </c>
      <c r="C32">
        <f>PPCL!C32</f>
        <v>0</v>
      </c>
      <c r="D32">
        <f>PPCL!M32</f>
        <v>282</v>
      </c>
      <c r="E32">
        <f>PPCL!N32</f>
        <v>0</v>
      </c>
      <c r="F32">
        <f t="shared" si="4"/>
        <v>282</v>
      </c>
      <c r="G32">
        <f t="shared" si="5"/>
        <v>282</v>
      </c>
      <c r="H32" s="112"/>
      <c r="I32">
        <f>BRPL_EOD!AE32+BRPL_EOD!AF32</f>
        <v>79.78</v>
      </c>
      <c r="J32">
        <f>BYPL_EOD!AE32+BYPL_EOD!AF32</f>
        <v>45.32</v>
      </c>
      <c r="K32">
        <f>MES_EOD!AE32+MES_EOD!AF32</f>
        <v>17.22</v>
      </c>
      <c r="L32">
        <f>NDMC_EOD!AE32+NDMC_EOD!AF32</f>
        <v>85.32</v>
      </c>
      <c r="M32">
        <f>TPDDL_EOD!AE32+TPDDL_EOD!AF32</f>
        <v>54.37</v>
      </c>
      <c r="N32">
        <f t="shared" si="0"/>
        <v>282.01</v>
      </c>
      <c r="O32" s="112">
        <f t="shared" si="1"/>
        <v>-9.9999999999909051E-3</v>
      </c>
      <c r="P32">
        <v>79.777171022304174</v>
      </c>
      <c r="Q32">
        <v>45.318392964788487</v>
      </c>
      <c r="R32">
        <v>17.2193893833552</v>
      </c>
      <c r="S32">
        <v>85.31697457536967</v>
      </c>
      <c r="T32">
        <v>54.368072054182477</v>
      </c>
      <c r="U32" s="114">
        <f t="shared" si="2"/>
        <v>282</v>
      </c>
      <c r="V32" s="112">
        <f t="shared" si="3"/>
        <v>0</v>
      </c>
    </row>
    <row r="33" spans="1:22">
      <c r="A33" t="s">
        <v>75</v>
      </c>
      <c r="B33">
        <f>PPCL!B33</f>
        <v>282</v>
      </c>
      <c r="C33">
        <f>PPCL!C33</f>
        <v>0</v>
      </c>
      <c r="D33">
        <f>PPCL!M33</f>
        <v>282</v>
      </c>
      <c r="E33">
        <f>PPCL!N33</f>
        <v>0</v>
      </c>
      <c r="F33">
        <f t="shared" si="4"/>
        <v>282</v>
      </c>
      <c r="G33">
        <f t="shared" si="5"/>
        <v>282</v>
      </c>
      <c r="H33" s="112"/>
      <c r="I33">
        <f>BRPL_EOD!AE33+BRPL_EOD!AF33</f>
        <v>79.78</v>
      </c>
      <c r="J33">
        <f>BYPL_EOD!AE33+BYPL_EOD!AF33</f>
        <v>45.32</v>
      </c>
      <c r="K33">
        <f>MES_EOD!AE33+MES_EOD!AF33</f>
        <v>17.22</v>
      </c>
      <c r="L33">
        <f>NDMC_EOD!AE33+NDMC_EOD!AF33</f>
        <v>85.32</v>
      </c>
      <c r="M33">
        <f>TPDDL_EOD!AE33+TPDDL_EOD!AF33</f>
        <v>54.37</v>
      </c>
      <c r="N33">
        <f t="shared" si="0"/>
        <v>282.01</v>
      </c>
      <c r="O33" s="112">
        <f t="shared" si="1"/>
        <v>-9.9999999999909051E-3</v>
      </c>
      <c r="P33">
        <v>79.777171022304174</v>
      </c>
      <c r="Q33">
        <v>45.318392964788487</v>
      </c>
      <c r="R33">
        <v>17.2193893833552</v>
      </c>
      <c r="S33">
        <v>85.31697457536967</v>
      </c>
      <c r="T33">
        <v>54.368072054182477</v>
      </c>
      <c r="U33" s="114">
        <f t="shared" si="2"/>
        <v>282</v>
      </c>
      <c r="V33" s="112">
        <f t="shared" si="3"/>
        <v>0</v>
      </c>
    </row>
    <row r="34" spans="1:22">
      <c r="A34" t="s">
        <v>76</v>
      </c>
      <c r="B34">
        <f>PPCL!B34</f>
        <v>282</v>
      </c>
      <c r="C34">
        <f>PPCL!C34</f>
        <v>0</v>
      </c>
      <c r="D34">
        <f>PPCL!M34</f>
        <v>282</v>
      </c>
      <c r="E34">
        <f>PPCL!N34</f>
        <v>0</v>
      </c>
      <c r="F34">
        <f t="shared" si="4"/>
        <v>282</v>
      </c>
      <c r="G34">
        <f t="shared" si="5"/>
        <v>282</v>
      </c>
      <c r="H34" s="112"/>
      <c r="I34">
        <f>BRPL_EOD!AE34+BRPL_EOD!AF34</f>
        <v>79.78</v>
      </c>
      <c r="J34">
        <f>BYPL_EOD!AE34+BYPL_EOD!AF34</f>
        <v>45.32</v>
      </c>
      <c r="K34">
        <f>MES_EOD!AE34+MES_EOD!AF34</f>
        <v>17.22</v>
      </c>
      <c r="L34">
        <f>NDMC_EOD!AE34+NDMC_EOD!AF34</f>
        <v>85.32</v>
      </c>
      <c r="M34">
        <f>TPDDL_EOD!AE34+TPDDL_EOD!AF34</f>
        <v>54.37</v>
      </c>
      <c r="N34">
        <f t="shared" si="0"/>
        <v>282.01</v>
      </c>
      <c r="O34" s="112">
        <f t="shared" si="1"/>
        <v>-9.9999999999909051E-3</v>
      </c>
      <c r="P34">
        <v>79.777171022304174</v>
      </c>
      <c r="Q34">
        <v>45.318392964788487</v>
      </c>
      <c r="R34">
        <v>17.2193893833552</v>
      </c>
      <c r="S34">
        <v>85.31697457536967</v>
      </c>
      <c r="T34">
        <v>54.368072054182477</v>
      </c>
      <c r="U34" s="114">
        <f t="shared" si="2"/>
        <v>282</v>
      </c>
      <c r="V34" s="112">
        <f t="shared" si="3"/>
        <v>0</v>
      </c>
    </row>
    <row r="35" spans="1:22">
      <c r="A35" t="s">
        <v>77</v>
      </c>
      <c r="B35">
        <f>PPCL!B35</f>
        <v>282</v>
      </c>
      <c r="C35">
        <f>PPCL!C35</f>
        <v>0</v>
      </c>
      <c r="D35">
        <f>PPCL!M35</f>
        <v>282</v>
      </c>
      <c r="E35">
        <f>PPCL!N35</f>
        <v>0</v>
      </c>
      <c r="F35">
        <f t="shared" si="4"/>
        <v>282</v>
      </c>
      <c r="G35">
        <f t="shared" si="5"/>
        <v>282</v>
      </c>
      <c r="H35" s="112"/>
      <c r="I35">
        <f>BRPL_EOD!AE35+BRPL_EOD!AF35</f>
        <v>79.78</v>
      </c>
      <c r="J35">
        <f>BYPL_EOD!AE35+BYPL_EOD!AF35</f>
        <v>45.32</v>
      </c>
      <c r="K35">
        <f>MES_EOD!AE35+MES_EOD!AF35</f>
        <v>17.22</v>
      </c>
      <c r="L35">
        <f>NDMC_EOD!AE35+NDMC_EOD!AF35</f>
        <v>85.32</v>
      </c>
      <c r="M35">
        <f>TPDDL_EOD!AE35+TPDDL_EOD!AF35</f>
        <v>54.37</v>
      </c>
      <c r="N35">
        <f t="shared" si="0"/>
        <v>282.01</v>
      </c>
      <c r="O35" s="112">
        <f t="shared" si="1"/>
        <v>-9.9999999999909051E-3</v>
      </c>
      <c r="P35">
        <v>79.777171022304174</v>
      </c>
      <c r="Q35">
        <v>45.318392964788487</v>
      </c>
      <c r="R35">
        <v>17.2193893833552</v>
      </c>
      <c r="S35">
        <v>85.31697457536967</v>
      </c>
      <c r="T35">
        <v>54.368072054182477</v>
      </c>
      <c r="U35" s="114">
        <f t="shared" si="2"/>
        <v>282</v>
      </c>
      <c r="V35" s="112">
        <f t="shared" si="3"/>
        <v>0</v>
      </c>
    </row>
    <row r="36" spans="1:22">
      <c r="A36" t="s">
        <v>78</v>
      </c>
      <c r="B36">
        <f>PPCL!B36</f>
        <v>282</v>
      </c>
      <c r="C36">
        <f>PPCL!C36</f>
        <v>0</v>
      </c>
      <c r="D36">
        <f>PPCL!M36</f>
        <v>282</v>
      </c>
      <c r="E36">
        <f>PPCL!N36</f>
        <v>0</v>
      </c>
      <c r="F36">
        <f t="shared" si="4"/>
        <v>282</v>
      </c>
      <c r="G36">
        <f t="shared" si="5"/>
        <v>282</v>
      </c>
      <c r="H36" s="112"/>
      <c r="I36">
        <f>BRPL_EOD!AE36+BRPL_EOD!AF36</f>
        <v>79.78</v>
      </c>
      <c r="J36">
        <f>BYPL_EOD!AE36+BYPL_EOD!AF36</f>
        <v>45.32</v>
      </c>
      <c r="K36">
        <f>MES_EOD!AE36+MES_EOD!AF36</f>
        <v>17.22</v>
      </c>
      <c r="L36">
        <f>NDMC_EOD!AE36+NDMC_EOD!AF36</f>
        <v>85.32</v>
      </c>
      <c r="M36">
        <f>TPDDL_EOD!AE36+TPDDL_EOD!AF36</f>
        <v>54.37</v>
      </c>
      <c r="N36">
        <f t="shared" si="0"/>
        <v>282.01</v>
      </c>
      <c r="O36" s="112">
        <f t="shared" si="1"/>
        <v>-9.9999999999909051E-3</v>
      </c>
      <c r="P36">
        <v>79.777171022304174</v>
      </c>
      <c r="Q36">
        <v>45.318392964788487</v>
      </c>
      <c r="R36">
        <v>17.2193893833552</v>
      </c>
      <c r="S36">
        <v>85.31697457536967</v>
      </c>
      <c r="T36">
        <v>54.368072054182477</v>
      </c>
      <c r="U36" s="114">
        <f t="shared" si="2"/>
        <v>282</v>
      </c>
      <c r="V36" s="112">
        <f t="shared" si="3"/>
        <v>0</v>
      </c>
    </row>
    <row r="37" spans="1:22">
      <c r="A37" t="s">
        <v>79</v>
      </c>
      <c r="B37">
        <f>PPCL!B37</f>
        <v>282</v>
      </c>
      <c r="C37">
        <f>PPCL!C37</f>
        <v>0</v>
      </c>
      <c r="D37">
        <f>PPCL!M37</f>
        <v>282</v>
      </c>
      <c r="E37">
        <f>PPCL!N37</f>
        <v>0</v>
      </c>
      <c r="F37">
        <f t="shared" si="4"/>
        <v>282</v>
      </c>
      <c r="G37">
        <f t="shared" si="5"/>
        <v>282</v>
      </c>
      <c r="H37" s="112"/>
      <c r="I37">
        <f>BRPL_EOD!AE37+BRPL_EOD!AF37</f>
        <v>79.78</v>
      </c>
      <c r="J37">
        <f>BYPL_EOD!AE37+BYPL_EOD!AF37</f>
        <v>45.32</v>
      </c>
      <c r="K37">
        <f>MES_EOD!AE37+MES_EOD!AF37</f>
        <v>17.22</v>
      </c>
      <c r="L37">
        <f>NDMC_EOD!AE37+NDMC_EOD!AF37</f>
        <v>85.32</v>
      </c>
      <c r="M37">
        <f>TPDDL_EOD!AE37+TPDDL_EOD!AF37</f>
        <v>54.37</v>
      </c>
      <c r="N37">
        <f t="shared" si="0"/>
        <v>282.01</v>
      </c>
      <c r="O37" s="112">
        <f t="shared" si="1"/>
        <v>-9.9999999999909051E-3</v>
      </c>
      <c r="P37">
        <v>79.777171022304174</v>
      </c>
      <c r="Q37">
        <v>45.318392964788487</v>
      </c>
      <c r="R37">
        <v>17.2193893833552</v>
      </c>
      <c r="S37">
        <v>85.31697457536967</v>
      </c>
      <c r="T37">
        <v>54.368072054182477</v>
      </c>
      <c r="U37" s="114">
        <f t="shared" si="2"/>
        <v>282</v>
      </c>
      <c r="V37" s="112">
        <f t="shared" si="3"/>
        <v>0</v>
      </c>
    </row>
    <row r="38" spans="1:22">
      <c r="A38" t="s">
        <v>80</v>
      </c>
      <c r="B38">
        <f>PPCL!B38</f>
        <v>282</v>
      </c>
      <c r="C38">
        <f>PPCL!C38</f>
        <v>0</v>
      </c>
      <c r="D38">
        <f>PPCL!M38</f>
        <v>282</v>
      </c>
      <c r="E38">
        <f>PPCL!N38</f>
        <v>0</v>
      </c>
      <c r="F38">
        <f t="shared" si="4"/>
        <v>282</v>
      </c>
      <c r="G38">
        <f t="shared" si="5"/>
        <v>282</v>
      </c>
      <c r="H38" s="112"/>
      <c r="I38">
        <f>BRPL_EOD!AE38+BRPL_EOD!AF38</f>
        <v>79.78</v>
      </c>
      <c r="J38">
        <f>BYPL_EOD!AE38+BYPL_EOD!AF38</f>
        <v>45.32</v>
      </c>
      <c r="K38">
        <f>MES_EOD!AE38+MES_EOD!AF38</f>
        <v>17.22</v>
      </c>
      <c r="L38">
        <f>NDMC_EOD!AE38+NDMC_EOD!AF38</f>
        <v>85.32</v>
      </c>
      <c r="M38">
        <f>TPDDL_EOD!AE38+TPDDL_EOD!AF38</f>
        <v>54.37</v>
      </c>
      <c r="N38">
        <f t="shared" si="0"/>
        <v>282.01</v>
      </c>
      <c r="O38" s="112">
        <f t="shared" si="1"/>
        <v>-9.9999999999909051E-3</v>
      </c>
      <c r="P38">
        <v>79.777171022304174</v>
      </c>
      <c r="Q38">
        <v>45.318392964788487</v>
      </c>
      <c r="R38">
        <v>17.2193893833552</v>
      </c>
      <c r="S38">
        <v>85.31697457536967</v>
      </c>
      <c r="T38">
        <v>54.368072054182477</v>
      </c>
      <c r="U38" s="114">
        <f t="shared" si="2"/>
        <v>282</v>
      </c>
      <c r="V38" s="112">
        <f t="shared" si="3"/>
        <v>0</v>
      </c>
    </row>
    <row r="39" spans="1:22">
      <c r="A39" t="s">
        <v>81</v>
      </c>
      <c r="B39">
        <f>PPCL!B39</f>
        <v>282</v>
      </c>
      <c r="C39">
        <f>PPCL!C39</f>
        <v>0</v>
      </c>
      <c r="D39">
        <f>PPCL!M39</f>
        <v>282</v>
      </c>
      <c r="E39">
        <f>PPCL!N39</f>
        <v>0</v>
      </c>
      <c r="F39">
        <f t="shared" si="4"/>
        <v>282</v>
      </c>
      <c r="G39">
        <f t="shared" si="5"/>
        <v>282</v>
      </c>
      <c r="H39" s="112"/>
      <c r="I39">
        <f>BRPL_EOD!AE39+BRPL_EOD!AF39</f>
        <v>79.78</v>
      </c>
      <c r="J39">
        <f>BYPL_EOD!AE39+BYPL_EOD!AF39</f>
        <v>45.32</v>
      </c>
      <c r="K39">
        <f>MES_EOD!AE39+MES_EOD!AF39</f>
        <v>17.22</v>
      </c>
      <c r="L39">
        <f>NDMC_EOD!AE39+NDMC_EOD!AF39</f>
        <v>85.32</v>
      </c>
      <c r="M39">
        <f>TPDDL_EOD!AE39+TPDDL_EOD!AF39</f>
        <v>54.37</v>
      </c>
      <c r="N39">
        <f t="shared" si="0"/>
        <v>282.01</v>
      </c>
      <c r="O39" s="112">
        <f t="shared" si="1"/>
        <v>-9.9999999999909051E-3</v>
      </c>
      <c r="P39">
        <v>79.777171022304174</v>
      </c>
      <c r="Q39">
        <v>45.318392964788487</v>
      </c>
      <c r="R39">
        <v>17.2193893833552</v>
      </c>
      <c r="S39">
        <v>85.31697457536967</v>
      </c>
      <c r="T39">
        <v>54.368072054182477</v>
      </c>
      <c r="U39" s="114">
        <f t="shared" si="2"/>
        <v>282</v>
      </c>
      <c r="V39" s="112">
        <f t="shared" si="3"/>
        <v>0</v>
      </c>
    </row>
    <row r="40" spans="1:22">
      <c r="A40" t="s">
        <v>82</v>
      </c>
      <c r="B40">
        <f>PPCL!B40</f>
        <v>282</v>
      </c>
      <c r="C40">
        <f>PPCL!C40</f>
        <v>0</v>
      </c>
      <c r="D40">
        <f>PPCL!M40</f>
        <v>282</v>
      </c>
      <c r="E40">
        <f>PPCL!N40</f>
        <v>0</v>
      </c>
      <c r="F40">
        <f t="shared" si="4"/>
        <v>282</v>
      </c>
      <c r="G40">
        <f t="shared" si="5"/>
        <v>282</v>
      </c>
      <c r="H40" s="112"/>
      <c r="I40">
        <f>BRPL_EOD!AE40+BRPL_EOD!AF40</f>
        <v>79.78</v>
      </c>
      <c r="J40">
        <f>BYPL_EOD!AE40+BYPL_EOD!AF40</f>
        <v>45.32</v>
      </c>
      <c r="K40">
        <f>MES_EOD!AE40+MES_EOD!AF40</f>
        <v>17.22</v>
      </c>
      <c r="L40">
        <f>NDMC_EOD!AE40+NDMC_EOD!AF40</f>
        <v>85.32</v>
      </c>
      <c r="M40">
        <f>TPDDL_EOD!AE40+TPDDL_EOD!AF40</f>
        <v>54.37</v>
      </c>
      <c r="N40">
        <f t="shared" si="0"/>
        <v>282.01</v>
      </c>
      <c r="O40" s="112">
        <f t="shared" si="1"/>
        <v>-9.9999999999909051E-3</v>
      </c>
      <c r="P40">
        <v>79.777171022304174</v>
      </c>
      <c r="Q40">
        <v>45.318392964788487</v>
      </c>
      <c r="R40">
        <v>17.2193893833552</v>
      </c>
      <c r="S40">
        <v>85.31697457536967</v>
      </c>
      <c r="T40">
        <v>54.368072054182477</v>
      </c>
      <c r="U40" s="114">
        <f t="shared" si="2"/>
        <v>282</v>
      </c>
      <c r="V40" s="112">
        <f t="shared" si="3"/>
        <v>0</v>
      </c>
    </row>
    <row r="41" spans="1:22">
      <c r="A41" t="s">
        <v>83</v>
      </c>
      <c r="B41">
        <f>PPCL!B41</f>
        <v>282</v>
      </c>
      <c r="C41">
        <f>PPCL!C41</f>
        <v>0</v>
      </c>
      <c r="D41">
        <f>PPCL!M41</f>
        <v>282</v>
      </c>
      <c r="E41">
        <f>PPCL!N41</f>
        <v>0</v>
      </c>
      <c r="F41">
        <f t="shared" si="4"/>
        <v>282</v>
      </c>
      <c r="G41">
        <f t="shared" si="5"/>
        <v>282</v>
      </c>
      <c r="H41" s="112"/>
      <c r="I41">
        <f>BRPL_EOD!AE41+BRPL_EOD!AF41</f>
        <v>79.989999999999995</v>
      </c>
      <c r="J41">
        <f>BYPL_EOD!AE41+BYPL_EOD!AF41</f>
        <v>45.44</v>
      </c>
      <c r="K41">
        <f>MES_EOD!AE41+MES_EOD!AF41</f>
        <v>17.14</v>
      </c>
      <c r="L41">
        <f>NDMC_EOD!AE41+NDMC_EOD!AF41</f>
        <v>84.91</v>
      </c>
      <c r="M41">
        <f>TPDDL_EOD!AE41+TPDDL_EOD!AF41</f>
        <v>54.52</v>
      </c>
      <c r="N41">
        <f t="shared" si="0"/>
        <v>282</v>
      </c>
      <c r="O41" s="112">
        <f t="shared" si="1"/>
        <v>0</v>
      </c>
      <c r="P41">
        <v>79.989999999999995</v>
      </c>
      <c r="Q41">
        <v>45.44</v>
      </c>
      <c r="R41">
        <v>17.14</v>
      </c>
      <c r="S41">
        <v>84.91</v>
      </c>
      <c r="T41">
        <v>54.52</v>
      </c>
      <c r="U41" s="114">
        <f t="shared" si="2"/>
        <v>282</v>
      </c>
      <c r="V41" s="112">
        <f t="shared" si="3"/>
        <v>0</v>
      </c>
    </row>
    <row r="42" spans="1:22">
      <c r="A42" t="s">
        <v>84</v>
      </c>
      <c r="B42">
        <f>PPCL!B42</f>
        <v>282</v>
      </c>
      <c r="C42">
        <f>PPCL!C42</f>
        <v>0</v>
      </c>
      <c r="D42">
        <f>PPCL!M42</f>
        <v>282</v>
      </c>
      <c r="E42">
        <f>PPCL!N42</f>
        <v>0</v>
      </c>
      <c r="F42">
        <f t="shared" si="4"/>
        <v>282</v>
      </c>
      <c r="G42">
        <f t="shared" si="5"/>
        <v>282</v>
      </c>
      <c r="H42" s="112"/>
      <c r="I42">
        <f>BRPL_EOD!AE42+BRPL_EOD!AF42</f>
        <v>79.989999999999995</v>
      </c>
      <c r="J42">
        <f>BYPL_EOD!AE42+BYPL_EOD!AF42</f>
        <v>45.44</v>
      </c>
      <c r="K42">
        <f>MES_EOD!AE42+MES_EOD!AF42</f>
        <v>17.14</v>
      </c>
      <c r="L42">
        <f>NDMC_EOD!AE42+NDMC_EOD!AF42</f>
        <v>84.91</v>
      </c>
      <c r="M42">
        <f>TPDDL_EOD!AE42+TPDDL_EOD!AF42</f>
        <v>54.52</v>
      </c>
      <c r="N42">
        <f t="shared" si="0"/>
        <v>282</v>
      </c>
      <c r="O42" s="112">
        <f t="shared" si="1"/>
        <v>0</v>
      </c>
      <c r="P42">
        <v>79.989999999999995</v>
      </c>
      <c r="Q42">
        <v>45.44</v>
      </c>
      <c r="R42">
        <v>17.14</v>
      </c>
      <c r="S42">
        <v>84.91</v>
      </c>
      <c r="T42">
        <v>54.52</v>
      </c>
      <c r="U42" s="114">
        <f t="shared" si="2"/>
        <v>282</v>
      </c>
      <c r="V42" s="112">
        <f t="shared" si="3"/>
        <v>0</v>
      </c>
    </row>
    <row r="43" spans="1:22">
      <c r="A43" t="s">
        <v>85</v>
      </c>
      <c r="B43">
        <f>PPCL!B43</f>
        <v>278</v>
      </c>
      <c r="C43">
        <f>PPCL!C43</f>
        <v>0</v>
      </c>
      <c r="D43">
        <f>PPCL!M43</f>
        <v>278</v>
      </c>
      <c r="E43">
        <f>PPCL!N43</f>
        <v>0</v>
      </c>
      <c r="F43">
        <f t="shared" si="4"/>
        <v>278</v>
      </c>
      <c r="G43">
        <f t="shared" si="5"/>
        <v>278</v>
      </c>
      <c r="H43" s="112"/>
      <c r="I43">
        <f>BRPL_EOD!AE43+BRPL_EOD!AF43</f>
        <v>78.86</v>
      </c>
      <c r="J43">
        <f>BYPL_EOD!AE43+BYPL_EOD!AF43</f>
        <v>44.8</v>
      </c>
      <c r="K43">
        <f>MES_EOD!AE43+MES_EOD!AF43</f>
        <v>16.89</v>
      </c>
      <c r="L43">
        <f>NDMC_EOD!AE43+NDMC_EOD!AF43</f>
        <v>83.71</v>
      </c>
      <c r="M43">
        <f>TPDDL_EOD!AE43+TPDDL_EOD!AF43</f>
        <v>53.74</v>
      </c>
      <c r="N43">
        <f t="shared" si="0"/>
        <v>278</v>
      </c>
      <c r="O43" s="112">
        <f t="shared" si="1"/>
        <v>0</v>
      </c>
      <c r="P43">
        <v>78.86</v>
      </c>
      <c r="Q43">
        <v>44.8</v>
      </c>
      <c r="R43">
        <v>16.89</v>
      </c>
      <c r="S43">
        <v>83.71</v>
      </c>
      <c r="T43">
        <v>53.74</v>
      </c>
      <c r="U43" s="114">
        <f t="shared" si="2"/>
        <v>278</v>
      </c>
      <c r="V43" s="112">
        <f t="shared" si="3"/>
        <v>0</v>
      </c>
    </row>
    <row r="44" spans="1:22">
      <c r="A44" t="s">
        <v>86</v>
      </c>
      <c r="B44">
        <f>PPCL!B44</f>
        <v>278</v>
      </c>
      <c r="C44">
        <f>PPCL!C44</f>
        <v>0</v>
      </c>
      <c r="D44">
        <f>PPCL!M44</f>
        <v>278</v>
      </c>
      <c r="E44">
        <f>PPCL!N44</f>
        <v>0</v>
      </c>
      <c r="F44">
        <f t="shared" si="4"/>
        <v>278</v>
      </c>
      <c r="G44">
        <f t="shared" si="5"/>
        <v>278</v>
      </c>
      <c r="H44" s="112"/>
      <c r="I44">
        <f>BRPL_EOD!AE44+BRPL_EOD!AF44</f>
        <v>78.86</v>
      </c>
      <c r="J44">
        <f>BYPL_EOD!AE44+BYPL_EOD!AF44</f>
        <v>44.8</v>
      </c>
      <c r="K44">
        <f>MES_EOD!AE44+MES_EOD!AF44</f>
        <v>16.89</v>
      </c>
      <c r="L44">
        <f>NDMC_EOD!AE44+NDMC_EOD!AF44</f>
        <v>83.71</v>
      </c>
      <c r="M44">
        <f>TPDDL_EOD!AE44+TPDDL_EOD!AF44</f>
        <v>53.74</v>
      </c>
      <c r="N44">
        <f t="shared" si="0"/>
        <v>278</v>
      </c>
      <c r="O44" s="112">
        <f t="shared" si="1"/>
        <v>0</v>
      </c>
      <c r="P44">
        <v>78.86</v>
      </c>
      <c r="Q44">
        <v>44.8</v>
      </c>
      <c r="R44">
        <v>16.89</v>
      </c>
      <c r="S44">
        <v>83.71</v>
      </c>
      <c r="T44">
        <v>53.74</v>
      </c>
      <c r="U44" s="114">
        <f t="shared" si="2"/>
        <v>278</v>
      </c>
      <c r="V44" s="112">
        <f t="shared" si="3"/>
        <v>0</v>
      </c>
    </row>
    <row r="45" spans="1:22">
      <c r="A45" t="s">
        <v>87</v>
      </c>
      <c r="B45">
        <f>PPCL!B45</f>
        <v>278</v>
      </c>
      <c r="C45">
        <f>PPCL!C45</f>
        <v>0</v>
      </c>
      <c r="D45">
        <f>PPCL!M45</f>
        <v>278</v>
      </c>
      <c r="E45">
        <f>PPCL!N45</f>
        <v>0</v>
      </c>
      <c r="F45">
        <f t="shared" si="4"/>
        <v>278</v>
      </c>
      <c r="G45">
        <f t="shared" si="5"/>
        <v>278</v>
      </c>
      <c r="H45" s="112"/>
      <c r="I45">
        <f>BRPL_EOD!AE45+BRPL_EOD!AF45</f>
        <v>78.86</v>
      </c>
      <c r="J45">
        <f>BYPL_EOD!AE45+BYPL_EOD!AF45</f>
        <v>44.8</v>
      </c>
      <c r="K45">
        <f>MES_EOD!AE45+MES_EOD!AF45</f>
        <v>16.89</v>
      </c>
      <c r="L45">
        <f>NDMC_EOD!AE45+NDMC_EOD!AF45</f>
        <v>83.71</v>
      </c>
      <c r="M45">
        <f>TPDDL_EOD!AE45+TPDDL_EOD!AF45</f>
        <v>53.74</v>
      </c>
      <c r="N45">
        <f t="shared" si="0"/>
        <v>278</v>
      </c>
      <c r="O45" s="112">
        <f t="shared" si="1"/>
        <v>0</v>
      </c>
      <c r="P45">
        <v>78.86</v>
      </c>
      <c r="Q45">
        <v>44.8</v>
      </c>
      <c r="R45">
        <v>16.89</v>
      </c>
      <c r="S45">
        <v>83.71</v>
      </c>
      <c r="T45">
        <v>53.74</v>
      </c>
      <c r="U45" s="114">
        <f t="shared" si="2"/>
        <v>278</v>
      </c>
      <c r="V45" s="112">
        <f t="shared" si="3"/>
        <v>0</v>
      </c>
    </row>
    <row r="46" spans="1:22">
      <c r="A46" t="s">
        <v>88</v>
      </c>
      <c r="B46">
        <f>PPCL!B46</f>
        <v>278</v>
      </c>
      <c r="C46">
        <f>PPCL!C46</f>
        <v>0</v>
      </c>
      <c r="D46">
        <f>PPCL!M46</f>
        <v>278</v>
      </c>
      <c r="E46">
        <f>PPCL!N46</f>
        <v>0</v>
      </c>
      <c r="F46">
        <f t="shared" si="4"/>
        <v>278</v>
      </c>
      <c r="G46">
        <f t="shared" si="5"/>
        <v>278</v>
      </c>
      <c r="H46" s="112"/>
      <c r="I46">
        <f>BRPL_EOD!AE46+BRPL_EOD!AF46</f>
        <v>78.86</v>
      </c>
      <c r="J46">
        <f>BYPL_EOD!AE46+BYPL_EOD!AF46</f>
        <v>44.8</v>
      </c>
      <c r="K46">
        <f>MES_EOD!AE46+MES_EOD!AF46</f>
        <v>16.89</v>
      </c>
      <c r="L46">
        <f>NDMC_EOD!AE46+NDMC_EOD!AF46</f>
        <v>83.71</v>
      </c>
      <c r="M46">
        <f>TPDDL_EOD!AE46+TPDDL_EOD!AF46</f>
        <v>53.74</v>
      </c>
      <c r="N46">
        <f t="shared" si="0"/>
        <v>278</v>
      </c>
      <c r="O46" s="112">
        <f t="shared" si="1"/>
        <v>0</v>
      </c>
      <c r="P46">
        <v>78.86</v>
      </c>
      <c r="Q46">
        <v>44.8</v>
      </c>
      <c r="R46">
        <v>16.89</v>
      </c>
      <c r="S46">
        <v>83.71</v>
      </c>
      <c r="T46">
        <v>53.74</v>
      </c>
      <c r="U46" s="114">
        <f t="shared" si="2"/>
        <v>278</v>
      </c>
      <c r="V46" s="112">
        <f t="shared" si="3"/>
        <v>0</v>
      </c>
    </row>
    <row r="47" spans="1:22">
      <c r="A47" t="s">
        <v>89</v>
      </c>
      <c r="B47">
        <f>PPCL!B47</f>
        <v>278</v>
      </c>
      <c r="C47">
        <f>PPCL!C47</f>
        <v>0</v>
      </c>
      <c r="D47">
        <f>PPCL!M47</f>
        <v>278</v>
      </c>
      <c r="E47">
        <f>PPCL!N47</f>
        <v>0</v>
      </c>
      <c r="F47">
        <f t="shared" si="4"/>
        <v>278</v>
      </c>
      <c r="G47">
        <f t="shared" si="5"/>
        <v>278</v>
      </c>
      <c r="H47" s="112"/>
      <c r="I47">
        <f>BRPL_EOD!AE47+BRPL_EOD!AF47</f>
        <v>78.86</v>
      </c>
      <c r="J47">
        <f>BYPL_EOD!AE47+BYPL_EOD!AF47</f>
        <v>44.8</v>
      </c>
      <c r="K47">
        <f>MES_EOD!AE47+MES_EOD!AF47</f>
        <v>16.89</v>
      </c>
      <c r="L47">
        <f>NDMC_EOD!AE47+NDMC_EOD!AF47</f>
        <v>83.71</v>
      </c>
      <c r="M47">
        <f>TPDDL_EOD!AE47+TPDDL_EOD!AF47</f>
        <v>53.74</v>
      </c>
      <c r="N47">
        <f t="shared" si="0"/>
        <v>278</v>
      </c>
      <c r="O47" s="112">
        <f t="shared" si="1"/>
        <v>0</v>
      </c>
      <c r="P47">
        <v>78.86</v>
      </c>
      <c r="Q47">
        <v>44.8</v>
      </c>
      <c r="R47">
        <v>16.89</v>
      </c>
      <c r="S47">
        <v>83.71</v>
      </c>
      <c r="T47">
        <v>53.74</v>
      </c>
      <c r="U47" s="114">
        <f t="shared" si="2"/>
        <v>278</v>
      </c>
      <c r="V47" s="112">
        <f t="shared" si="3"/>
        <v>0</v>
      </c>
    </row>
    <row r="48" spans="1:22">
      <c r="A48" t="s">
        <v>90</v>
      </c>
      <c r="B48">
        <f>PPCL!B48</f>
        <v>278</v>
      </c>
      <c r="C48">
        <f>PPCL!C48</f>
        <v>0</v>
      </c>
      <c r="D48">
        <f>PPCL!M48</f>
        <v>278</v>
      </c>
      <c r="E48">
        <f>PPCL!N48</f>
        <v>0</v>
      </c>
      <c r="F48">
        <f t="shared" si="4"/>
        <v>278</v>
      </c>
      <c r="G48">
        <f t="shared" si="5"/>
        <v>278</v>
      </c>
      <c r="H48" s="112"/>
      <c r="I48">
        <f>BRPL_EOD!AE48+BRPL_EOD!AF48</f>
        <v>78.86</v>
      </c>
      <c r="J48">
        <f>BYPL_EOD!AE48+BYPL_EOD!AF48</f>
        <v>44.8</v>
      </c>
      <c r="K48">
        <f>MES_EOD!AE48+MES_EOD!AF48</f>
        <v>16.89</v>
      </c>
      <c r="L48">
        <f>NDMC_EOD!AE48+NDMC_EOD!AF48</f>
        <v>83.71</v>
      </c>
      <c r="M48">
        <f>TPDDL_EOD!AE48+TPDDL_EOD!AF48</f>
        <v>53.74</v>
      </c>
      <c r="N48">
        <f t="shared" si="0"/>
        <v>278</v>
      </c>
      <c r="O48" s="112">
        <f t="shared" si="1"/>
        <v>0</v>
      </c>
      <c r="P48">
        <v>78.86</v>
      </c>
      <c r="Q48">
        <v>44.8</v>
      </c>
      <c r="R48">
        <v>16.89</v>
      </c>
      <c r="S48">
        <v>83.71</v>
      </c>
      <c r="T48">
        <v>53.74</v>
      </c>
      <c r="U48" s="114">
        <f t="shared" si="2"/>
        <v>278</v>
      </c>
      <c r="V48" s="112">
        <f t="shared" si="3"/>
        <v>0</v>
      </c>
    </row>
    <row r="49" spans="1:22">
      <c r="A49" t="s">
        <v>91</v>
      </c>
      <c r="B49">
        <f>PPCL!B49</f>
        <v>278</v>
      </c>
      <c r="C49">
        <f>PPCL!C49</f>
        <v>0</v>
      </c>
      <c r="D49">
        <f>PPCL!M49</f>
        <v>278</v>
      </c>
      <c r="E49">
        <f>PPCL!N49</f>
        <v>0</v>
      </c>
      <c r="F49">
        <f t="shared" si="4"/>
        <v>278</v>
      </c>
      <c r="G49">
        <f t="shared" si="5"/>
        <v>278</v>
      </c>
      <c r="H49" s="112"/>
      <c r="I49">
        <f>BRPL_EOD!AE49+BRPL_EOD!AF49</f>
        <v>78.86</v>
      </c>
      <c r="J49">
        <f>BYPL_EOD!AE49+BYPL_EOD!AF49</f>
        <v>44.8</v>
      </c>
      <c r="K49">
        <f>MES_EOD!AE49+MES_EOD!AF49</f>
        <v>16.89</v>
      </c>
      <c r="L49">
        <f>NDMC_EOD!AE49+NDMC_EOD!AF49</f>
        <v>83.71</v>
      </c>
      <c r="M49">
        <f>TPDDL_EOD!AE49+TPDDL_EOD!AF49</f>
        <v>53.74</v>
      </c>
      <c r="N49">
        <f t="shared" si="0"/>
        <v>278</v>
      </c>
      <c r="O49" s="112">
        <f t="shared" si="1"/>
        <v>0</v>
      </c>
      <c r="P49">
        <v>78.86</v>
      </c>
      <c r="Q49">
        <v>44.8</v>
      </c>
      <c r="R49">
        <v>16.89</v>
      </c>
      <c r="S49">
        <v>83.71</v>
      </c>
      <c r="T49">
        <v>53.74</v>
      </c>
      <c r="U49" s="114">
        <f t="shared" si="2"/>
        <v>278</v>
      </c>
      <c r="V49" s="112">
        <f t="shared" si="3"/>
        <v>0</v>
      </c>
    </row>
    <row r="50" spans="1:22">
      <c r="A50" t="s">
        <v>92</v>
      </c>
      <c r="B50">
        <f>PPCL!B50</f>
        <v>278</v>
      </c>
      <c r="C50">
        <f>PPCL!C50</f>
        <v>0</v>
      </c>
      <c r="D50">
        <f>PPCL!M50</f>
        <v>278</v>
      </c>
      <c r="E50">
        <f>PPCL!N50</f>
        <v>0</v>
      </c>
      <c r="F50">
        <f t="shared" si="4"/>
        <v>278</v>
      </c>
      <c r="G50">
        <f t="shared" si="5"/>
        <v>278</v>
      </c>
      <c r="H50" s="112"/>
      <c r="I50">
        <f>BRPL_EOD!AE50+BRPL_EOD!AF50</f>
        <v>78.86</v>
      </c>
      <c r="J50">
        <f>BYPL_EOD!AE50+BYPL_EOD!AF50</f>
        <v>44.8</v>
      </c>
      <c r="K50">
        <f>MES_EOD!AE50+MES_EOD!AF50</f>
        <v>16.89</v>
      </c>
      <c r="L50">
        <f>NDMC_EOD!AE50+NDMC_EOD!AF50</f>
        <v>83.71</v>
      </c>
      <c r="M50">
        <f>TPDDL_EOD!AE50+TPDDL_EOD!AF50</f>
        <v>53.74</v>
      </c>
      <c r="N50">
        <f t="shared" si="0"/>
        <v>278</v>
      </c>
      <c r="O50" s="112">
        <f t="shared" si="1"/>
        <v>0</v>
      </c>
      <c r="P50">
        <v>78.86</v>
      </c>
      <c r="Q50">
        <v>44.8</v>
      </c>
      <c r="R50">
        <v>16.89</v>
      </c>
      <c r="S50">
        <v>83.71</v>
      </c>
      <c r="T50">
        <v>53.74</v>
      </c>
      <c r="U50" s="114">
        <f t="shared" si="2"/>
        <v>278</v>
      </c>
      <c r="V50" s="112">
        <f t="shared" si="3"/>
        <v>0</v>
      </c>
    </row>
    <row r="51" spans="1:22">
      <c r="A51" t="s">
        <v>93</v>
      </c>
      <c r="B51">
        <f>PPCL!B51</f>
        <v>273</v>
      </c>
      <c r="C51">
        <f>PPCL!C51</f>
        <v>0</v>
      </c>
      <c r="D51">
        <f>PPCL!M51</f>
        <v>273</v>
      </c>
      <c r="E51">
        <f>PPCL!N51</f>
        <v>0</v>
      </c>
      <c r="F51">
        <f t="shared" si="4"/>
        <v>273</v>
      </c>
      <c r="G51">
        <f t="shared" si="5"/>
        <v>273</v>
      </c>
      <c r="H51" s="112"/>
      <c r="I51">
        <f>BRPL_EOD!AE51+BRPL_EOD!AF51</f>
        <v>77.23</v>
      </c>
      <c r="J51">
        <f>BYPL_EOD!AE51+BYPL_EOD!AF51</f>
        <v>43.87</v>
      </c>
      <c r="K51">
        <f>MES_EOD!AE51+MES_EOD!AF51</f>
        <v>16.670000000000002</v>
      </c>
      <c r="L51">
        <f>NDMC_EOD!AE51+NDMC_EOD!AF51</f>
        <v>82.6</v>
      </c>
      <c r="M51">
        <f>TPDDL_EOD!AE51+TPDDL_EOD!AF51</f>
        <v>52.63</v>
      </c>
      <c r="N51">
        <f t="shared" si="0"/>
        <v>273</v>
      </c>
      <c r="O51" s="112">
        <f t="shared" si="1"/>
        <v>0</v>
      </c>
      <c r="P51">
        <v>77.23</v>
      </c>
      <c r="Q51">
        <v>43.87</v>
      </c>
      <c r="R51">
        <v>16.670000000000002</v>
      </c>
      <c r="S51">
        <v>82.6</v>
      </c>
      <c r="T51">
        <v>52.63</v>
      </c>
      <c r="U51" s="114">
        <f t="shared" si="2"/>
        <v>273</v>
      </c>
      <c r="V51" s="112">
        <f t="shared" si="3"/>
        <v>0</v>
      </c>
    </row>
    <row r="52" spans="1:22">
      <c r="A52" t="s">
        <v>94</v>
      </c>
      <c r="B52">
        <f>PPCL!B52</f>
        <v>273</v>
      </c>
      <c r="C52">
        <f>PPCL!C52</f>
        <v>0</v>
      </c>
      <c r="D52">
        <f>PPCL!M52</f>
        <v>273</v>
      </c>
      <c r="E52">
        <f>PPCL!N52</f>
        <v>0</v>
      </c>
      <c r="F52">
        <f t="shared" si="4"/>
        <v>273</v>
      </c>
      <c r="G52">
        <f t="shared" si="5"/>
        <v>273</v>
      </c>
      <c r="H52" s="112"/>
      <c r="I52">
        <f>BRPL_EOD!AE52+BRPL_EOD!AF52</f>
        <v>77.23</v>
      </c>
      <c r="J52">
        <f>BYPL_EOD!AE52+BYPL_EOD!AF52</f>
        <v>43.87</v>
      </c>
      <c r="K52">
        <f>MES_EOD!AE52+MES_EOD!AF52</f>
        <v>16.670000000000002</v>
      </c>
      <c r="L52">
        <f>NDMC_EOD!AE52+NDMC_EOD!AF52</f>
        <v>82.6</v>
      </c>
      <c r="M52">
        <f>TPDDL_EOD!AE52+TPDDL_EOD!AF52</f>
        <v>52.63</v>
      </c>
      <c r="N52">
        <f t="shared" si="0"/>
        <v>273</v>
      </c>
      <c r="O52" s="112">
        <f t="shared" si="1"/>
        <v>0</v>
      </c>
      <c r="P52">
        <v>77.23</v>
      </c>
      <c r="Q52">
        <v>43.87</v>
      </c>
      <c r="R52">
        <v>16.670000000000002</v>
      </c>
      <c r="S52">
        <v>82.6</v>
      </c>
      <c r="T52">
        <v>52.63</v>
      </c>
      <c r="U52" s="114">
        <f t="shared" si="2"/>
        <v>273</v>
      </c>
      <c r="V52" s="112">
        <f t="shared" si="3"/>
        <v>0</v>
      </c>
    </row>
    <row r="53" spans="1:22">
      <c r="A53" t="s">
        <v>95</v>
      </c>
      <c r="B53">
        <f>PPCL!B53</f>
        <v>273</v>
      </c>
      <c r="C53">
        <f>PPCL!C53</f>
        <v>0</v>
      </c>
      <c r="D53">
        <f>PPCL!M53</f>
        <v>273</v>
      </c>
      <c r="E53">
        <f>PPCL!N53</f>
        <v>0</v>
      </c>
      <c r="F53">
        <f t="shared" si="4"/>
        <v>273</v>
      </c>
      <c r="G53">
        <f t="shared" si="5"/>
        <v>273</v>
      </c>
      <c r="H53" s="112"/>
      <c r="I53">
        <f>BRPL_EOD!AE53+BRPL_EOD!AF53</f>
        <v>77.23</v>
      </c>
      <c r="J53">
        <f>BYPL_EOD!AE53+BYPL_EOD!AF53</f>
        <v>43.87</v>
      </c>
      <c r="K53">
        <f>MES_EOD!AE53+MES_EOD!AF53</f>
        <v>16.670000000000002</v>
      </c>
      <c r="L53">
        <f>NDMC_EOD!AE53+NDMC_EOD!AF53</f>
        <v>82.6</v>
      </c>
      <c r="M53">
        <f>TPDDL_EOD!AE53+TPDDL_EOD!AF53</f>
        <v>52.63</v>
      </c>
      <c r="N53">
        <f t="shared" si="0"/>
        <v>273</v>
      </c>
      <c r="O53" s="112">
        <f t="shared" si="1"/>
        <v>0</v>
      </c>
      <c r="P53">
        <v>77.23</v>
      </c>
      <c r="Q53">
        <v>43.87</v>
      </c>
      <c r="R53">
        <v>16.670000000000002</v>
      </c>
      <c r="S53">
        <v>82.6</v>
      </c>
      <c r="T53">
        <v>52.63</v>
      </c>
      <c r="U53" s="114">
        <f t="shared" si="2"/>
        <v>273</v>
      </c>
      <c r="V53" s="112">
        <f t="shared" si="3"/>
        <v>0</v>
      </c>
    </row>
    <row r="54" spans="1:22">
      <c r="A54" t="s">
        <v>96</v>
      </c>
      <c r="B54">
        <f>PPCL!B54</f>
        <v>273</v>
      </c>
      <c r="C54">
        <f>PPCL!C54</f>
        <v>0</v>
      </c>
      <c r="D54">
        <f>PPCL!M54</f>
        <v>273</v>
      </c>
      <c r="E54">
        <f>PPCL!N54</f>
        <v>0</v>
      </c>
      <c r="F54">
        <f t="shared" si="4"/>
        <v>273</v>
      </c>
      <c r="G54">
        <f t="shared" si="5"/>
        <v>273</v>
      </c>
      <c r="H54" s="112"/>
      <c r="I54">
        <f>BRPL_EOD!AE54+BRPL_EOD!AF54</f>
        <v>77.23</v>
      </c>
      <c r="J54">
        <f>BYPL_EOD!AE54+BYPL_EOD!AF54</f>
        <v>43.87</v>
      </c>
      <c r="K54">
        <f>MES_EOD!AE54+MES_EOD!AF54</f>
        <v>16.670000000000002</v>
      </c>
      <c r="L54">
        <f>NDMC_EOD!AE54+NDMC_EOD!AF54</f>
        <v>82.6</v>
      </c>
      <c r="M54">
        <f>TPDDL_EOD!AE54+TPDDL_EOD!AF54</f>
        <v>52.63</v>
      </c>
      <c r="N54">
        <f t="shared" si="0"/>
        <v>273</v>
      </c>
      <c r="O54" s="112">
        <f t="shared" si="1"/>
        <v>0</v>
      </c>
      <c r="P54">
        <v>77.23</v>
      </c>
      <c r="Q54">
        <v>43.87</v>
      </c>
      <c r="R54">
        <v>16.670000000000002</v>
      </c>
      <c r="S54">
        <v>82.6</v>
      </c>
      <c r="T54">
        <v>52.63</v>
      </c>
      <c r="U54" s="114">
        <f t="shared" si="2"/>
        <v>273</v>
      </c>
      <c r="V54" s="112">
        <f t="shared" si="3"/>
        <v>0</v>
      </c>
    </row>
    <row r="55" spans="1:22">
      <c r="A55" t="s">
        <v>97</v>
      </c>
      <c r="B55">
        <f>PPCL!B55</f>
        <v>273</v>
      </c>
      <c r="C55">
        <f>PPCL!C55</f>
        <v>0</v>
      </c>
      <c r="D55">
        <f>PPCL!M55</f>
        <v>273</v>
      </c>
      <c r="E55">
        <f>PPCL!N55</f>
        <v>0</v>
      </c>
      <c r="F55">
        <f t="shared" si="4"/>
        <v>273</v>
      </c>
      <c r="G55">
        <f t="shared" si="5"/>
        <v>273</v>
      </c>
      <c r="H55" s="112"/>
      <c r="I55">
        <f>BRPL_EOD!AE55+BRPL_EOD!AF55</f>
        <v>77.23</v>
      </c>
      <c r="J55">
        <f>BYPL_EOD!AE55+BYPL_EOD!AF55</f>
        <v>43.87</v>
      </c>
      <c r="K55">
        <f>MES_EOD!AE55+MES_EOD!AF55</f>
        <v>16.670000000000002</v>
      </c>
      <c r="L55">
        <f>NDMC_EOD!AE55+NDMC_EOD!AF55</f>
        <v>82.6</v>
      </c>
      <c r="M55">
        <f>TPDDL_EOD!AE55+TPDDL_EOD!AF55</f>
        <v>52.63</v>
      </c>
      <c r="N55">
        <f t="shared" si="0"/>
        <v>273</v>
      </c>
      <c r="O55" s="112">
        <f t="shared" si="1"/>
        <v>0</v>
      </c>
      <c r="P55">
        <v>77.23</v>
      </c>
      <c r="Q55">
        <v>43.87</v>
      </c>
      <c r="R55">
        <v>16.670000000000002</v>
      </c>
      <c r="S55">
        <v>82.6</v>
      </c>
      <c r="T55">
        <v>52.63</v>
      </c>
      <c r="U55" s="114">
        <f t="shared" si="2"/>
        <v>273</v>
      </c>
      <c r="V55" s="112">
        <f t="shared" si="3"/>
        <v>0</v>
      </c>
    </row>
    <row r="56" spans="1:22">
      <c r="A56" t="s">
        <v>98</v>
      </c>
      <c r="B56">
        <f>PPCL!B56</f>
        <v>273</v>
      </c>
      <c r="C56">
        <f>PPCL!C56</f>
        <v>0</v>
      </c>
      <c r="D56">
        <f>PPCL!M56</f>
        <v>273</v>
      </c>
      <c r="E56">
        <f>PPCL!N56</f>
        <v>0</v>
      </c>
      <c r="F56">
        <f t="shared" si="4"/>
        <v>273</v>
      </c>
      <c r="G56">
        <f t="shared" si="5"/>
        <v>273</v>
      </c>
      <c r="H56" s="112"/>
      <c r="I56">
        <f>BRPL_EOD!AE56+BRPL_EOD!AF56</f>
        <v>77.23</v>
      </c>
      <c r="J56">
        <f>BYPL_EOD!AE56+BYPL_EOD!AF56</f>
        <v>43.87</v>
      </c>
      <c r="K56">
        <f>MES_EOD!AE56+MES_EOD!AF56</f>
        <v>16.670000000000002</v>
      </c>
      <c r="L56">
        <f>NDMC_EOD!AE56+NDMC_EOD!AF56</f>
        <v>82.6</v>
      </c>
      <c r="M56">
        <f>TPDDL_EOD!AE56+TPDDL_EOD!AF56</f>
        <v>52.63</v>
      </c>
      <c r="N56">
        <f t="shared" si="0"/>
        <v>273</v>
      </c>
      <c r="O56" s="112">
        <f t="shared" si="1"/>
        <v>0</v>
      </c>
      <c r="P56">
        <v>77.23</v>
      </c>
      <c r="Q56">
        <v>43.87</v>
      </c>
      <c r="R56">
        <v>16.670000000000002</v>
      </c>
      <c r="S56">
        <v>82.6</v>
      </c>
      <c r="T56">
        <v>52.63</v>
      </c>
      <c r="U56" s="114">
        <f t="shared" si="2"/>
        <v>273</v>
      </c>
      <c r="V56" s="112">
        <f t="shared" si="3"/>
        <v>0</v>
      </c>
    </row>
    <row r="57" spans="1:22">
      <c r="A57" t="s">
        <v>99</v>
      </c>
      <c r="B57">
        <f>PPCL!B57</f>
        <v>273</v>
      </c>
      <c r="C57">
        <f>PPCL!C57</f>
        <v>0</v>
      </c>
      <c r="D57">
        <f>PPCL!M57</f>
        <v>273</v>
      </c>
      <c r="E57">
        <f>PPCL!N57</f>
        <v>0</v>
      </c>
      <c r="F57">
        <f t="shared" si="4"/>
        <v>273</v>
      </c>
      <c r="G57">
        <f t="shared" si="5"/>
        <v>273</v>
      </c>
      <c r="H57" s="112"/>
      <c r="I57">
        <f>BRPL_EOD!AE57+BRPL_EOD!AF57</f>
        <v>77.23</v>
      </c>
      <c r="J57">
        <f>BYPL_EOD!AE57+BYPL_EOD!AF57</f>
        <v>43.87</v>
      </c>
      <c r="K57">
        <f>MES_EOD!AE57+MES_EOD!AF57</f>
        <v>16.670000000000002</v>
      </c>
      <c r="L57">
        <f>NDMC_EOD!AE57+NDMC_EOD!AF57</f>
        <v>82.6</v>
      </c>
      <c r="M57">
        <f>TPDDL_EOD!AE57+TPDDL_EOD!AF57</f>
        <v>52.63</v>
      </c>
      <c r="N57">
        <f t="shared" si="0"/>
        <v>273</v>
      </c>
      <c r="O57" s="112">
        <f t="shared" si="1"/>
        <v>0</v>
      </c>
      <c r="P57">
        <v>77.23</v>
      </c>
      <c r="Q57">
        <v>43.87</v>
      </c>
      <c r="R57">
        <v>16.670000000000002</v>
      </c>
      <c r="S57">
        <v>82.6</v>
      </c>
      <c r="T57">
        <v>52.63</v>
      </c>
      <c r="U57" s="114">
        <f t="shared" si="2"/>
        <v>273</v>
      </c>
      <c r="V57" s="112">
        <f t="shared" si="3"/>
        <v>0</v>
      </c>
    </row>
    <row r="58" spans="1:22">
      <c r="A58" t="s">
        <v>100</v>
      </c>
      <c r="B58">
        <f>PPCL!B58</f>
        <v>273</v>
      </c>
      <c r="C58">
        <f>PPCL!C58</f>
        <v>0</v>
      </c>
      <c r="D58">
        <f>PPCL!M58</f>
        <v>273</v>
      </c>
      <c r="E58">
        <f>PPCL!N58</f>
        <v>0</v>
      </c>
      <c r="F58">
        <f t="shared" si="4"/>
        <v>273</v>
      </c>
      <c r="G58">
        <f t="shared" si="5"/>
        <v>273</v>
      </c>
      <c r="H58" s="112"/>
      <c r="I58">
        <f>BRPL_EOD!AE58+BRPL_EOD!AF58</f>
        <v>77.23</v>
      </c>
      <c r="J58">
        <f>BYPL_EOD!AE58+BYPL_EOD!AF58</f>
        <v>43.87</v>
      </c>
      <c r="K58">
        <f>MES_EOD!AE58+MES_EOD!AF58</f>
        <v>16.670000000000002</v>
      </c>
      <c r="L58">
        <f>NDMC_EOD!AE58+NDMC_EOD!AF58</f>
        <v>82.6</v>
      </c>
      <c r="M58">
        <f>TPDDL_EOD!AE58+TPDDL_EOD!AF58</f>
        <v>52.63</v>
      </c>
      <c r="N58">
        <f t="shared" si="0"/>
        <v>273</v>
      </c>
      <c r="O58" s="112">
        <f t="shared" si="1"/>
        <v>0</v>
      </c>
      <c r="P58">
        <v>77.23</v>
      </c>
      <c r="Q58">
        <v>43.87</v>
      </c>
      <c r="R58">
        <v>16.670000000000002</v>
      </c>
      <c r="S58">
        <v>82.6</v>
      </c>
      <c r="T58">
        <v>52.63</v>
      </c>
      <c r="U58" s="114">
        <f t="shared" si="2"/>
        <v>273</v>
      </c>
      <c r="V58" s="112">
        <f t="shared" si="3"/>
        <v>0</v>
      </c>
    </row>
    <row r="59" spans="1:22">
      <c r="A59" t="s">
        <v>101</v>
      </c>
      <c r="B59">
        <f>PPCL!B59</f>
        <v>273</v>
      </c>
      <c r="C59">
        <f>PPCL!C59</f>
        <v>0</v>
      </c>
      <c r="D59">
        <f>PPCL!M59</f>
        <v>273</v>
      </c>
      <c r="E59">
        <f>PPCL!N59</f>
        <v>0</v>
      </c>
      <c r="F59">
        <f t="shared" si="4"/>
        <v>273</v>
      </c>
      <c r="G59">
        <f t="shared" si="5"/>
        <v>273</v>
      </c>
      <c r="H59" s="112"/>
      <c r="I59">
        <f>BRPL_EOD!AE59+BRPL_EOD!AF59</f>
        <v>77.23</v>
      </c>
      <c r="J59">
        <f>BYPL_EOD!AE59+BYPL_EOD!AF59</f>
        <v>43.87</v>
      </c>
      <c r="K59">
        <f>MES_EOD!AE59+MES_EOD!AF59</f>
        <v>16.670000000000002</v>
      </c>
      <c r="L59">
        <f>NDMC_EOD!AE59+NDMC_EOD!AF59</f>
        <v>82.6</v>
      </c>
      <c r="M59">
        <f>TPDDL_EOD!AE59+TPDDL_EOD!AF59</f>
        <v>52.63</v>
      </c>
      <c r="N59">
        <f t="shared" si="0"/>
        <v>273</v>
      </c>
      <c r="O59" s="112">
        <f t="shared" si="1"/>
        <v>0</v>
      </c>
      <c r="P59">
        <v>77.23</v>
      </c>
      <c r="Q59">
        <v>43.87</v>
      </c>
      <c r="R59">
        <v>16.670000000000002</v>
      </c>
      <c r="S59">
        <v>82.6</v>
      </c>
      <c r="T59">
        <v>52.63</v>
      </c>
      <c r="U59" s="114">
        <f t="shared" si="2"/>
        <v>273</v>
      </c>
      <c r="V59" s="112">
        <f t="shared" si="3"/>
        <v>0</v>
      </c>
    </row>
    <row r="60" spans="1:22">
      <c r="A60" t="s">
        <v>102</v>
      </c>
      <c r="B60">
        <f>PPCL!B60</f>
        <v>273</v>
      </c>
      <c r="C60">
        <f>PPCL!C60</f>
        <v>0</v>
      </c>
      <c r="D60">
        <f>PPCL!M60</f>
        <v>273</v>
      </c>
      <c r="E60">
        <f>PPCL!N60</f>
        <v>0</v>
      </c>
      <c r="F60">
        <f t="shared" si="4"/>
        <v>273</v>
      </c>
      <c r="G60">
        <f t="shared" si="5"/>
        <v>273</v>
      </c>
      <c r="H60" s="112"/>
      <c r="I60">
        <f>BRPL_EOD!AE60+BRPL_EOD!AF60</f>
        <v>77.23</v>
      </c>
      <c r="J60">
        <f>BYPL_EOD!AE60+BYPL_EOD!AF60</f>
        <v>43.87</v>
      </c>
      <c r="K60">
        <f>MES_EOD!AE60+MES_EOD!AF60</f>
        <v>16.670000000000002</v>
      </c>
      <c r="L60">
        <f>NDMC_EOD!AE60+NDMC_EOD!AF60</f>
        <v>82.6</v>
      </c>
      <c r="M60">
        <f>TPDDL_EOD!AE60+TPDDL_EOD!AF60</f>
        <v>52.63</v>
      </c>
      <c r="N60">
        <f t="shared" si="0"/>
        <v>273</v>
      </c>
      <c r="O60" s="112">
        <f t="shared" si="1"/>
        <v>0</v>
      </c>
      <c r="P60">
        <v>77.23</v>
      </c>
      <c r="Q60">
        <v>43.87</v>
      </c>
      <c r="R60">
        <v>16.670000000000002</v>
      </c>
      <c r="S60">
        <v>82.6</v>
      </c>
      <c r="T60">
        <v>52.63</v>
      </c>
      <c r="U60" s="114">
        <f t="shared" si="2"/>
        <v>273</v>
      </c>
      <c r="V60" s="112">
        <f t="shared" si="3"/>
        <v>0</v>
      </c>
    </row>
    <row r="61" spans="1:22">
      <c r="A61" t="s">
        <v>103</v>
      </c>
      <c r="B61">
        <f>PPCL!B61</f>
        <v>273</v>
      </c>
      <c r="C61">
        <f>PPCL!C61</f>
        <v>0</v>
      </c>
      <c r="D61">
        <f>PPCL!M61</f>
        <v>273</v>
      </c>
      <c r="E61">
        <f>PPCL!N61</f>
        <v>0</v>
      </c>
      <c r="F61">
        <f t="shared" si="4"/>
        <v>273</v>
      </c>
      <c r="G61">
        <f t="shared" si="5"/>
        <v>273</v>
      </c>
      <c r="H61" s="112"/>
      <c r="I61">
        <f>BRPL_EOD!AE61+BRPL_EOD!AF61</f>
        <v>77.23</v>
      </c>
      <c r="J61">
        <f>BYPL_EOD!AE61+BYPL_EOD!AF61</f>
        <v>43.87</v>
      </c>
      <c r="K61">
        <f>MES_EOD!AE61+MES_EOD!AF61</f>
        <v>16.670000000000002</v>
      </c>
      <c r="L61">
        <f>NDMC_EOD!AE61+NDMC_EOD!AF61</f>
        <v>82.6</v>
      </c>
      <c r="M61">
        <f>TPDDL_EOD!AE61+TPDDL_EOD!AF61</f>
        <v>52.63</v>
      </c>
      <c r="N61">
        <f t="shared" si="0"/>
        <v>273</v>
      </c>
      <c r="O61" s="112">
        <f t="shared" si="1"/>
        <v>0</v>
      </c>
      <c r="P61">
        <v>77.23</v>
      </c>
      <c r="Q61">
        <v>43.87</v>
      </c>
      <c r="R61">
        <v>16.670000000000002</v>
      </c>
      <c r="S61">
        <v>82.6</v>
      </c>
      <c r="T61">
        <v>52.63</v>
      </c>
      <c r="U61" s="114">
        <f t="shared" si="2"/>
        <v>273</v>
      </c>
      <c r="V61" s="112">
        <f t="shared" si="3"/>
        <v>0</v>
      </c>
    </row>
    <row r="62" spans="1:22">
      <c r="A62" t="s">
        <v>104</v>
      </c>
      <c r="B62">
        <f>PPCL!B62</f>
        <v>273</v>
      </c>
      <c r="C62">
        <f>PPCL!C62</f>
        <v>0</v>
      </c>
      <c r="D62">
        <f>PPCL!M62</f>
        <v>273</v>
      </c>
      <c r="E62">
        <f>PPCL!N62</f>
        <v>0</v>
      </c>
      <c r="F62">
        <f t="shared" si="4"/>
        <v>273</v>
      </c>
      <c r="G62">
        <f t="shared" si="5"/>
        <v>273</v>
      </c>
      <c r="H62" s="112"/>
      <c r="I62">
        <f>BRPL_EOD!AE62+BRPL_EOD!AF62</f>
        <v>77.23</v>
      </c>
      <c r="J62">
        <f>BYPL_EOD!AE62+BYPL_EOD!AF62</f>
        <v>43.87</v>
      </c>
      <c r="K62">
        <f>MES_EOD!AE62+MES_EOD!AF62</f>
        <v>16.670000000000002</v>
      </c>
      <c r="L62">
        <f>NDMC_EOD!AE62+NDMC_EOD!AF62</f>
        <v>82.6</v>
      </c>
      <c r="M62">
        <f>TPDDL_EOD!AE62+TPDDL_EOD!AF62</f>
        <v>52.63</v>
      </c>
      <c r="N62">
        <f t="shared" si="0"/>
        <v>273</v>
      </c>
      <c r="O62" s="112">
        <f t="shared" si="1"/>
        <v>0</v>
      </c>
      <c r="P62">
        <v>77.23</v>
      </c>
      <c r="Q62">
        <v>43.87</v>
      </c>
      <c r="R62">
        <v>16.670000000000002</v>
      </c>
      <c r="S62">
        <v>82.6</v>
      </c>
      <c r="T62">
        <v>52.63</v>
      </c>
      <c r="U62" s="114">
        <f t="shared" si="2"/>
        <v>273</v>
      </c>
      <c r="V62" s="112">
        <f t="shared" si="3"/>
        <v>0</v>
      </c>
    </row>
    <row r="63" spans="1:22">
      <c r="A63" t="s">
        <v>105</v>
      </c>
      <c r="B63">
        <f>PPCL!B63</f>
        <v>273</v>
      </c>
      <c r="C63">
        <f>PPCL!C63</f>
        <v>0</v>
      </c>
      <c r="D63">
        <f>PPCL!M63</f>
        <v>273</v>
      </c>
      <c r="E63">
        <f>PPCL!N63</f>
        <v>0</v>
      </c>
      <c r="F63">
        <f t="shared" si="4"/>
        <v>273</v>
      </c>
      <c r="G63">
        <f t="shared" si="5"/>
        <v>273</v>
      </c>
      <c r="H63" s="112"/>
      <c r="I63">
        <f>BRPL_EOD!AE63+BRPL_EOD!AF63</f>
        <v>77.23</v>
      </c>
      <c r="J63">
        <f>BYPL_EOD!AE63+BYPL_EOD!AF63</f>
        <v>43.87</v>
      </c>
      <c r="K63">
        <f>MES_EOD!AE63+MES_EOD!AF63</f>
        <v>16.670000000000002</v>
      </c>
      <c r="L63">
        <f>NDMC_EOD!AE63+NDMC_EOD!AF63</f>
        <v>82.6</v>
      </c>
      <c r="M63">
        <f>TPDDL_EOD!AE63+TPDDL_EOD!AF63</f>
        <v>52.63</v>
      </c>
      <c r="N63">
        <f t="shared" si="0"/>
        <v>273</v>
      </c>
      <c r="O63" s="112">
        <f t="shared" si="1"/>
        <v>0</v>
      </c>
      <c r="P63">
        <v>77.23</v>
      </c>
      <c r="Q63">
        <v>43.87</v>
      </c>
      <c r="R63">
        <v>16.670000000000002</v>
      </c>
      <c r="S63">
        <v>82.6</v>
      </c>
      <c r="T63">
        <v>52.63</v>
      </c>
      <c r="U63" s="114">
        <f t="shared" si="2"/>
        <v>273</v>
      </c>
      <c r="V63" s="112">
        <f t="shared" si="3"/>
        <v>0</v>
      </c>
    </row>
    <row r="64" spans="1:22">
      <c r="A64" t="s">
        <v>106</v>
      </c>
      <c r="B64">
        <f>PPCL!B64</f>
        <v>273</v>
      </c>
      <c r="C64">
        <f>PPCL!C64</f>
        <v>0</v>
      </c>
      <c r="D64">
        <f>PPCL!M64</f>
        <v>273</v>
      </c>
      <c r="E64">
        <f>PPCL!N64</f>
        <v>0</v>
      </c>
      <c r="F64">
        <f t="shared" si="4"/>
        <v>273</v>
      </c>
      <c r="G64">
        <f t="shared" si="5"/>
        <v>273</v>
      </c>
      <c r="H64" s="112"/>
      <c r="I64">
        <f>BRPL_EOD!AE64+BRPL_EOD!AF64</f>
        <v>77.23</v>
      </c>
      <c r="J64">
        <f>BYPL_EOD!AE64+BYPL_EOD!AF64</f>
        <v>43.87</v>
      </c>
      <c r="K64">
        <f>MES_EOD!AE64+MES_EOD!AF64</f>
        <v>16.670000000000002</v>
      </c>
      <c r="L64">
        <f>NDMC_EOD!AE64+NDMC_EOD!AF64</f>
        <v>82.6</v>
      </c>
      <c r="M64">
        <f>TPDDL_EOD!AE64+TPDDL_EOD!AF64</f>
        <v>52.63</v>
      </c>
      <c r="N64">
        <f t="shared" si="0"/>
        <v>273</v>
      </c>
      <c r="O64" s="112">
        <f t="shared" si="1"/>
        <v>0</v>
      </c>
      <c r="P64">
        <v>77.23</v>
      </c>
      <c r="Q64">
        <v>43.87</v>
      </c>
      <c r="R64">
        <v>16.670000000000002</v>
      </c>
      <c r="S64">
        <v>82.6</v>
      </c>
      <c r="T64">
        <v>52.63</v>
      </c>
      <c r="U64" s="114">
        <f t="shared" si="2"/>
        <v>273</v>
      </c>
      <c r="V64" s="112">
        <f t="shared" si="3"/>
        <v>0</v>
      </c>
    </row>
    <row r="65" spans="1:22">
      <c r="A65" t="s">
        <v>107</v>
      </c>
      <c r="B65">
        <f>PPCL!B65</f>
        <v>273</v>
      </c>
      <c r="C65">
        <f>PPCL!C65</f>
        <v>0</v>
      </c>
      <c r="D65">
        <f>PPCL!M65</f>
        <v>273</v>
      </c>
      <c r="E65">
        <f>PPCL!N65</f>
        <v>0</v>
      </c>
      <c r="F65">
        <f t="shared" si="4"/>
        <v>273</v>
      </c>
      <c r="G65">
        <f t="shared" si="5"/>
        <v>273</v>
      </c>
      <c r="H65" s="112"/>
      <c r="I65">
        <f>BRPL_EOD!AE65+BRPL_EOD!AF65</f>
        <v>77.23</v>
      </c>
      <c r="J65">
        <f>BYPL_EOD!AE65+BYPL_EOD!AF65</f>
        <v>43.87</v>
      </c>
      <c r="K65">
        <f>MES_EOD!AE65+MES_EOD!AF65</f>
        <v>16.670000000000002</v>
      </c>
      <c r="L65">
        <f>NDMC_EOD!AE65+NDMC_EOD!AF65</f>
        <v>82.6</v>
      </c>
      <c r="M65">
        <f>TPDDL_EOD!AE65+TPDDL_EOD!AF65</f>
        <v>52.63</v>
      </c>
      <c r="N65">
        <f t="shared" si="0"/>
        <v>273</v>
      </c>
      <c r="O65" s="112">
        <f t="shared" si="1"/>
        <v>0</v>
      </c>
      <c r="P65">
        <v>77.23</v>
      </c>
      <c r="Q65">
        <v>43.87</v>
      </c>
      <c r="R65">
        <v>16.670000000000002</v>
      </c>
      <c r="S65">
        <v>82.6</v>
      </c>
      <c r="T65">
        <v>52.63</v>
      </c>
      <c r="U65" s="114">
        <f t="shared" si="2"/>
        <v>273</v>
      </c>
      <c r="V65" s="112">
        <f t="shared" si="3"/>
        <v>0</v>
      </c>
    </row>
    <row r="66" spans="1:22">
      <c r="A66" t="s">
        <v>108</v>
      </c>
      <c r="B66">
        <f>PPCL!B66</f>
        <v>273</v>
      </c>
      <c r="C66">
        <f>PPCL!C66</f>
        <v>0</v>
      </c>
      <c r="D66">
        <f>PPCL!M66</f>
        <v>273</v>
      </c>
      <c r="E66">
        <f>PPCL!N66</f>
        <v>0</v>
      </c>
      <c r="F66">
        <f t="shared" si="4"/>
        <v>273</v>
      </c>
      <c r="G66">
        <f t="shared" si="5"/>
        <v>273</v>
      </c>
      <c r="H66" s="112"/>
      <c r="I66">
        <f>BRPL_EOD!AE66+BRPL_EOD!AF66</f>
        <v>77.23</v>
      </c>
      <c r="J66">
        <f>BYPL_EOD!AE66+BYPL_EOD!AF66</f>
        <v>43.87</v>
      </c>
      <c r="K66">
        <f>MES_EOD!AE66+MES_EOD!AF66</f>
        <v>16.670000000000002</v>
      </c>
      <c r="L66">
        <f>NDMC_EOD!AE66+NDMC_EOD!AF66</f>
        <v>82.6</v>
      </c>
      <c r="M66">
        <f>TPDDL_EOD!AE66+TPDDL_EOD!AF66</f>
        <v>52.63</v>
      </c>
      <c r="N66">
        <f t="shared" si="0"/>
        <v>273</v>
      </c>
      <c r="O66" s="112">
        <f t="shared" si="1"/>
        <v>0</v>
      </c>
      <c r="P66">
        <v>77.23</v>
      </c>
      <c r="Q66">
        <v>43.87</v>
      </c>
      <c r="R66">
        <v>16.670000000000002</v>
      </c>
      <c r="S66">
        <v>82.6</v>
      </c>
      <c r="T66">
        <v>52.63</v>
      </c>
      <c r="U66" s="114">
        <f t="shared" si="2"/>
        <v>273</v>
      </c>
      <c r="V66" s="112">
        <f t="shared" si="3"/>
        <v>0</v>
      </c>
    </row>
    <row r="67" spans="1:22">
      <c r="A67" t="s">
        <v>109</v>
      </c>
      <c r="B67">
        <f>PPCL!B67</f>
        <v>273</v>
      </c>
      <c r="C67">
        <f>PPCL!C67</f>
        <v>0</v>
      </c>
      <c r="D67">
        <f>PPCL!M67</f>
        <v>273</v>
      </c>
      <c r="E67">
        <f>PPCL!N67</f>
        <v>0</v>
      </c>
      <c r="F67">
        <f t="shared" si="4"/>
        <v>273</v>
      </c>
      <c r="G67">
        <f t="shared" si="5"/>
        <v>273</v>
      </c>
      <c r="H67" s="112"/>
      <c r="I67">
        <f>BRPL_EOD!AE67+BRPL_EOD!AF67</f>
        <v>77.23</v>
      </c>
      <c r="J67">
        <f>BYPL_EOD!AE67+BYPL_EOD!AF67</f>
        <v>43.87</v>
      </c>
      <c r="K67">
        <f>MES_EOD!AE67+MES_EOD!AF67</f>
        <v>16.670000000000002</v>
      </c>
      <c r="L67">
        <f>NDMC_EOD!AE67+NDMC_EOD!AF67</f>
        <v>82.6</v>
      </c>
      <c r="M67">
        <f>TPDDL_EOD!AE67+TPDDL_EOD!AF67</f>
        <v>52.63</v>
      </c>
      <c r="N67">
        <f t="shared" ref="N67:N98" si="6">SUM(I67:M67)</f>
        <v>273</v>
      </c>
      <c r="O67" s="112">
        <f t="shared" ref="O67:O98" si="7">G67-N67</f>
        <v>0</v>
      </c>
      <c r="P67">
        <v>77.23</v>
      </c>
      <c r="Q67">
        <v>43.87</v>
      </c>
      <c r="R67">
        <v>16.670000000000002</v>
      </c>
      <c r="S67">
        <v>82.6</v>
      </c>
      <c r="T67">
        <v>52.63</v>
      </c>
      <c r="U67" s="114">
        <f t="shared" ref="U67:U98" si="8">SUM(P67:T67)</f>
        <v>273</v>
      </c>
      <c r="V67" s="112">
        <f t="shared" ref="V67:V99" si="9">G67-U67</f>
        <v>0</v>
      </c>
    </row>
    <row r="68" spans="1:22">
      <c r="A68" t="s">
        <v>110</v>
      </c>
      <c r="B68">
        <f>PPCL!B68</f>
        <v>273</v>
      </c>
      <c r="C68">
        <f>PPCL!C68</f>
        <v>0</v>
      </c>
      <c r="D68">
        <f>PPCL!M68</f>
        <v>273</v>
      </c>
      <c r="E68">
        <f>PPCL!N68</f>
        <v>0</v>
      </c>
      <c r="F68">
        <f t="shared" ref="F68:F98" si="10">B68+C68</f>
        <v>273</v>
      </c>
      <c r="G68">
        <f t="shared" ref="G68:G98" si="11">D68+E68</f>
        <v>273</v>
      </c>
      <c r="H68" s="112"/>
      <c r="I68">
        <f>BRPL_EOD!AE68+BRPL_EOD!AF68</f>
        <v>77.23</v>
      </c>
      <c r="J68">
        <f>BYPL_EOD!AE68+BYPL_EOD!AF68</f>
        <v>43.87</v>
      </c>
      <c r="K68">
        <f>MES_EOD!AE68+MES_EOD!AF68</f>
        <v>16.670000000000002</v>
      </c>
      <c r="L68">
        <f>NDMC_EOD!AE68+NDMC_EOD!AF68</f>
        <v>82.6</v>
      </c>
      <c r="M68">
        <f>TPDDL_EOD!AE68+TPDDL_EOD!AF68</f>
        <v>52.63</v>
      </c>
      <c r="N68">
        <f t="shared" si="6"/>
        <v>273</v>
      </c>
      <c r="O68" s="112">
        <f t="shared" si="7"/>
        <v>0</v>
      </c>
      <c r="P68">
        <v>77.23</v>
      </c>
      <c r="Q68">
        <v>43.87</v>
      </c>
      <c r="R68">
        <v>16.670000000000002</v>
      </c>
      <c r="S68">
        <v>82.6</v>
      </c>
      <c r="T68">
        <v>52.63</v>
      </c>
      <c r="U68" s="114">
        <f t="shared" si="8"/>
        <v>273</v>
      </c>
      <c r="V68" s="112">
        <f t="shared" si="9"/>
        <v>0</v>
      </c>
    </row>
    <row r="69" spans="1:22">
      <c r="A69" t="s">
        <v>111</v>
      </c>
      <c r="B69">
        <f>PPCL!B69</f>
        <v>273</v>
      </c>
      <c r="C69">
        <f>PPCL!C69</f>
        <v>0</v>
      </c>
      <c r="D69">
        <f>PPCL!M69</f>
        <v>273</v>
      </c>
      <c r="E69">
        <f>PPCL!N69</f>
        <v>0</v>
      </c>
      <c r="F69">
        <f t="shared" si="10"/>
        <v>273</v>
      </c>
      <c r="G69">
        <f t="shared" si="11"/>
        <v>273</v>
      </c>
      <c r="H69" s="112"/>
      <c r="I69">
        <f>BRPL_EOD!AE69+BRPL_EOD!AF69</f>
        <v>77.23</v>
      </c>
      <c r="J69">
        <f>BYPL_EOD!AE69+BYPL_EOD!AF69</f>
        <v>43.87</v>
      </c>
      <c r="K69">
        <f>MES_EOD!AE69+MES_EOD!AF69</f>
        <v>16.670000000000002</v>
      </c>
      <c r="L69">
        <f>NDMC_EOD!AE69+NDMC_EOD!AF69</f>
        <v>82.6</v>
      </c>
      <c r="M69">
        <f>TPDDL_EOD!AE69+TPDDL_EOD!AF69</f>
        <v>52.63</v>
      </c>
      <c r="N69">
        <f t="shared" si="6"/>
        <v>273</v>
      </c>
      <c r="O69" s="112">
        <f t="shared" si="7"/>
        <v>0</v>
      </c>
      <c r="P69">
        <v>77.23</v>
      </c>
      <c r="Q69">
        <v>43.87</v>
      </c>
      <c r="R69">
        <v>16.670000000000002</v>
      </c>
      <c r="S69">
        <v>82.6</v>
      </c>
      <c r="T69">
        <v>52.63</v>
      </c>
      <c r="U69" s="114">
        <f t="shared" si="8"/>
        <v>273</v>
      </c>
      <c r="V69" s="112">
        <f t="shared" si="9"/>
        <v>0</v>
      </c>
    </row>
    <row r="70" spans="1:22">
      <c r="A70" t="s">
        <v>112</v>
      </c>
      <c r="B70">
        <f>PPCL!B70</f>
        <v>273</v>
      </c>
      <c r="C70">
        <f>PPCL!C70</f>
        <v>0</v>
      </c>
      <c r="D70">
        <f>PPCL!M70</f>
        <v>273</v>
      </c>
      <c r="E70">
        <f>PPCL!N70</f>
        <v>0</v>
      </c>
      <c r="F70">
        <f t="shared" si="10"/>
        <v>273</v>
      </c>
      <c r="G70">
        <f t="shared" si="11"/>
        <v>273</v>
      </c>
      <c r="H70" s="112"/>
      <c r="I70">
        <f>BRPL_EOD!AE70+BRPL_EOD!AF70</f>
        <v>77.23</v>
      </c>
      <c r="J70">
        <f>BYPL_EOD!AE70+BYPL_EOD!AF70</f>
        <v>43.87</v>
      </c>
      <c r="K70">
        <f>MES_EOD!AE70+MES_EOD!AF70</f>
        <v>16.670000000000002</v>
      </c>
      <c r="L70">
        <f>NDMC_EOD!AE70+NDMC_EOD!AF70</f>
        <v>82.6</v>
      </c>
      <c r="M70">
        <f>TPDDL_EOD!AE70+TPDDL_EOD!AF70</f>
        <v>52.63</v>
      </c>
      <c r="N70">
        <f t="shared" si="6"/>
        <v>273</v>
      </c>
      <c r="O70" s="112">
        <f t="shared" si="7"/>
        <v>0</v>
      </c>
      <c r="P70">
        <v>77.23</v>
      </c>
      <c r="Q70">
        <v>43.87</v>
      </c>
      <c r="R70">
        <v>16.670000000000002</v>
      </c>
      <c r="S70">
        <v>82.6</v>
      </c>
      <c r="T70">
        <v>52.63</v>
      </c>
      <c r="U70" s="114">
        <f t="shared" si="8"/>
        <v>273</v>
      </c>
      <c r="V70" s="112">
        <f t="shared" si="9"/>
        <v>0</v>
      </c>
    </row>
    <row r="71" spans="1:22">
      <c r="A71" t="s">
        <v>113</v>
      </c>
      <c r="B71">
        <f>PPCL!B71</f>
        <v>273</v>
      </c>
      <c r="C71">
        <f>PPCL!C71</f>
        <v>0</v>
      </c>
      <c r="D71">
        <f>PPCL!M71</f>
        <v>273</v>
      </c>
      <c r="E71">
        <f>PPCL!N71</f>
        <v>0</v>
      </c>
      <c r="F71">
        <f t="shared" si="10"/>
        <v>273</v>
      </c>
      <c r="G71">
        <f t="shared" si="11"/>
        <v>273</v>
      </c>
      <c r="H71" s="112"/>
      <c r="I71">
        <f>BRPL_EOD!AE71+BRPL_EOD!AF71</f>
        <v>77.23</v>
      </c>
      <c r="J71">
        <f>BYPL_EOD!AE71+BYPL_EOD!AF71</f>
        <v>43.87</v>
      </c>
      <c r="K71">
        <f>MES_EOD!AE71+MES_EOD!AF71</f>
        <v>16.670000000000002</v>
      </c>
      <c r="L71">
        <f>NDMC_EOD!AE71+NDMC_EOD!AF71</f>
        <v>82.6</v>
      </c>
      <c r="M71">
        <f>TPDDL_EOD!AE71+TPDDL_EOD!AF71</f>
        <v>52.63</v>
      </c>
      <c r="N71">
        <f t="shared" si="6"/>
        <v>273</v>
      </c>
      <c r="O71" s="112">
        <f t="shared" si="7"/>
        <v>0</v>
      </c>
      <c r="P71">
        <v>77.23</v>
      </c>
      <c r="Q71">
        <v>43.87</v>
      </c>
      <c r="R71">
        <v>16.670000000000002</v>
      </c>
      <c r="S71">
        <v>82.6</v>
      </c>
      <c r="T71">
        <v>52.63</v>
      </c>
      <c r="U71" s="114">
        <f t="shared" si="8"/>
        <v>273</v>
      </c>
      <c r="V71" s="112">
        <f t="shared" si="9"/>
        <v>0</v>
      </c>
    </row>
    <row r="72" spans="1:22">
      <c r="A72" t="s">
        <v>114</v>
      </c>
      <c r="B72">
        <f>PPCL!B72</f>
        <v>273</v>
      </c>
      <c r="C72">
        <f>PPCL!C72</f>
        <v>0</v>
      </c>
      <c r="D72">
        <f>PPCL!M72</f>
        <v>273</v>
      </c>
      <c r="E72">
        <f>PPCL!N72</f>
        <v>0</v>
      </c>
      <c r="F72">
        <f t="shared" si="10"/>
        <v>273</v>
      </c>
      <c r="G72">
        <f t="shared" si="11"/>
        <v>273</v>
      </c>
      <c r="H72" s="112"/>
      <c r="I72">
        <f>BRPL_EOD!AE72+BRPL_EOD!AF72</f>
        <v>77.23</v>
      </c>
      <c r="J72">
        <f>BYPL_EOD!AE72+BYPL_EOD!AF72</f>
        <v>43.87</v>
      </c>
      <c r="K72">
        <f>MES_EOD!AE72+MES_EOD!AF72</f>
        <v>16.670000000000002</v>
      </c>
      <c r="L72">
        <f>NDMC_EOD!AE72+NDMC_EOD!AF72</f>
        <v>82.6</v>
      </c>
      <c r="M72">
        <f>TPDDL_EOD!AE72+TPDDL_EOD!AF72</f>
        <v>52.63</v>
      </c>
      <c r="N72">
        <f t="shared" si="6"/>
        <v>273</v>
      </c>
      <c r="O72" s="112">
        <f t="shared" si="7"/>
        <v>0</v>
      </c>
      <c r="P72">
        <v>77.23</v>
      </c>
      <c r="Q72">
        <v>43.87</v>
      </c>
      <c r="R72">
        <v>16.670000000000002</v>
      </c>
      <c r="S72">
        <v>82.6</v>
      </c>
      <c r="T72">
        <v>52.63</v>
      </c>
      <c r="U72" s="114">
        <f t="shared" si="8"/>
        <v>273</v>
      </c>
      <c r="V72" s="112">
        <f t="shared" si="9"/>
        <v>0</v>
      </c>
    </row>
    <row r="73" spans="1:22">
      <c r="A73" t="s">
        <v>115</v>
      </c>
      <c r="B73">
        <f>PPCL!B73</f>
        <v>273</v>
      </c>
      <c r="C73">
        <f>PPCL!C73</f>
        <v>0</v>
      </c>
      <c r="D73">
        <f>PPCL!M73</f>
        <v>273</v>
      </c>
      <c r="E73">
        <f>PPCL!N73</f>
        <v>0</v>
      </c>
      <c r="F73">
        <f t="shared" si="10"/>
        <v>273</v>
      </c>
      <c r="G73">
        <f t="shared" si="11"/>
        <v>273</v>
      </c>
      <c r="H73" s="112"/>
      <c r="I73">
        <f>BRPL_EOD!AE73+BRPL_EOD!AF73</f>
        <v>77.23</v>
      </c>
      <c r="J73">
        <f>BYPL_EOD!AE73+BYPL_EOD!AF73</f>
        <v>43.87</v>
      </c>
      <c r="K73">
        <f>MES_EOD!AE73+MES_EOD!AF73</f>
        <v>16.670000000000002</v>
      </c>
      <c r="L73">
        <f>NDMC_EOD!AE73+NDMC_EOD!AF73</f>
        <v>82.6</v>
      </c>
      <c r="M73">
        <f>TPDDL_EOD!AE73+TPDDL_EOD!AF73</f>
        <v>52.63</v>
      </c>
      <c r="N73">
        <f t="shared" si="6"/>
        <v>273</v>
      </c>
      <c r="O73" s="112">
        <f t="shared" si="7"/>
        <v>0</v>
      </c>
      <c r="P73">
        <v>77.23</v>
      </c>
      <c r="Q73">
        <v>43.87</v>
      </c>
      <c r="R73">
        <v>16.670000000000002</v>
      </c>
      <c r="S73">
        <v>82.6</v>
      </c>
      <c r="T73">
        <v>52.63</v>
      </c>
      <c r="U73" s="114">
        <f t="shared" si="8"/>
        <v>273</v>
      </c>
      <c r="V73" s="112">
        <f t="shared" si="9"/>
        <v>0</v>
      </c>
    </row>
    <row r="74" spans="1:22">
      <c r="A74" t="s">
        <v>116</v>
      </c>
      <c r="B74">
        <f>PPCL!B74</f>
        <v>273</v>
      </c>
      <c r="C74">
        <f>PPCL!C74</f>
        <v>0</v>
      </c>
      <c r="D74">
        <f>PPCL!M74</f>
        <v>273</v>
      </c>
      <c r="E74">
        <f>PPCL!N74</f>
        <v>0</v>
      </c>
      <c r="F74">
        <f t="shared" si="10"/>
        <v>273</v>
      </c>
      <c r="G74">
        <f t="shared" si="11"/>
        <v>273</v>
      </c>
      <c r="H74" s="112"/>
      <c r="I74">
        <f>BRPL_EOD!AE74+BRPL_EOD!AF74</f>
        <v>77.23</v>
      </c>
      <c r="J74">
        <f>BYPL_EOD!AE74+BYPL_EOD!AF74</f>
        <v>43.87</v>
      </c>
      <c r="K74">
        <f>MES_EOD!AE74+MES_EOD!AF74</f>
        <v>16.670000000000002</v>
      </c>
      <c r="L74">
        <f>NDMC_EOD!AE74+NDMC_EOD!AF74</f>
        <v>82.6</v>
      </c>
      <c r="M74">
        <f>TPDDL_EOD!AE74+TPDDL_EOD!AF74</f>
        <v>52.63</v>
      </c>
      <c r="N74">
        <f t="shared" si="6"/>
        <v>273</v>
      </c>
      <c r="O74" s="112">
        <f t="shared" si="7"/>
        <v>0</v>
      </c>
      <c r="P74">
        <v>77.23</v>
      </c>
      <c r="Q74">
        <v>43.87</v>
      </c>
      <c r="R74">
        <v>16.670000000000002</v>
      </c>
      <c r="S74">
        <v>82.6</v>
      </c>
      <c r="T74">
        <v>52.63</v>
      </c>
      <c r="U74" s="114">
        <f t="shared" si="8"/>
        <v>273</v>
      </c>
      <c r="V74" s="112">
        <f t="shared" si="9"/>
        <v>0</v>
      </c>
    </row>
    <row r="75" spans="1:22">
      <c r="A75" t="s">
        <v>117</v>
      </c>
      <c r="B75">
        <f>PPCL!B75</f>
        <v>273</v>
      </c>
      <c r="C75">
        <f>PPCL!C75</f>
        <v>0</v>
      </c>
      <c r="D75">
        <f>PPCL!M75</f>
        <v>273</v>
      </c>
      <c r="E75">
        <f>PPCL!N75</f>
        <v>0</v>
      </c>
      <c r="F75">
        <f t="shared" si="10"/>
        <v>273</v>
      </c>
      <c r="G75">
        <f t="shared" si="11"/>
        <v>273</v>
      </c>
      <c r="H75" s="112"/>
      <c r="I75">
        <f>BRPL_EOD!AE75+BRPL_EOD!AF75</f>
        <v>77.23</v>
      </c>
      <c r="J75">
        <f>BYPL_EOD!AE75+BYPL_EOD!AF75</f>
        <v>43.87</v>
      </c>
      <c r="K75">
        <f>MES_EOD!AE75+MES_EOD!AF75</f>
        <v>16.670000000000002</v>
      </c>
      <c r="L75">
        <f>NDMC_EOD!AE75+NDMC_EOD!AF75</f>
        <v>82.6</v>
      </c>
      <c r="M75">
        <f>TPDDL_EOD!AE75+TPDDL_EOD!AF75</f>
        <v>52.63</v>
      </c>
      <c r="N75">
        <f t="shared" si="6"/>
        <v>273</v>
      </c>
      <c r="O75" s="112">
        <f t="shared" si="7"/>
        <v>0</v>
      </c>
      <c r="P75">
        <v>77.23</v>
      </c>
      <c r="Q75">
        <v>43.87</v>
      </c>
      <c r="R75">
        <v>16.670000000000002</v>
      </c>
      <c r="S75">
        <v>82.6</v>
      </c>
      <c r="T75">
        <v>52.63</v>
      </c>
      <c r="U75" s="114">
        <f t="shared" si="8"/>
        <v>273</v>
      </c>
      <c r="V75" s="112">
        <f t="shared" si="9"/>
        <v>0</v>
      </c>
    </row>
    <row r="76" spans="1:22">
      <c r="A76" t="s">
        <v>118</v>
      </c>
      <c r="B76">
        <f>PPCL!B76</f>
        <v>273</v>
      </c>
      <c r="C76">
        <f>PPCL!C76</f>
        <v>0</v>
      </c>
      <c r="D76">
        <f>PPCL!M76</f>
        <v>273</v>
      </c>
      <c r="E76">
        <f>PPCL!N76</f>
        <v>0</v>
      </c>
      <c r="F76">
        <f t="shared" si="10"/>
        <v>273</v>
      </c>
      <c r="G76">
        <f t="shared" si="11"/>
        <v>273</v>
      </c>
      <c r="H76" s="112"/>
      <c r="I76">
        <f>BRPL_EOD!AE76+BRPL_EOD!AF76</f>
        <v>77.23</v>
      </c>
      <c r="J76">
        <f>BYPL_EOD!AE76+BYPL_EOD!AF76</f>
        <v>43.87</v>
      </c>
      <c r="K76">
        <f>MES_EOD!AE76+MES_EOD!AF76</f>
        <v>16.670000000000002</v>
      </c>
      <c r="L76">
        <f>NDMC_EOD!AE76+NDMC_EOD!AF76</f>
        <v>82.6</v>
      </c>
      <c r="M76">
        <f>TPDDL_EOD!AE76+TPDDL_EOD!AF76</f>
        <v>52.63</v>
      </c>
      <c r="N76">
        <f t="shared" si="6"/>
        <v>273</v>
      </c>
      <c r="O76" s="112">
        <f t="shared" si="7"/>
        <v>0</v>
      </c>
      <c r="P76">
        <v>77.23</v>
      </c>
      <c r="Q76">
        <v>43.87</v>
      </c>
      <c r="R76">
        <v>16.670000000000002</v>
      </c>
      <c r="S76">
        <v>82.6</v>
      </c>
      <c r="T76">
        <v>52.63</v>
      </c>
      <c r="U76" s="114">
        <f t="shared" si="8"/>
        <v>273</v>
      </c>
      <c r="V76" s="112">
        <f t="shared" si="9"/>
        <v>0</v>
      </c>
    </row>
    <row r="77" spans="1:22">
      <c r="A77" t="s">
        <v>119</v>
      </c>
      <c r="B77">
        <f>PPCL!B77</f>
        <v>273</v>
      </c>
      <c r="C77">
        <f>PPCL!C77</f>
        <v>0</v>
      </c>
      <c r="D77">
        <f>PPCL!M77</f>
        <v>273</v>
      </c>
      <c r="E77">
        <f>PPCL!N77</f>
        <v>0</v>
      </c>
      <c r="F77">
        <f t="shared" si="10"/>
        <v>273</v>
      </c>
      <c r="G77">
        <f t="shared" si="11"/>
        <v>273</v>
      </c>
      <c r="H77" s="112"/>
      <c r="I77">
        <f>BRPL_EOD!AE77+BRPL_EOD!AF77</f>
        <v>77.23</v>
      </c>
      <c r="J77">
        <f>BYPL_EOD!AE77+BYPL_EOD!AF77</f>
        <v>43.87</v>
      </c>
      <c r="K77">
        <f>MES_EOD!AE77+MES_EOD!AF77</f>
        <v>16.670000000000002</v>
      </c>
      <c r="L77">
        <f>NDMC_EOD!AE77+NDMC_EOD!AF77</f>
        <v>82.6</v>
      </c>
      <c r="M77">
        <f>TPDDL_EOD!AE77+TPDDL_EOD!AF77</f>
        <v>52.63</v>
      </c>
      <c r="N77">
        <f t="shared" si="6"/>
        <v>273</v>
      </c>
      <c r="O77" s="112">
        <f t="shared" si="7"/>
        <v>0</v>
      </c>
      <c r="P77">
        <v>77.23</v>
      </c>
      <c r="Q77">
        <v>43.87</v>
      </c>
      <c r="R77">
        <v>16.670000000000002</v>
      </c>
      <c r="S77">
        <v>82.6</v>
      </c>
      <c r="T77">
        <v>52.63</v>
      </c>
      <c r="U77" s="114">
        <f t="shared" si="8"/>
        <v>273</v>
      </c>
      <c r="V77" s="112">
        <f t="shared" si="9"/>
        <v>0</v>
      </c>
    </row>
    <row r="78" spans="1:22">
      <c r="A78" t="s">
        <v>120</v>
      </c>
      <c r="B78">
        <f>PPCL!B78</f>
        <v>273</v>
      </c>
      <c r="C78">
        <f>PPCL!C78</f>
        <v>0</v>
      </c>
      <c r="D78">
        <f>PPCL!M78</f>
        <v>273</v>
      </c>
      <c r="E78">
        <f>PPCL!N78</f>
        <v>0</v>
      </c>
      <c r="F78">
        <f t="shared" si="10"/>
        <v>273</v>
      </c>
      <c r="G78">
        <f t="shared" si="11"/>
        <v>273</v>
      </c>
      <c r="H78" s="112"/>
      <c r="I78">
        <f>BRPL_EOD!AE78+BRPL_EOD!AF78</f>
        <v>77.23</v>
      </c>
      <c r="J78">
        <f>BYPL_EOD!AE78+BYPL_EOD!AF78</f>
        <v>43.87</v>
      </c>
      <c r="K78">
        <f>MES_EOD!AE78+MES_EOD!AF78</f>
        <v>16.670000000000002</v>
      </c>
      <c r="L78">
        <f>NDMC_EOD!AE78+NDMC_EOD!AF78</f>
        <v>82.6</v>
      </c>
      <c r="M78">
        <f>TPDDL_EOD!AE78+TPDDL_EOD!AF78</f>
        <v>52.63</v>
      </c>
      <c r="N78">
        <f t="shared" si="6"/>
        <v>273</v>
      </c>
      <c r="O78" s="112">
        <f t="shared" si="7"/>
        <v>0</v>
      </c>
      <c r="P78">
        <v>77.23</v>
      </c>
      <c r="Q78">
        <v>43.87</v>
      </c>
      <c r="R78">
        <v>16.670000000000002</v>
      </c>
      <c r="S78">
        <v>82.6</v>
      </c>
      <c r="T78">
        <v>52.63</v>
      </c>
      <c r="U78" s="114">
        <f t="shared" si="8"/>
        <v>273</v>
      </c>
      <c r="V78" s="112">
        <f t="shared" si="9"/>
        <v>0</v>
      </c>
    </row>
    <row r="79" spans="1:22">
      <c r="A79" t="s">
        <v>121</v>
      </c>
      <c r="B79">
        <f>PPCL!B79</f>
        <v>273</v>
      </c>
      <c r="C79">
        <f>PPCL!C79</f>
        <v>0</v>
      </c>
      <c r="D79">
        <f>PPCL!M79</f>
        <v>273</v>
      </c>
      <c r="E79">
        <f>PPCL!N79</f>
        <v>0</v>
      </c>
      <c r="F79">
        <f t="shared" si="10"/>
        <v>273</v>
      </c>
      <c r="G79">
        <f t="shared" si="11"/>
        <v>273</v>
      </c>
      <c r="H79" s="112"/>
      <c r="I79">
        <f>BRPL_EOD!AE79+BRPL_EOD!AF79</f>
        <v>77.23</v>
      </c>
      <c r="J79">
        <f>BYPL_EOD!AE79+BYPL_EOD!AF79</f>
        <v>43.87</v>
      </c>
      <c r="K79">
        <f>MES_EOD!AE79+MES_EOD!AF79</f>
        <v>16.670000000000002</v>
      </c>
      <c r="L79">
        <f>NDMC_EOD!AE79+NDMC_EOD!AF79</f>
        <v>82.6</v>
      </c>
      <c r="M79">
        <f>TPDDL_EOD!AE79+TPDDL_EOD!AF79</f>
        <v>52.63</v>
      </c>
      <c r="N79">
        <f t="shared" si="6"/>
        <v>273</v>
      </c>
      <c r="O79" s="112">
        <f t="shared" si="7"/>
        <v>0</v>
      </c>
      <c r="P79">
        <v>77.23</v>
      </c>
      <c r="Q79">
        <v>43.87</v>
      </c>
      <c r="R79">
        <v>16.670000000000002</v>
      </c>
      <c r="S79">
        <v>82.6</v>
      </c>
      <c r="T79">
        <v>52.63</v>
      </c>
      <c r="U79" s="114">
        <f t="shared" si="8"/>
        <v>273</v>
      </c>
      <c r="V79" s="112">
        <f t="shared" si="9"/>
        <v>0</v>
      </c>
    </row>
    <row r="80" spans="1:22">
      <c r="A80" t="s">
        <v>122</v>
      </c>
      <c r="B80">
        <f>PPCL!B80</f>
        <v>273</v>
      </c>
      <c r="C80">
        <f>PPCL!C80</f>
        <v>0</v>
      </c>
      <c r="D80">
        <f>PPCL!M80</f>
        <v>273</v>
      </c>
      <c r="E80">
        <f>PPCL!N80</f>
        <v>0</v>
      </c>
      <c r="F80">
        <f t="shared" si="10"/>
        <v>273</v>
      </c>
      <c r="G80">
        <f t="shared" si="11"/>
        <v>273</v>
      </c>
      <c r="H80" s="112"/>
      <c r="I80">
        <f>BRPL_EOD!AE80+BRPL_EOD!AF80</f>
        <v>77.23</v>
      </c>
      <c r="J80">
        <f>BYPL_EOD!AE80+BYPL_EOD!AF80</f>
        <v>43.87</v>
      </c>
      <c r="K80">
        <f>MES_EOD!AE80+MES_EOD!AF80</f>
        <v>16.670000000000002</v>
      </c>
      <c r="L80">
        <f>NDMC_EOD!AE80+NDMC_EOD!AF80</f>
        <v>82.6</v>
      </c>
      <c r="M80">
        <f>TPDDL_EOD!AE80+TPDDL_EOD!AF80</f>
        <v>52.63</v>
      </c>
      <c r="N80">
        <f t="shared" si="6"/>
        <v>273</v>
      </c>
      <c r="O80" s="112">
        <f t="shared" si="7"/>
        <v>0</v>
      </c>
      <c r="P80">
        <v>77.23</v>
      </c>
      <c r="Q80">
        <v>43.87</v>
      </c>
      <c r="R80">
        <v>16.670000000000002</v>
      </c>
      <c r="S80">
        <v>82.6</v>
      </c>
      <c r="T80">
        <v>52.63</v>
      </c>
      <c r="U80" s="114">
        <f t="shared" si="8"/>
        <v>273</v>
      </c>
      <c r="V80" s="112">
        <f t="shared" si="9"/>
        <v>0</v>
      </c>
    </row>
    <row r="81" spans="1:22">
      <c r="A81" t="s">
        <v>123</v>
      </c>
      <c r="B81">
        <f>PPCL!B81</f>
        <v>273</v>
      </c>
      <c r="C81">
        <f>PPCL!C81</f>
        <v>0</v>
      </c>
      <c r="D81">
        <f>PPCL!M81</f>
        <v>273</v>
      </c>
      <c r="E81">
        <f>PPCL!N81</f>
        <v>0</v>
      </c>
      <c r="F81">
        <f t="shared" si="10"/>
        <v>273</v>
      </c>
      <c r="G81">
        <f t="shared" si="11"/>
        <v>273</v>
      </c>
      <c r="H81" s="112"/>
      <c r="I81">
        <f>BRPL_EOD!AE81+BRPL_EOD!AF81</f>
        <v>77.23</v>
      </c>
      <c r="J81">
        <f>BYPL_EOD!AE81+BYPL_EOD!AF81</f>
        <v>43.87</v>
      </c>
      <c r="K81">
        <f>MES_EOD!AE81+MES_EOD!AF81</f>
        <v>16.670000000000002</v>
      </c>
      <c r="L81">
        <f>NDMC_EOD!AE81+NDMC_EOD!AF81</f>
        <v>82.6</v>
      </c>
      <c r="M81">
        <f>TPDDL_EOD!AE81+TPDDL_EOD!AF81</f>
        <v>52.63</v>
      </c>
      <c r="N81">
        <f t="shared" si="6"/>
        <v>273</v>
      </c>
      <c r="O81" s="112">
        <f t="shared" si="7"/>
        <v>0</v>
      </c>
      <c r="P81">
        <v>77.23</v>
      </c>
      <c r="Q81">
        <v>43.87</v>
      </c>
      <c r="R81">
        <v>16.670000000000002</v>
      </c>
      <c r="S81">
        <v>82.6</v>
      </c>
      <c r="T81">
        <v>52.63</v>
      </c>
      <c r="U81" s="114">
        <f t="shared" si="8"/>
        <v>273</v>
      </c>
      <c r="V81" s="112">
        <f t="shared" si="9"/>
        <v>0</v>
      </c>
    </row>
    <row r="82" spans="1:22">
      <c r="A82" t="s">
        <v>124</v>
      </c>
      <c r="B82">
        <f>PPCL!B82</f>
        <v>273</v>
      </c>
      <c r="C82">
        <f>PPCL!C82</f>
        <v>0</v>
      </c>
      <c r="D82">
        <f>PPCL!M82</f>
        <v>273</v>
      </c>
      <c r="E82">
        <f>PPCL!N82</f>
        <v>0</v>
      </c>
      <c r="F82">
        <f t="shared" si="10"/>
        <v>273</v>
      </c>
      <c r="G82">
        <f t="shared" si="11"/>
        <v>273</v>
      </c>
      <c r="H82" s="112"/>
      <c r="I82">
        <f>BRPL_EOD!AE82+BRPL_EOD!AF82</f>
        <v>77.23</v>
      </c>
      <c r="J82">
        <f>BYPL_EOD!AE82+BYPL_EOD!AF82</f>
        <v>43.87</v>
      </c>
      <c r="K82">
        <f>MES_EOD!AE82+MES_EOD!AF82</f>
        <v>16.670000000000002</v>
      </c>
      <c r="L82">
        <f>NDMC_EOD!AE82+NDMC_EOD!AF82</f>
        <v>82.6</v>
      </c>
      <c r="M82">
        <f>TPDDL_EOD!AE82+TPDDL_EOD!AF82</f>
        <v>52.63</v>
      </c>
      <c r="N82">
        <f t="shared" si="6"/>
        <v>273</v>
      </c>
      <c r="O82" s="112">
        <f t="shared" si="7"/>
        <v>0</v>
      </c>
      <c r="P82">
        <v>77.23</v>
      </c>
      <c r="Q82">
        <v>43.87</v>
      </c>
      <c r="R82">
        <v>16.670000000000002</v>
      </c>
      <c r="S82">
        <v>82.6</v>
      </c>
      <c r="T82">
        <v>52.63</v>
      </c>
      <c r="U82" s="114">
        <f t="shared" si="8"/>
        <v>273</v>
      </c>
      <c r="V82" s="112">
        <f t="shared" si="9"/>
        <v>0</v>
      </c>
    </row>
    <row r="83" spans="1:22">
      <c r="A83" t="s">
        <v>125</v>
      </c>
      <c r="B83">
        <f>PPCL!B83</f>
        <v>273</v>
      </c>
      <c r="C83">
        <f>PPCL!C83</f>
        <v>0</v>
      </c>
      <c r="D83">
        <f>PPCL!M83</f>
        <v>273</v>
      </c>
      <c r="E83">
        <f>PPCL!N83</f>
        <v>0</v>
      </c>
      <c r="F83">
        <f t="shared" si="10"/>
        <v>273</v>
      </c>
      <c r="G83">
        <f t="shared" si="11"/>
        <v>273</v>
      </c>
      <c r="H83" s="112"/>
      <c r="I83">
        <f>BRPL_EOD!AE83+BRPL_EOD!AF83</f>
        <v>77.23</v>
      </c>
      <c r="J83">
        <f>BYPL_EOD!AE83+BYPL_EOD!AF83</f>
        <v>43.87</v>
      </c>
      <c r="K83">
        <f>MES_EOD!AE83+MES_EOD!AF83</f>
        <v>16.670000000000002</v>
      </c>
      <c r="L83">
        <f>NDMC_EOD!AE83+NDMC_EOD!AF83</f>
        <v>82.6</v>
      </c>
      <c r="M83">
        <f>TPDDL_EOD!AE83+TPDDL_EOD!AF83</f>
        <v>52.63</v>
      </c>
      <c r="N83">
        <f t="shared" si="6"/>
        <v>273</v>
      </c>
      <c r="O83" s="112">
        <f t="shared" si="7"/>
        <v>0</v>
      </c>
      <c r="P83">
        <v>77.23</v>
      </c>
      <c r="Q83">
        <v>43.87</v>
      </c>
      <c r="R83">
        <v>16.670000000000002</v>
      </c>
      <c r="S83">
        <v>82.6</v>
      </c>
      <c r="T83">
        <v>52.63</v>
      </c>
      <c r="U83" s="114">
        <f t="shared" si="8"/>
        <v>273</v>
      </c>
      <c r="V83" s="112">
        <f t="shared" si="9"/>
        <v>0</v>
      </c>
    </row>
    <row r="84" spans="1:22">
      <c r="A84" t="s">
        <v>126</v>
      </c>
      <c r="B84">
        <f>PPCL!B84</f>
        <v>273</v>
      </c>
      <c r="C84">
        <f>PPCL!C84</f>
        <v>0</v>
      </c>
      <c r="D84">
        <f>PPCL!M84</f>
        <v>273</v>
      </c>
      <c r="E84">
        <f>PPCL!N84</f>
        <v>0</v>
      </c>
      <c r="F84">
        <f t="shared" si="10"/>
        <v>273</v>
      </c>
      <c r="G84">
        <f t="shared" si="11"/>
        <v>273</v>
      </c>
      <c r="H84" s="112"/>
      <c r="I84">
        <f>BRPL_EOD!AE84+BRPL_EOD!AF84</f>
        <v>77.23</v>
      </c>
      <c r="J84">
        <f>BYPL_EOD!AE84+BYPL_EOD!AF84</f>
        <v>43.87</v>
      </c>
      <c r="K84">
        <f>MES_EOD!AE84+MES_EOD!AF84</f>
        <v>16.670000000000002</v>
      </c>
      <c r="L84">
        <f>NDMC_EOD!AE84+NDMC_EOD!AF84</f>
        <v>82.6</v>
      </c>
      <c r="M84">
        <f>TPDDL_EOD!AE84+TPDDL_EOD!AF84</f>
        <v>52.63</v>
      </c>
      <c r="N84">
        <f t="shared" si="6"/>
        <v>273</v>
      </c>
      <c r="O84" s="112">
        <f t="shared" si="7"/>
        <v>0</v>
      </c>
      <c r="P84">
        <v>77.23</v>
      </c>
      <c r="Q84">
        <v>43.87</v>
      </c>
      <c r="R84">
        <v>16.670000000000002</v>
      </c>
      <c r="S84">
        <v>82.6</v>
      </c>
      <c r="T84">
        <v>52.63</v>
      </c>
      <c r="U84" s="114">
        <f t="shared" si="8"/>
        <v>273</v>
      </c>
      <c r="V84" s="112">
        <f t="shared" si="9"/>
        <v>0</v>
      </c>
    </row>
    <row r="85" spans="1:22">
      <c r="A85" t="s">
        <v>127</v>
      </c>
      <c r="B85">
        <f>PPCL!B85</f>
        <v>273</v>
      </c>
      <c r="C85">
        <f>PPCL!C85</f>
        <v>0</v>
      </c>
      <c r="D85">
        <f>PPCL!M85</f>
        <v>273</v>
      </c>
      <c r="E85">
        <f>PPCL!N85</f>
        <v>0</v>
      </c>
      <c r="F85">
        <f t="shared" si="10"/>
        <v>273</v>
      </c>
      <c r="G85">
        <f t="shared" si="11"/>
        <v>273</v>
      </c>
      <c r="H85" s="112"/>
      <c r="I85">
        <f>BRPL_EOD!AE85+BRPL_EOD!AF85</f>
        <v>77.23</v>
      </c>
      <c r="J85">
        <f>BYPL_EOD!AE85+BYPL_EOD!AF85</f>
        <v>43.87</v>
      </c>
      <c r="K85">
        <f>MES_EOD!AE85+MES_EOD!AF85</f>
        <v>16.54</v>
      </c>
      <c r="L85">
        <f>NDMC_EOD!AE85+NDMC_EOD!AF85</f>
        <v>82.72</v>
      </c>
      <c r="M85">
        <f>TPDDL_EOD!AE85+TPDDL_EOD!AF85</f>
        <v>52.63</v>
      </c>
      <c r="N85">
        <f t="shared" si="6"/>
        <v>272.99</v>
      </c>
      <c r="O85" s="112">
        <f t="shared" si="7"/>
        <v>9.9999999999909051E-3</v>
      </c>
      <c r="P85">
        <v>77.231699999999989</v>
      </c>
      <c r="Q85">
        <v>43.871099999999998</v>
      </c>
      <c r="R85">
        <v>16.543236286621958</v>
      </c>
      <c r="S85">
        <v>82.72</v>
      </c>
      <c r="T85">
        <v>52.633963713378051</v>
      </c>
      <c r="U85" s="114">
        <f t="shared" si="8"/>
        <v>273</v>
      </c>
      <c r="V85" s="112">
        <f t="shared" si="9"/>
        <v>0</v>
      </c>
    </row>
    <row r="86" spans="1:22">
      <c r="A86" t="s">
        <v>128</v>
      </c>
      <c r="B86">
        <f>PPCL!B86</f>
        <v>273</v>
      </c>
      <c r="C86">
        <f>PPCL!C86</f>
        <v>0</v>
      </c>
      <c r="D86">
        <f>PPCL!M86</f>
        <v>273</v>
      </c>
      <c r="E86">
        <f>PPCL!N86</f>
        <v>0</v>
      </c>
      <c r="F86">
        <f t="shared" si="10"/>
        <v>273</v>
      </c>
      <c r="G86">
        <f t="shared" si="11"/>
        <v>273</v>
      </c>
      <c r="H86" s="112"/>
      <c r="I86">
        <f>BRPL_EOD!AE86+BRPL_EOD!AF86</f>
        <v>77.23</v>
      </c>
      <c r="J86">
        <f>BYPL_EOD!AE86+BYPL_EOD!AF86</f>
        <v>43.87</v>
      </c>
      <c r="K86">
        <f>MES_EOD!AE86+MES_EOD!AF86</f>
        <v>16.54</v>
      </c>
      <c r="L86">
        <f>NDMC_EOD!AE86+NDMC_EOD!AF86</f>
        <v>82.72</v>
      </c>
      <c r="M86">
        <f>TPDDL_EOD!AE86+TPDDL_EOD!AF86</f>
        <v>52.63</v>
      </c>
      <c r="N86">
        <f t="shared" si="6"/>
        <v>272.99</v>
      </c>
      <c r="O86" s="112">
        <f t="shared" si="7"/>
        <v>9.9999999999909051E-3</v>
      </c>
      <c r="P86">
        <v>77.231699999999989</v>
      </c>
      <c r="Q86">
        <v>43.871099999999998</v>
      </c>
      <c r="R86">
        <v>16.543236286621958</v>
      </c>
      <c r="S86">
        <v>82.72</v>
      </c>
      <c r="T86">
        <v>52.633963713378051</v>
      </c>
      <c r="U86" s="114">
        <f t="shared" si="8"/>
        <v>273</v>
      </c>
      <c r="V86" s="112">
        <f t="shared" si="9"/>
        <v>0</v>
      </c>
    </row>
    <row r="87" spans="1:22">
      <c r="A87" t="s">
        <v>129</v>
      </c>
      <c r="B87">
        <f>PPCL!B87</f>
        <v>273</v>
      </c>
      <c r="C87">
        <f>PPCL!C87</f>
        <v>0</v>
      </c>
      <c r="D87">
        <f>PPCL!M87</f>
        <v>273</v>
      </c>
      <c r="E87">
        <f>PPCL!N87</f>
        <v>0</v>
      </c>
      <c r="F87">
        <f t="shared" si="10"/>
        <v>273</v>
      </c>
      <c r="G87">
        <f t="shared" si="11"/>
        <v>273</v>
      </c>
      <c r="H87" s="112"/>
      <c r="I87">
        <f>BRPL_EOD!AE87+BRPL_EOD!AF87</f>
        <v>77.23</v>
      </c>
      <c r="J87">
        <f>BYPL_EOD!AE87+BYPL_EOD!AF87</f>
        <v>43.87</v>
      </c>
      <c r="K87">
        <f>MES_EOD!AE87+MES_EOD!AF87</f>
        <v>16.54</v>
      </c>
      <c r="L87">
        <f>NDMC_EOD!AE87+NDMC_EOD!AF87</f>
        <v>82.72</v>
      </c>
      <c r="M87">
        <f>TPDDL_EOD!AE87+TPDDL_EOD!AF87</f>
        <v>52.63</v>
      </c>
      <c r="N87">
        <f t="shared" si="6"/>
        <v>272.99</v>
      </c>
      <c r="O87" s="112">
        <f t="shared" si="7"/>
        <v>9.9999999999909051E-3</v>
      </c>
      <c r="P87">
        <v>77.231699999999989</v>
      </c>
      <c r="Q87">
        <v>43.871099999999998</v>
      </c>
      <c r="R87">
        <v>16.543236286621958</v>
      </c>
      <c r="S87">
        <v>82.72</v>
      </c>
      <c r="T87">
        <v>52.633963713378051</v>
      </c>
      <c r="U87" s="114">
        <f t="shared" si="8"/>
        <v>273</v>
      </c>
      <c r="V87" s="112">
        <f t="shared" si="9"/>
        <v>0</v>
      </c>
    </row>
    <row r="88" spans="1:22">
      <c r="A88" t="s">
        <v>130</v>
      </c>
      <c r="B88">
        <f>PPCL!B88</f>
        <v>273</v>
      </c>
      <c r="C88">
        <f>PPCL!C88</f>
        <v>0</v>
      </c>
      <c r="D88">
        <f>PPCL!M88</f>
        <v>273</v>
      </c>
      <c r="E88">
        <f>PPCL!N88</f>
        <v>0</v>
      </c>
      <c r="F88">
        <f t="shared" si="10"/>
        <v>273</v>
      </c>
      <c r="G88">
        <f t="shared" si="11"/>
        <v>273</v>
      </c>
      <c r="H88" s="112"/>
      <c r="I88">
        <f>BRPL_EOD!AE88+BRPL_EOD!AF88</f>
        <v>77.23</v>
      </c>
      <c r="J88">
        <f>BYPL_EOD!AE88+BYPL_EOD!AF88</f>
        <v>43.87</v>
      </c>
      <c r="K88">
        <f>MES_EOD!AE88+MES_EOD!AF88</f>
        <v>16.54</v>
      </c>
      <c r="L88">
        <f>NDMC_EOD!AE88+NDMC_EOD!AF88</f>
        <v>82.72</v>
      </c>
      <c r="M88">
        <f>TPDDL_EOD!AE88+TPDDL_EOD!AF88</f>
        <v>52.63</v>
      </c>
      <c r="N88">
        <f t="shared" si="6"/>
        <v>272.99</v>
      </c>
      <c r="O88" s="112">
        <f t="shared" si="7"/>
        <v>9.9999999999909051E-3</v>
      </c>
      <c r="P88">
        <v>77.231699999999989</v>
      </c>
      <c r="Q88">
        <v>43.871099999999998</v>
      </c>
      <c r="R88">
        <v>16.543236286621958</v>
      </c>
      <c r="S88">
        <v>82.72</v>
      </c>
      <c r="T88">
        <v>52.633963713378051</v>
      </c>
      <c r="U88" s="114">
        <f t="shared" si="8"/>
        <v>273</v>
      </c>
      <c r="V88" s="112">
        <f t="shared" si="9"/>
        <v>0</v>
      </c>
    </row>
    <row r="89" spans="1:22">
      <c r="A89" t="s">
        <v>131</v>
      </c>
      <c r="B89">
        <f>PPCL!B89</f>
        <v>273</v>
      </c>
      <c r="C89">
        <f>PPCL!C89</f>
        <v>0</v>
      </c>
      <c r="D89">
        <f>PPCL!M89</f>
        <v>273</v>
      </c>
      <c r="E89">
        <f>PPCL!N89</f>
        <v>0</v>
      </c>
      <c r="F89">
        <f t="shared" si="10"/>
        <v>273</v>
      </c>
      <c r="G89">
        <f t="shared" si="11"/>
        <v>273</v>
      </c>
      <c r="H89" s="112"/>
      <c r="I89">
        <f>BRPL_EOD!AE89+BRPL_EOD!AF89</f>
        <v>77.23</v>
      </c>
      <c r="J89">
        <f>BYPL_EOD!AE89+BYPL_EOD!AF89</f>
        <v>43.87</v>
      </c>
      <c r="K89">
        <f>MES_EOD!AE89+MES_EOD!AF89</f>
        <v>16.54</v>
      </c>
      <c r="L89">
        <f>NDMC_EOD!AE89+NDMC_EOD!AF89</f>
        <v>82.72</v>
      </c>
      <c r="M89">
        <f>TPDDL_EOD!AE89+TPDDL_EOD!AF89</f>
        <v>52.63</v>
      </c>
      <c r="N89">
        <f t="shared" si="6"/>
        <v>272.99</v>
      </c>
      <c r="O89" s="112">
        <f t="shared" si="7"/>
        <v>9.9999999999909051E-3</v>
      </c>
      <c r="P89">
        <v>77.231699999999989</v>
      </c>
      <c r="Q89">
        <v>43.871099999999998</v>
      </c>
      <c r="R89">
        <v>16.543236286621958</v>
      </c>
      <c r="S89">
        <v>82.72</v>
      </c>
      <c r="T89">
        <v>52.633963713378051</v>
      </c>
      <c r="U89" s="114">
        <f t="shared" si="8"/>
        <v>273</v>
      </c>
      <c r="V89" s="112">
        <f t="shared" si="9"/>
        <v>0</v>
      </c>
    </row>
    <row r="90" spans="1:22">
      <c r="A90" t="s">
        <v>132</v>
      </c>
      <c r="B90">
        <f>PPCL!B90</f>
        <v>273</v>
      </c>
      <c r="C90">
        <f>PPCL!C90</f>
        <v>0</v>
      </c>
      <c r="D90">
        <f>PPCL!M90</f>
        <v>273</v>
      </c>
      <c r="E90">
        <f>PPCL!N90</f>
        <v>0</v>
      </c>
      <c r="F90">
        <f t="shared" si="10"/>
        <v>273</v>
      </c>
      <c r="G90">
        <f t="shared" si="11"/>
        <v>273</v>
      </c>
      <c r="H90" s="112"/>
      <c r="I90">
        <f>BRPL_EOD!AE90+BRPL_EOD!AF90</f>
        <v>77.23</v>
      </c>
      <c r="J90">
        <f>BYPL_EOD!AE90+BYPL_EOD!AF90</f>
        <v>43.87</v>
      </c>
      <c r="K90">
        <f>MES_EOD!AE90+MES_EOD!AF90</f>
        <v>16.54</v>
      </c>
      <c r="L90">
        <f>NDMC_EOD!AE90+NDMC_EOD!AF90</f>
        <v>82.72</v>
      </c>
      <c r="M90">
        <f>TPDDL_EOD!AE90+TPDDL_EOD!AF90</f>
        <v>52.63</v>
      </c>
      <c r="N90">
        <f t="shared" si="6"/>
        <v>272.99</v>
      </c>
      <c r="O90" s="112">
        <f t="shared" si="7"/>
        <v>9.9999999999909051E-3</v>
      </c>
      <c r="P90">
        <v>77.231699999999989</v>
      </c>
      <c r="Q90">
        <v>43.871099999999998</v>
      </c>
      <c r="R90">
        <v>16.543236286621958</v>
      </c>
      <c r="S90">
        <v>82.72</v>
      </c>
      <c r="T90">
        <v>52.633963713378051</v>
      </c>
      <c r="U90" s="114">
        <f t="shared" si="8"/>
        <v>273</v>
      </c>
      <c r="V90" s="112">
        <f t="shared" si="9"/>
        <v>0</v>
      </c>
    </row>
    <row r="91" spans="1:22">
      <c r="A91" t="s">
        <v>133</v>
      </c>
      <c r="B91">
        <f>PPCL!B91</f>
        <v>273</v>
      </c>
      <c r="C91">
        <f>PPCL!C91</f>
        <v>0</v>
      </c>
      <c r="D91">
        <f>PPCL!M91</f>
        <v>273</v>
      </c>
      <c r="E91">
        <f>PPCL!N91</f>
        <v>0</v>
      </c>
      <c r="F91">
        <f t="shared" si="10"/>
        <v>273</v>
      </c>
      <c r="G91">
        <f t="shared" si="11"/>
        <v>273</v>
      </c>
      <c r="H91" s="112"/>
      <c r="I91">
        <f>BRPL_EOD!AE91+BRPL_EOD!AF91</f>
        <v>77.23</v>
      </c>
      <c r="J91">
        <f>BYPL_EOD!AE91+BYPL_EOD!AF91</f>
        <v>43.87</v>
      </c>
      <c r="K91">
        <f>MES_EOD!AE91+MES_EOD!AF91</f>
        <v>16.54</v>
      </c>
      <c r="L91">
        <f>NDMC_EOD!AE91+NDMC_EOD!AF91</f>
        <v>82.72</v>
      </c>
      <c r="M91">
        <f>TPDDL_EOD!AE91+TPDDL_EOD!AF91</f>
        <v>52.63</v>
      </c>
      <c r="N91">
        <f t="shared" si="6"/>
        <v>272.99</v>
      </c>
      <c r="O91" s="112">
        <f t="shared" si="7"/>
        <v>9.9999999999909051E-3</v>
      </c>
      <c r="P91">
        <v>77.231699999999989</v>
      </c>
      <c r="Q91">
        <v>43.871099999999998</v>
      </c>
      <c r="R91">
        <v>16.543236286621958</v>
      </c>
      <c r="S91">
        <v>82.72</v>
      </c>
      <c r="T91">
        <v>52.633963713378051</v>
      </c>
      <c r="U91" s="114">
        <f t="shared" si="8"/>
        <v>273</v>
      </c>
      <c r="V91" s="112">
        <f t="shared" si="9"/>
        <v>0</v>
      </c>
    </row>
    <row r="92" spans="1:22">
      <c r="A92" t="s">
        <v>134</v>
      </c>
      <c r="B92">
        <f>PPCL!B92</f>
        <v>273</v>
      </c>
      <c r="C92">
        <f>PPCL!C92</f>
        <v>0</v>
      </c>
      <c r="D92">
        <f>PPCL!M92</f>
        <v>273</v>
      </c>
      <c r="E92">
        <f>PPCL!N92</f>
        <v>0</v>
      </c>
      <c r="F92">
        <f t="shared" si="10"/>
        <v>273</v>
      </c>
      <c r="G92">
        <f t="shared" si="11"/>
        <v>273</v>
      </c>
      <c r="H92" s="112"/>
      <c r="I92">
        <f>BRPL_EOD!AE92+BRPL_EOD!AF92</f>
        <v>77.23</v>
      </c>
      <c r="J92">
        <f>BYPL_EOD!AE92+BYPL_EOD!AF92</f>
        <v>43.87</v>
      </c>
      <c r="K92">
        <f>MES_EOD!AE92+MES_EOD!AF92</f>
        <v>16.54</v>
      </c>
      <c r="L92">
        <f>NDMC_EOD!AE92+NDMC_EOD!AF92</f>
        <v>82.72</v>
      </c>
      <c r="M92">
        <f>TPDDL_EOD!AE92+TPDDL_EOD!AF92</f>
        <v>52.63</v>
      </c>
      <c r="N92">
        <f t="shared" si="6"/>
        <v>272.99</v>
      </c>
      <c r="O92" s="112">
        <f t="shared" si="7"/>
        <v>9.9999999999909051E-3</v>
      </c>
      <c r="P92">
        <v>77.231699999999989</v>
      </c>
      <c r="Q92">
        <v>43.871099999999998</v>
      </c>
      <c r="R92">
        <v>16.543236286621958</v>
      </c>
      <c r="S92">
        <v>82.72</v>
      </c>
      <c r="T92">
        <v>52.633963713378051</v>
      </c>
      <c r="U92" s="114">
        <f t="shared" si="8"/>
        <v>273</v>
      </c>
      <c r="V92" s="112">
        <f t="shared" si="9"/>
        <v>0</v>
      </c>
    </row>
    <row r="93" spans="1:22">
      <c r="A93" t="s">
        <v>135</v>
      </c>
      <c r="B93">
        <f>PPCL!B93</f>
        <v>273</v>
      </c>
      <c r="C93">
        <f>PPCL!C93</f>
        <v>0</v>
      </c>
      <c r="D93">
        <f>PPCL!M93</f>
        <v>273</v>
      </c>
      <c r="E93">
        <f>PPCL!N93</f>
        <v>0</v>
      </c>
      <c r="F93">
        <f t="shared" si="10"/>
        <v>273</v>
      </c>
      <c r="G93">
        <f t="shared" si="11"/>
        <v>273</v>
      </c>
      <c r="H93" s="112"/>
      <c r="I93">
        <f>BRPL_EOD!AE93+BRPL_EOD!AF93</f>
        <v>77.23</v>
      </c>
      <c r="J93">
        <f>BYPL_EOD!AE93+BYPL_EOD!AF93</f>
        <v>43.87</v>
      </c>
      <c r="K93">
        <f>MES_EOD!AE93+MES_EOD!AF93</f>
        <v>16.54</v>
      </c>
      <c r="L93">
        <f>NDMC_EOD!AE93+NDMC_EOD!AF93</f>
        <v>82.72</v>
      </c>
      <c r="M93">
        <f>TPDDL_EOD!AE93+TPDDL_EOD!AF93</f>
        <v>52.63</v>
      </c>
      <c r="N93">
        <f t="shared" si="6"/>
        <v>272.99</v>
      </c>
      <c r="O93" s="112">
        <f t="shared" si="7"/>
        <v>9.9999999999909051E-3</v>
      </c>
      <c r="P93">
        <v>77.231699999999989</v>
      </c>
      <c r="Q93">
        <v>43.871099999999998</v>
      </c>
      <c r="R93">
        <v>16.543236286621958</v>
      </c>
      <c r="S93">
        <v>82.72</v>
      </c>
      <c r="T93">
        <v>52.633963713378051</v>
      </c>
      <c r="U93" s="114">
        <f t="shared" si="8"/>
        <v>273</v>
      </c>
      <c r="V93" s="112">
        <f t="shared" si="9"/>
        <v>0</v>
      </c>
    </row>
    <row r="94" spans="1:22">
      <c r="A94" t="s">
        <v>136</v>
      </c>
      <c r="B94">
        <f>PPCL!B94</f>
        <v>273</v>
      </c>
      <c r="C94">
        <f>PPCL!C94</f>
        <v>0</v>
      </c>
      <c r="D94">
        <f>PPCL!M94</f>
        <v>273</v>
      </c>
      <c r="E94">
        <f>PPCL!N94</f>
        <v>0</v>
      </c>
      <c r="F94">
        <f t="shared" si="10"/>
        <v>273</v>
      </c>
      <c r="G94">
        <f t="shared" si="11"/>
        <v>273</v>
      </c>
      <c r="H94" s="112"/>
      <c r="I94">
        <f>BRPL_EOD!AE94+BRPL_EOD!AF94</f>
        <v>77.23</v>
      </c>
      <c r="J94">
        <f>BYPL_EOD!AE94+BYPL_EOD!AF94</f>
        <v>43.87</v>
      </c>
      <c r="K94">
        <f>MES_EOD!AE94+MES_EOD!AF94</f>
        <v>16.54</v>
      </c>
      <c r="L94">
        <f>NDMC_EOD!AE94+NDMC_EOD!AF94</f>
        <v>82.72</v>
      </c>
      <c r="M94">
        <f>TPDDL_EOD!AE94+TPDDL_EOD!AF94</f>
        <v>52.63</v>
      </c>
      <c r="N94">
        <f t="shared" si="6"/>
        <v>272.99</v>
      </c>
      <c r="O94" s="112">
        <f t="shared" si="7"/>
        <v>9.9999999999909051E-3</v>
      </c>
      <c r="P94">
        <v>77.231699999999989</v>
      </c>
      <c r="Q94">
        <v>43.871099999999998</v>
      </c>
      <c r="R94">
        <v>16.543236286621958</v>
      </c>
      <c r="S94">
        <v>82.72</v>
      </c>
      <c r="T94">
        <v>52.633963713378051</v>
      </c>
      <c r="U94" s="114">
        <f t="shared" si="8"/>
        <v>273</v>
      </c>
      <c r="V94" s="112">
        <f t="shared" si="9"/>
        <v>0</v>
      </c>
    </row>
    <row r="95" spans="1:22">
      <c r="A95" t="s">
        <v>137</v>
      </c>
      <c r="B95">
        <f>PPCL!B95</f>
        <v>273</v>
      </c>
      <c r="C95">
        <f>PPCL!C95</f>
        <v>0</v>
      </c>
      <c r="D95">
        <f>PPCL!M95</f>
        <v>273</v>
      </c>
      <c r="E95">
        <f>PPCL!N95</f>
        <v>0</v>
      </c>
      <c r="F95">
        <f t="shared" si="10"/>
        <v>273</v>
      </c>
      <c r="G95">
        <f t="shared" si="11"/>
        <v>273</v>
      </c>
      <c r="H95" s="112"/>
      <c r="I95">
        <f>BRPL_EOD!AE95+BRPL_EOD!AF95</f>
        <v>77.23</v>
      </c>
      <c r="J95">
        <f>BYPL_EOD!AE95+BYPL_EOD!AF95</f>
        <v>43.87</v>
      </c>
      <c r="K95">
        <f>MES_EOD!AE95+MES_EOD!AF95</f>
        <v>16.54</v>
      </c>
      <c r="L95">
        <f>NDMC_EOD!AE95+NDMC_EOD!AF95</f>
        <v>82.72</v>
      </c>
      <c r="M95">
        <f>TPDDL_EOD!AE95+TPDDL_EOD!AF95</f>
        <v>52.63</v>
      </c>
      <c r="N95">
        <f t="shared" si="6"/>
        <v>272.99</v>
      </c>
      <c r="O95" s="112">
        <f t="shared" si="7"/>
        <v>9.9999999999909051E-3</v>
      </c>
      <c r="P95">
        <v>77.231699999999989</v>
      </c>
      <c r="Q95">
        <v>43.871099999999998</v>
      </c>
      <c r="R95">
        <v>16.543236286621958</v>
      </c>
      <c r="S95">
        <v>82.72</v>
      </c>
      <c r="T95">
        <v>52.633963713378051</v>
      </c>
      <c r="U95" s="114">
        <f t="shared" si="8"/>
        <v>273</v>
      </c>
      <c r="V95" s="112">
        <f t="shared" si="9"/>
        <v>0</v>
      </c>
    </row>
    <row r="96" spans="1:22">
      <c r="A96" t="s">
        <v>138</v>
      </c>
      <c r="B96">
        <f>PPCL!B96</f>
        <v>273</v>
      </c>
      <c r="C96">
        <f>PPCL!C96</f>
        <v>0</v>
      </c>
      <c r="D96">
        <f>PPCL!M96</f>
        <v>273</v>
      </c>
      <c r="E96">
        <f>PPCL!N96</f>
        <v>0</v>
      </c>
      <c r="F96">
        <f t="shared" si="10"/>
        <v>273</v>
      </c>
      <c r="G96">
        <f t="shared" si="11"/>
        <v>273</v>
      </c>
      <c r="H96" s="112"/>
      <c r="I96">
        <f>BRPL_EOD!AE96+BRPL_EOD!AF96</f>
        <v>77.23</v>
      </c>
      <c r="J96">
        <f>BYPL_EOD!AE96+BYPL_EOD!AF96</f>
        <v>43.87</v>
      </c>
      <c r="K96">
        <f>MES_EOD!AE96+MES_EOD!AF96</f>
        <v>16.54</v>
      </c>
      <c r="L96">
        <f>NDMC_EOD!AE96+NDMC_EOD!AF96</f>
        <v>82.72</v>
      </c>
      <c r="M96">
        <f>TPDDL_EOD!AE96+TPDDL_EOD!AF96</f>
        <v>52.63</v>
      </c>
      <c r="N96">
        <f t="shared" si="6"/>
        <v>272.99</v>
      </c>
      <c r="O96" s="112">
        <f t="shared" si="7"/>
        <v>9.9999999999909051E-3</v>
      </c>
      <c r="P96">
        <v>77.231699999999989</v>
      </c>
      <c r="Q96">
        <v>43.871099999999998</v>
      </c>
      <c r="R96">
        <v>16.543236286621958</v>
      </c>
      <c r="S96">
        <v>82.72</v>
      </c>
      <c r="T96">
        <v>52.633963713378051</v>
      </c>
      <c r="U96" s="114">
        <f t="shared" si="8"/>
        <v>273</v>
      </c>
      <c r="V96" s="112">
        <f t="shared" si="9"/>
        <v>0</v>
      </c>
    </row>
    <row r="97" spans="1:22">
      <c r="A97" t="s">
        <v>139</v>
      </c>
      <c r="B97">
        <f>PPCL!B97</f>
        <v>273</v>
      </c>
      <c r="C97">
        <f>PPCL!C97</f>
        <v>0</v>
      </c>
      <c r="D97">
        <f>PPCL!M97</f>
        <v>273</v>
      </c>
      <c r="E97">
        <f>PPCL!N97</f>
        <v>0</v>
      </c>
      <c r="F97">
        <f t="shared" si="10"/>
        <v>273</v>
      </c>
      <c r="G97">
        <f t="shared" si="11"/>
        <v>273</v>
      </c>
      <c r="H97" s="112"/>
      <c r="I97">
        <f>BRPL_EOD!AE97+BRPL_EOD!AF97</f>
        <v>77.23</v>
      </c>
      <c r="J97">
        <f>BYPL_EOD!AE97+BYPL_EOD!AF97</f>
        <v>43.87</v>
      </c>
      <c r="K97">
        <f>MES_EOD!AE97+MES_EOD!AF97</f>
        <v>16.54</v>
      </c>
      <c r="L97">
        <f>NDMC_EOD!AE97+NDMC_EOD!AF97</f>
        <v>82.72</v>
      </c>
      <c r="M97">
        <f>TPDDL_EOD!AE97+TPDDL_EOD!AF97</f>
        <v>52.63</v>
      </c>
      <c r="N97">
        <f t="shared" si="6"/>
        <v>272.99</v>
      </c>
      <c r="O97" s="112">
        <f t="shared" si="7"/>
        <v>9.9999999999909051E-3</v>
      </c>
      <c r="P97">
        <v>77.231699999999989</v>
      </c>
      <c r="Q97">
        <v>43.871099999999998</v>
      </c>
      <c r="R97">
        <v>16.543236286621958</v>
      </c>
      <c r="S97">
        <v>82.72</v>
      </c>
      <c r="T97">
        <v>52.633963713378051</v>
      </c>
      <c r="U97" s="114">
        <f t="shared" si="8"/>
        <v>273</v>
      </c>
      <c r="V97" s="112">
        <f t="shared" si="9"/>
        <v>0</v>
      </c>
    </row>
    <row r="98" spans="1:22">
      <c r="A98" t="s">
        <v>140</v>
      </c>
      <c r="B98">
        <f>PPCL!B98</f>
        <v>273</v>
      </c>
      <c r="C98">
        <f>PPCL!C98</f>
        <v>0</v>
      </c>
      <c r="D98">
        <f>PPCL!M98</f>
        <v>273</v>
      </c>
      <c r="E98">
        <f>PPCL!N98</f>
        <v>0</v>
      </c>
      <c r="F98">
        <f t="shared" si="10"/>
        <v>273</v>
      </c>
      <c r="G98">
        <f t="shared" si="11"/>
        <v>273</v>
      </c>
      <c r="H98" s="112"/>
      <c r="I98">
        <f>BRPL_EOD!AE98+BRPL_EOD!AF98</f>
        <v>77.23</v>
      </c>
      <c r="J98">
        <f>BYPL_EOD!AE98+BYPL_EOD!AF98</f>
        <v>43.87</v>
      </c>
      <c r="K98">
        <f>MES_EOD!AE98+MES_EOD!AF98</f>
        <v>16.54</v>
      </c>
      <c r="L98">
        <f>NDMC_EOD!AE98+NDMC_EOD!AF98</f>
        <v>82.72</v>
      </c>
      <c r="M98">
        <f>TPDDL_EOD!AE98+TPDDL_EOD!AF98</f>
        <v>52.63</v>
      </c>
      <c r="N98">
        <f t="shared" si="6"/>
        <v>272.99</v>
      </c>
      <c r="O98" s="112">
        <f t="shared" si="7"/>
        <v>9.9999999999909051E-3</v>
      </c>
      <c r="P98">
        <v>77.231699999999989</v>
      </c>
      <c r="Q98">
        <v>43.871099999999998</v>
      </c>
      <c r="R98">
        <v>16.543236286621958</v>
      </c>
      <c r="S98">
        <v>82.72</v>
      </c>
      <c r="T98">
        <v>52.633963713378051</v>
      </c>
      <c r="U98" s="114">
        <f t="shared" si="8"/>
        <v>273</v>
      </c>
      <c r="V98" s="112">
        <f t="shared" si="9"/>
        <v>0</v>
      </c>
    </row>
    <row r="99" spans="1:22">
      <c r="A99" s="114" t="s">
        <v>324</v>
      </c>
      <c r="B99" s="114">
        <f>SUM(B3:B98)/4000</f>
        <v>6.6390000000000002</v>
      </c>
      <c r="C99" s="114">
        <f t="shared" ref="C99:U99" si="12">SUM(C3:C98)/4000</f>
        <v>0</v>
      </c>
      <c r="D99" s="114">
        <f t="shared" si="12"/>
        <v>6.6390000000000002</v>
      </c>
      <c r="E99" s="114">
        <f t="shared" si="12"/>
        <v>0</v>
      </c>
      <c r="F99" s="114">
        <f t="shared" si="12"/>
        <v>6.6390000000000002</v>
      </c>
      <c r="G99" s="114">
        <f t="shared" si="12"/>
        <v>6.6390000000000002</v>
      </c>
      <c r="H99" s="114"/>
      <c r="I99" s="114">
        <f t="shared" si="12"/>
        <v>1.8789949999999958</v>
      </c>
      <c r="J99" s="114">
        <f t="shared" si="12"/>
        <v>1.0673499999999987</v>
      </c>
      <c r="K99" s="114">
        <f t="shared" si="12"/>
        <v>0.40477500000000027</v>
      </c>
      <c r="L99" s="114">
        <f t="shared" si="12"/>
        <v>2.0084050000000042</v>
      </c>
      <c r="M99" s="114">
        <f t="shared" si="12"/>
        <v>1.2805050000000002</v>
      </c>
      <c r="N99" s="114">
        <f t="shared" si="12"/>
        <v>6.6400300000000074</v>
      </c>
      <c r="O99" s="114">
        <f t="shared" si="12"/>
        <v>-1.0299999999999728E-3</v>
      </c>
      <c r="P99" s="114">
        <f t="shared" si="12"/>
        <v>1.8786996638753921</v>
      </c>
      <c r="Q99" s="114">
        <f t="shared" si="12"/>
        <v>1.0671827007499723</v>
      </c>
      <c r="R99" s="114">
        <f t="shared" si="12"/>
        <v>0.40472129633050591</v>
      </c>
      <c r="S99" s="114">
        <f t="shared" si="12"/>
        <v>2.0080827922768738</v>
      </c>
      <c r="T99" s="114">
        <f t="shared" si="12"/>
        <v>1.2803135467672564</v>
      </c>
      <c r="U99" s="114">
        <f t="shared" si="12"/>
        <v>6.6390000000000002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75</v>
      </c>
      <c r="C3">
        <f>GT!C3</f>
        <v>0</v>
      </c>
      <c r="D3">
        <f>GT!M3</f>
        <v>34.770000000000003</v>
      </c>
      <c r="E3">
        <f>GT!N3</f>
        <v>0</v>
      </c>
      <c r="F3">
        <f>B3+C3</f>
        <v>75</v>
      </c>
      <c r="G3">
        <f>D3+E3-X3</f>
        <v>34.770000000000003</v>
      </c>
      <c r="H3" s="112"/>
      <c r="I3">
        <f>BRPL_EOD!AA3+BRPL_EOD!AB3</f>
        <v>14.09</v>
      </c>
      <c r="J3">
        <f>BYPL_EOD!AA3+BYPL_EOD!AB3</f>
        <v>8</v>
      </c>
      <c r="K3">
        <f>MES_EOD!AA3+MES_EOD!AB3</f>
        <v>0</v>
      </c>
      <c r="L3">
        <f>NDMC_EOD!AA3+NDMC_EOD!AB3</f>
        <v>2.08</v>
      </c>
      <c r="M3">
        <f>TPDDL_EOD!AA3+TPDDL_EOD!AB3</f>
        <v>11</v>
      </c>
      <c r="N3">
        <f t="shared" ref="N3:N66" si="0">SUM(I3:M3)</f>
        <v>35.17</v>
      </c>
      <c r="O3" s="112">
        <f t="shared" ref="O3:O66" si="1">G3-N3</f>
        <v>-0.39999999999999858</v>
      </c>
      <c r="P3">
        <v>13.929749786750072</v>
      </c>
      <c r="Q3">
        <v>7.9090133636622122</v>
      </c>
      <c r="R3">
        <v>0</v>
      </c>
      <c r="S3">
        <v>2.0563434745521754</v>
      </c>
      <c r="T3">
        <v>10.874893375035542</v>
      </c>
      <c r="U3" s="114">
        <f t="shared" ref="U3:U66" si="2">SUM(P3:T3)</f>
        <v>34.770000000000003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75</v>
      </c>
      <c r="C4">
        <f>GT!C4</f>
        <v>0</v>
      </c>
      <c r="D4">
        <f>GT!M4</f>
        <v>35.6</v>
      </c>
      <c r="E4">
        <f>GT!N4</f>
        <v>0</v>
      </c>
      <c r="F4">
        <f t="shared" ref="F4:F67" si="4">B4+C4</f>
        <v>75</v>
      </c>
      <c r="G4">
        <f t="shared" ref="G4:G67" si="5">D4+E4-X4</f>
        <v>35.6</v>
      </c>
      <c r="H4" s="112"/>
      <c r="I4">
        <f>BRPL_EOD!AA4+BRPL_EOD!AB4</f>
        <v>14.09</v>
      </c>
      <c r="J4">
        <f>BYPL_EOD!AA4+BYPL_EOD!AB4</f>
        <v>8</v>
      </c>
      <c r="K4">
        <f>MES_EOD!AA4+MES_EOD!AB4</f>
        <v>0</v>
      </c>
      <c r="L4">
        <f>NDMC_EOD!AA4+NDMC_EOD!AB4</f>
        <v>2.08</v>
      </c>
      <c r="M4">
        <f>TPDDL_EOD!AA4+TPDDL_EOD!AB4</f>
        <v>11</v>
      </c>
      <c r="N4">
        <f t="shared" si="0"/>
        <v>35.17</v>
      </c>
      <c r="O4" s="112">
        <f t="shared" si="1"/>
        <v>0.42999999999999972</v>
      </c>
      <c r="P4">
        <v>14.262268979243673</v>
      </c>
      <c r="Q4">
        <v>8.0978106340631211</v>
      </c>
      <c r="R4">
        <v>0</v>
      </c>
      <c r="S4">
        <v>2.1054307648564117</v>
      </c>
      <c r="T4">
        <v>11.134489621836792</v>
      </c>
      <c r="U4" s="114">
        <f t="shared" si="2"/>
        <v>35.599999999999994</v>
      </c>
      <c r="V4" s="112">
        <f t="shared" si="3"/>
        <v>0</v>
      </c>
      <c r="X4" s="117"/>
    </row>
    <row r="5" spans="1:24">
      <c r="A5" t="s">
        <v>47</v>
      </c>
      <c r="B5">
        <f>GT!B5</f>
        <v>75</v>
      </c>
      <c r="C5">
        <f>GT!C5</f>
        <v>0</v>
      </c>
      <c r="D5">
        <f>GT!M5</f>
        <v>35.6</v>
      </c>
      <c r="E5">
        <f>GT!N5</f>
        <v>0</v>
      </c>
      <c r="F5">
        <f t="shared" si="4"/>
        <v>75</v>
      </c>
      <c r="G5">
        <f t="shared" si="5"/>
        <v>35.6</v>
      </c>
      <c r="H5" s="112"/>
      <c r="I5">
        <f>BRPL_EOD!AA5+BRPL_EOD!AB5</f>
        <v>14.09</v>
      </c>
      <c r="J5">
        <f>BYPL_EOD!AA5+BYPL_EOD!AB5</f>
        <v>8</v>
      </c>
      <c r="K5">
        <f>MES_EOD!AA5+MES_EOD!AB5</f>
        <v>0</v>
      </c>
      <c r="L5">
        <f>NDMC_EOD!AA5+NDMC_EOD!AB5</f>
        <v>2.08</v>
      </c>
      <c r="M5">
        <f>TPDDL_EOD!AA5+TPDDL_EOD!AB5</f>
        <v>11</v>
      </c>
      <c r="N5">
        <f t="shared" si="0"/>
        <v>35.17</v>
      </c>
      <c r="O5" s="112">
        <f t="shared" si="1"/>
        <v>0.42999999999999972</v>
      </c>
      <c r="P5">
        <v>14.262268979243673</v>
      </c>
      <c r="Q5">
        <v>8.0978106340631211</v>
      </c>
      <c r="R5">
        <v>0</v>
      </c>
      <c r="S5">
        <v>2.1054307648564117</v>
      </c>
      <c r="T5">
        <v>11.134489621836792</v>
      </c>
      <c r="U5" s="114">
        <f t="shared" si="2"/>
        <v>35.599999999999994</v>
      </c>
      <c r="V5" s="112">
        <f t="shared" si="3"/>
        <v>0</v>
      </c>
      <c r="X5" s="117"/>
    </row>
    <row r="6" spans="1:24">
      <c r="A6" t="s">
        <v>48</v>
      </c>
      <c r="B6">
        <f>GT!B6</f>
        <v>75</v>
      </c>
      <c r="C6">
        <f>GT!C6</f>
        <v>0</v>
      </c>
      <c r="D6">
        <f>GT!M6</f>
        <v>35.6</v>
      </c>
      <c r="E6">
        <f>GT!N6</f>
        <v>0</v>
      </c>
      <c r="F6">
        <f t="shared" si="4"/>
        <v>75</v>
      </c>
      <c r="G6">
        <f t="shared" si="5"/>
        <v>35.6</v>
      </c>
      <c r="H6" s="112"/>
      <c r="I6">
        <f>BRPL_EOD!AA6+BRPL_EOD!AB6</f>
        <v>14.09</v>
      </c>
      <c r="J6">
        <f>BYPL_EOD!AA6+BYPL_EOD!AB6</f>
        <v>8</v>
      </c>
      <c r="K6">
        <f>MES_EOD!AA6+MES_EOD!AB6</f>
        <v>0</v>
      </c>
      <c r="L6">
        <f>NDMC_EOD!AA6+NDMC_EOD!AB6</f>
        <v>2.08</v>
      </c>
      <c r="M6">
        <f>TPDDL_EOD!AA6+TPDDL_EOD!AB6</f>
        <v>11</v>
      </c>
      <c r="N6">
        <f t="shared" si="0"/>
        <v>35.17</v>
      </c>
      <c r="O6" s="112">
        <f t="shared" si="1"/>
        <v>0.42999999999999972</v>
      </c>
      <c r="P6">
        <v>14.262268979243673</v>
      </c>
      <c r="Q6">
        <v>8.0978106340631211</v>
      </c>
      <c r="R6">
        <v>0</v>
      </c>
      <c r="S6">
        <v>2.1054307648564117</v>
      </c>
      <c r="T6">
        <v>11.134489621836792</v>
      </c>
      <c r="U6" s="114">
        <f t="shared" si="2"/>
        <v>35.599999999999994</v>
      </c>
      <c r="V6" s="112">
        <f t="shared" si="3"/>
        <v>0</v>
      </c>
      <c r="X6" s="117"/>
    </row>
    <row r="7" spans="1:24">
      <c r="A7" t="s">
        <v>49</v>
      </c>
      <c r="B7">
        <f>GT!B7</f>
        <v>75</v>
      </c>
      <c r="C7">
        <f>GT!C7</f>
        <v>0</v>
      </c>
      <c r="D7">
        <f>GT!M7</f>
        <v>35.6</v>
      </c>
      <c r="E7">
        <f>GT!N7</f>
        <v>0</v>
      </c>
      <c r="F7">
        <f t="shared" si="4"/>
        <v>75</v>
      </c>
      <c r="G7">
        <f t="shared" si="5"/>
        <v>35.6</v>
      </c>
      <c r="H7" s="112"/>
      <c r="I7">
        <f>BRPL_EOD!AA7+BRPL_EOD!AB7</f>
        <v>14.09</v>
      </c>
      <c r="J7">
        <f>BYPL_EOD!AA7+BYPL_EOD!AB7</f>
        <v>8</v>
      </c>
      <c r="K7">
        <f>MES_EOD!AA7+MES_EOD!AB7</f>
        <v>0</v>
      </c>
      <c r="L7">
        <f>NDMC_EOD!AA7+NDMC_EOD!AB7</f>
        <v>2.08</v>
      </c>
      <c r="M7">
        <f>TPDDL_EOD!AA7+TPDDL_EOD!AB7</f>
        <v>11</v>
      </c>
      <c r="N7">
        <f t="shared" si="0"/>
        <v>35.17</v>
      </c>
      <c r="O7" s="112">
        <f t="shared" si="1"/>
        <v>0.42999999999999972</v>
      </c>
      <c r="P7">
        <v>14.262268979243673</v>
      </c>
      <c r="Q7">
        <v>8.0978106340631211</v>
      </c>
      <c r="R7">
        <v>0</v>
      </c>
      <c r="S7">
        <v>2.1054307648564117</v>
      </c>
      <c r="T7">
        <v>11.134489621836792</v>
      </c>
      <c r="U7" s="114">
        <f t="shared" si="2"/>
        <v>35.599999999999994</v>
      </c>
      <c r="V7" s="112">
        <f t="shared" si="3"/>
        <v>0</v>
      </c>
      <c r="X7" s="117"/>
    </row>
    <row r="8" spans="1:24">
      <c r="A8" t="s">
        <v>50</v>
      </c>
      <c r="B8">
        <f>GT!B8</f>
        <v>75</v>
      </c>
      <c r="C8">
        <f>GT!C8</f>
        <v>0</v>
      </c>
      <c r="D8">
        <f>GT!M8</f>
        <v>35.6</v>
      </c>
      <c r="E8">
        <f>GT!N8</f>
        <v>0</v>
      </c>
      <c r="F8">
        <f t="shared" si="4"/>
        <v>75</v>
      </c>
      <c r="G8">
        <f t="shared" si="5"/>
        <v>35.6</v>
      </c>
      <c r="H8" s="112"/>
      <c r="I8">
        <f>BRPL_EOD!AA8+BRPL_EOD!AB8</f>
        <v>14.09</v>
      </c>
      <c r="J8">
        <f>BYPL_EOD!AA8+BYPL_EOD!AB8</f>
        <v>8</v>
      </c>
      <c r="K8">
        <f>MES_EOD!AA8+MES_EOD!AB8</f>
        <v>0</v>
      </c>
      <c r="L8">
        <f>NDMC_EOD!AA8+NDMC_EOD!AB8</f>
        <v>2.08</v>
      </c>
      <c r="M8">
        <f>TPDDL_EOD!AA8+TPDDL_EOD!AB8</f>
        <v>11</v>
      </c>
      <c r="N8">
        <f t="shared" si="0"/>
        <v>35.17</v>
      </c>
      <c r="O8" s="112">
        <f t="shared" si="1"/>
        <v>0.42999999999999972</v>
      </c>
      <c r="P8">
        <v>14.262268979243673</v>
      </c>
      <c r="Q8">
        <v>8.0978106340631211</v>
      </c>
      <c r="R8">
        <v>0</v>
      </c>
      <c r="S8">
        <v>2.1054307648564117</v>
      </c>
      <c r="T8">
        <v>11.134489621836792</v>
      </c>
      <c r="U8" s="114">
        <f t="shared" si="2"/>
        <v>35.599999999999994</v>
      </c>
      <c r="V8" s="112">
        <f t="shared" si="3"/>
        <v>0</v>
      </c>
      <c r="X8" s="117"/>
    </row>
    <row r="9" spans="1:24">
      <c r="A9" t="s">
        <v>51</v>
      </c>
      <c r="B9">
        <f>GT!B9</f>
        <v>75</v>
      </c>
      <c r="C9">
        <f>GT!C9</f>
        <v>0</v>
      </c>
      <c r="D9">
        <f>GT!M9</f>
        <v>35.6</v>
      </c>
      <c r="E9">
        <f>GT!N9</f>
        <v>0</v>
      </c>
      <c r="F9">
        <f t="shared" si="4"/>
        <v>75</v>
      </c>
      <c r="G9">
        <f t="shared" si="5"/>
        <v>35.6</v>
      </c>
      <c r="H9" s="112"/>
      <c r="I9">
        <f>BRPL_EOD!AA9+BRPL_EOD!AB9</f>
        <v>14.09</v>
      </c>
      <c r="J9">
        <f>BYPL_EOD!AA9+BYPL_EOD!AB9</f>
        <v>8</v>
      </c>
      <c r="K9">
        <f>MES_EOD!AA9+MES_EOD!AB9</f>
        <v>0</v>
      </c>
      <c r="L9">
        <f>NDMC_EOD!AA9+NDMC_EOD!AB9</f>
        <v>2.08</v>
      </c>
      <c r="M9">
        <f>TPDDL_EOD!AA9+TPDDL_EOD!AB9</f>
        <v>11</v>
      </c>
      <c r="N9">
        <f t="shared" si="0"/>
        <v>35.17</v>
      </c>
      <c r="O9" s="112">
        <f t="shared" si="1"/>
        <v>0.42999999999999972</v>
      </c>
      <c r="P9">
        <v>14.262268979243673</v>
      </c>
      <c r="Q9">
        <v>8.0978106340631211</v>
      </c>
      <c r="R9">
        <v>0</v>
      </c>
      <c r="S9">
        <v>2.1054307648564117</v>
      </c>
      <c r="T9">
        <v>11.134489621836792</v>
      </c>
      <c r="U9" s="114">
        <f t="shared" si="2"/>
        <v>35.599999999999994</v>
      </c>
      <c r="V9" s="112">
        <f t="shared" si="3"/>
        <v>0</v>
      </c>
      <c r="X9" s="117"/>
    </row>
    <row r="10" spans="1:24">
      <c r="A10" t="s">
        <v>52</v>
      </c>
      <c r="B10">
        <f>GT!B10</f>
        <v>75</v>
      </c>
      <c r="C10">
        <f>GT!C10</f>
        <v>0</v>
      </c>
      <c r="D10">
        <f>GT!M10</f>
        <v>35.6</v>
      </c>
      <c r="E10">
        <f>GT!N10</f>
        <v>0</v>
      </c>
      <c r="F10">
        <f t="shared" si="4"/>
        <v>75</v>
      </c>
      <c r="G10">
        <f t="shared" si="5"/>
        <v>35.6</v>
      </c>
      <c r="H10" s="112"/>
      <c r="I10">
        <f>BRPL_EOD!AA10+BRPL_EOD!AB10</f>
        <v>14.09</v>
      </c>
      <c r="J10">
        <f>BYPL_EOD!AA10+BYPL_EOD!AB10</f>
        <v>8</v>
      </c>
      <c r="K10">
        <f>MES_EOD!AA10+MES_EOD!AB10</f>
        <v>0</v>
      </c>
      <c r="L10">
        <f>NDMC_EOD!AA10+NDMC_EOD!AB10</f>
        <v>2.08</v>
      </c>
      <c r="M10">
        <f>TPDDL_EOD!AA10+TPDDL_EOD!AB10</f>
        <v>11</v>
      </c>
      <c r="N10">
        <f t="shared" si="0"/>
        <v>35.17</v>
      </c>
      <c r="O10" s="112">
        <f t="shared" si="1"/>
        <v>0.42999999999999972</v>
      </c>
      <c r="P10">
        <v>14.262268979243673</v>
      </c>
      <c r="Q10">
        <v>8.0978106340631211</v>
      </c>
      <c r="R10">
        <v>0</v>
      </c>
      <c r="S10">
        <v>2.1054307648564117</v>
      </c>
      <c r="T10">
        <v>11.134489621836792</v>
      </c>
      <c r="U10" s="114">
        <f t="shared" si="2"/>
        <v>35.599999999999994</v>
      </c>
      <c r="V10" s="112">
        <f t="shared" si="3"/>
        <v>0</v>
      </c>
      <c r="X10" s="117"/>
    </row>
    <row r="11" spans="1:24">
      <c r="A11" t="s">
        <v>53</v>
      </c>
      <c r="B11">
        <f>GT!B11</f>
        <v>75</v>
      </c>
      <c r="C11">
        <f>GT!C11</f>
        <v>0</v>
      </c>
      <c r="D11">
        <f>GT!M11</f>
        <v>35.6</v>
      </c>
      <c r="E11">
        <f>GT!N11</f>
        <v>0</v>
      </c>
      <c r="F11">
        <f t="shared" si="4"/>
        <v>75</v>
      </c>
      <c r="G11">
        <f t="shared" si="5"/>
        <v>35.6</v>
      </c>
      <c r="H11" s="112"/>
      <c r="I11">
        <f>BRPL_EOD!AA11+BRPL_EOD!AB11</f>
        <v>14.09</v>
      </c>
      <c r="J11">
        <f>BYPL_EOD!AA11+BYPL_EOD!AB11</f>
        <v>8</v>
      </c>
      <c r="K11">
        <f>MES_EOD!AA11+MES_EOD!AB11</f>
        <v>0</v>
      </c>
      <c r="L11">
        <f>NDMC_EOD!AA11+NDMC_EOD!AB11</f>
        <v>2.08</v>
      </c>
      <c r="M11">
        <f>TPDDL_EOD!AA11+TPDDL_EOD!AB11</f>
        <v>11</v>
      </c>
      <c r="N11">
        <f t="shared" si="0"/>
        <v>35.17</v>
      </c>
      <c r="O11" s="112">
        <f t="shared" si="1"/>
        <v>0.42999999999999972</v>
      </c>
      <c r="P11">
        <v>14.262268979243673</v>
      </c>
      <c r="Q11">
        <v>8.0978106340631211</v>
      </c>
      <c r="R11">
        <v>0</v>
      </c>
      <c r="S11">
        <v>2.1054307648564117</v>
      </c>
      <c r="T11">
        <v>11.134489621836792</v>
      </c>
      <c r="U11" s="114">
        <f t="shared" si="2"/>
        <v>35.599999999999994</v>
      </c>
      <c r="V11" s="112">
        <f t="shared" si="3"/>
        <v>0</v>
      </c>
      <c r="X11" s="117"/>
    </row>
    <row r="12" spans="1:24">
      <c r="A12" t="s">
        <v>54</v>
      </c>
      <c r="B12">
        <f>GT!B12</f>
        <v>75</v>
      </c>
      <c r="C12">
        <f>GT!C12</f>
        <v>0</v>
      </c>
      <c r="D12">
        <f>GT!M12</f>
        <v>35.6</v>
      </c>
      <c r="E12">
        <f>GT!N12</f>
        <v>0</v>
      </c>
      <c r="F12">
        <f t="shared" si="4"/>
        <v>75</v>
      </c>
      <c r="G12">
        <f t="shared" si="5"/>
        <v>35.6</v>
      </c>
      <c r="H12" s="112"/>
      <c r="I12">
        <f>BRPL_EOD!AA12+BRPL_EOD!AB12</f>
        <v>14.09</v>
      </c>
      <c r="J12">
        <f>BYPL_EOD!AA12+BYPL_EOD!AB12</f>
        <v>8</v>
      </c>
      <c r="K12">
        <f>MES_EOD!AA12+MES_EOD!AB12</f>
        <v>0</v>
      </c>
      <c r="L12">
        <f>NDMC_EOD!AA12+NDMC_EOD!AB12</f>
        <v>2.08</v>
      </c>
      <c r="M12">
        <f>TPDDL_EOD!AA12+TPDDL_EOD!AB12</f>
        <v>11</v>
      </c>
      <c r="N12">
        <f t="shared" si="0"/>
        <v>35.17</v>
      </c>
      <c r="O12" s="112">
        <f t="shared" si="1"/>
        <v>0.42999999999999972</v>
      </c>
      <c r="P12">
        <v>14.262268979243673</v>
      </c>
      <c r="Q12">
        <v>8.0978106340631211</v>
      </c>
      <c r="R12">
        <v>0</v>
      </c>
      <c r="S12">
        <v>2.1054307648564117</v>
      </c>
      <c r="T12">
        <v>11.134489621836792</v>
      </c>
      <c r="U12" s="114">
        <f t="shared" si="2"/>
        <v>35.599999999999994</v>
      </c>
      <c r="V12" s="112">
        <f t="shared" si="3"/>
        <v>0</v>
      </c>
      <c r="X12" s="117"/>
    </row>
    <row r="13" spans="1:24">
      <c r="A13" t="s">
        <v>55</v>
      </c>
      <c r="B13">
        <f>GT!B13</f>
        <v>75</v>
      </c>
      <c r="C13">
        <f>GT!C13</f>
        <v>0</v>
      </c>
      <c r="D13">
        <f>GT!M13</f>
        <v>35.6</v>
      </c>
      <c r="E13">
        <f>GT!N13</f>
        <v>0</v>
      </c>
      <c r="F13">
        <f t="shared" si="4"/>
        <v>75</v>
      </c>
      <c r="G13">
        <f t="shared" si="5"/>
        <v>35.6</v>
      </c>
      <c r="H13" s="112"/>
      <c r="I13">
        <f>BRPL_EOD!AA13+BRPL_EOD!AB13</f>
        <v>14.09</v>
      </c>
      <c r="J13">
        <f>BYPL_EOD!AA13+BYPL_EOD!AB13</f>
        <v>8</v>
      </c>
      <c r="K13">
        <f>MES_EOD!AA13+MES_EOD!AB13</f>
        <v>0</v>
      </c>
      <c r="L13">
        <f>NDMC_EOD!AA13+NDMC_EOD!AB13</f>
        <v>2.08</v>
      </c>
      <c r="M13">
        <f>TPDDL_EOD!AA13+TPDDL_EOD!AB13</f>
        <v>11</v>
      </c>
      <c r="N13">
        <f t="shared" si="0"/>
        <v>35.17</v>
      </c>
      <c r="O13" s="112">
        <f t="shared" si="1"/>
        <v>0.42999999999999972</v>
      </c>
      <c r="P13">
        <v>14.262268979243673</v>
      </c>
      <c r="Q13">
        <v>8.0978106340631211</v>
      </c>
      <c r="R13">
        <v>0</v>
      </c>
      <c r="S13">
        <v>2.1054307648564117</v>
      </c>
      <c r="T13">
        <v>11.134489621836792</v>
      </c>
      <c r="U13" s="114">
        <f t="shared" si="2"/>
        <v>35.599999999999994</v>
      </c>
      <c r="V13" s="112">
        <f t="shared" si="3"/>
        <v>0</v>
      </c>
      <c r="X13" s="117"/>
    </row>
    <row r="14" spans="1:24">
      <c r="A14" t="s">
        <v>56</v>
      </c>
      <c r="B14">
        <f>GT!B14</f>
        <v>75</v>
      </c>
      <c r="C14">
        <f>GT!C14</f>
        <v>0</v>
      </c>
      <c r="D14">
        <f>GT!M14</f>
        <v>35.6</v>
      </c>
      <c r="E14">
        <f>GT!N14</f>
        <v>0</v>
      </c>
      <c r="F14">
        <f t="shared" si="4"/>
        <v>75</v>
      </c>
      <c r="G14">
        <f t="shared" si="5"/>
        <v>35.6</v>
      </c>
      <c r="H14" s="112"/>
      <c r="I14">
        <f>BRPL_EOD!AA14+BRPL_EOD!AB14</f>
        <v>14.09</v>
      </c>
      <c r="J14">
        <f>BYPL_EOD!AA14+BYPL_EOD!AB14</f>
        <v>8</v>
      </c>
      <c r="K14">
        <f>MES_EOD!AA14+MES_EOD!AB14</f>
        <v>0</v>
      </c>
      <c r="L14">
        <f>NDMC_EOD!AA14+NDMC_EOD!AB14</f>
        <v>2.08</v>
      </c>
      <c r="M14">
        <f>TPDDL_EOD!AA14+TPDDL_EOD!AB14</f>
        <v>11</v>
      </c>
      <c r="N14">
        <f t="shared" si="0"/>
        <v>35.17</v>
      </c>
      <c r="O14" s="112">
        <f t="shared" si="1"/>
        <v>0.42999999999999972</v>
      </c>
      <c r="P14">
        <v>14.262268979243673</v>
      </c>
      <c r="Q14">
        <v>8.0978106340631211</v>
      </c>
      <c r="R14">
        <v>0</v>
      </c>
      <c r="S14">
        <v>2.1054307648564117</v>
      </c>
      <c r="T14">
        <v>11.134489621836792</v>
      </c>
      <c r="U14" s="114">
        <f t="shared" si="2"/>
        <v>35.599999999999994</v>
      </c>
      <c r="V14" s="112">
        <f t="shared" si="3"/>
        <v>0</v>
      </c>
      <c r="X14" s="117"/>
    </row>
    <row r="15" spans="1:24">
      <c r="A15" t="s">
        <v>57</v>
      </c>
      <c r="B15">
        <f>GT!B15</f>
        <v>75</v>
      </c>
      <c r="C15">
        <f>GT!C15</f>
        <v>0</v>
      </c>
      <c r="D15">
        <f>GT!M15</f>
        <v>35.6</v>
      </c>
      <c r="E15">
        <f>GT!N15</f>
        <v>0</v>
      </c>
      <c r="F15">
        <f t="shared" si="4"/>
        <v>75</v>
      </c>
      <c r="G15">
        <f t="shared" si="5"/>
        <v>35.6</v>
      </c>
      <c r="H15" s="112"/>
      <c r="I15">
        <f>BRPL_EOD!AA15+BRPL_EOD!AB15</f>
        <v>14.09</v>
      </c>
      <c r="J15">
        <f>BYPL_EOD!AA15+BYPL_EOD!AB15</f>
        <v>8</v>
      </c>
      <c r="K15">
        <f>MES_EOD!AA15+MES_EOD!AB15</f>
        <v>0</v>
      </c>
      <c r="L15">
        <f>NDMC_EOD!AA15+NDMC_EOD!AB15</f>
        <v>2.08</v>
      </c>
      <c r="M15">
        <f>TPDDL_EOD!AA15+TPDDL_EOD!AB15</f>
        <v>11</v>
      </c>
      <c r="N15">
        <f t="shared" si="0"/>
        <v>35.17</v>
      </c>
      <c r="O15" s="112">
        <f t="shared" si="1"/>
        <v>0.42999999999999972</v>
      </c>
      <c r="P15">
        <v>14.262268979243673</v>
      </c>
      <c r="Q15">
        <v>8.0978106340631211</v>
      </c>
      <c r="R15">
        <v>0</v>
      </c>
      <c r="S15">
        <v>2.1054307648564117</v>
      </c>
      <c r="T15">
        <v>11.134489621836792</v>
      </c>
      <c r="U15" s="114">
        <f t="shared" si="2"/>
        <v>35.599999999999994</v>
      </c>
      <c r="V15" s="112">
        <f t="shared" si="3"/>
        <v>0</v>
      </c>
      <c r="X15" s="117"/>
    </row>
    <row r="16" spans="1:24">
      <c r="A16" t="s">
        <v>58</v>
      </c>
      <c r="B16">
        <f>GT!B16</f>
        <v>75</v>
      </c>
      <c r="C16">
        <f>GT!C16</f>
        <v>0</v>
      </c>
      <c r="D16">
        <f>GT!M16</f>
        <v>35.6</v>
      </c>
      <c r="E16">
        <f>GT!N16</f>
        <v>0</v>
      </c>
      <c r="F16">
        <f t="shared" si="4"/>
        <v>75</v>
      </c>
      <c r="G16">
        <f t="shared" si="5"/>
        <v>35.6</v>
      </c>
      <c r="H16" s="112"/>
      <c r="I16">
        <f>BRPL_EOD!AA16+BRPL_EOD!AB16</f>
        <v>14.09</v>
      </c>
      <c r="J16">
        <f>BYPL_EOD!AA16+BYPL_EOD!AB16</f>
        <v>8</v>
      </c>
      <c r="K16">
        <f>MES_EOD!AA16+MES_EOD!AB16</f>
        <v>0</v>
      </c>
      <c r="L16">
        <f>NDMC_EOD!AA16+NDMC_EOD!AB16</f>
        <v>2.08</v>
      </c>
      <c r="M16">
        <f>TPDDL_EOD!AA16+TPDDL_EOD!AB16</f>
        <v>11</v>
      </c>
      <c r="N16">
        <f t="shared" si="0"/>
        <v>35.17</v>
      </c>
      <c r="O16" s="112">
        <f t="shared" si="1"/>
        <v>0.42999999999999972</v>
      </c>
      <c r="P16">
        <v>14.262268979243673</v>
      </c>
      <c r="Q16">
        <v>8.0978106340631211</v>
      </c>
      <c r="R16">
        <v>0</v>
      </c>
      <c r="S16">
        <v>2.1054307648564117</v>
      </c>
      <c r="T16">
        <v>11.134489621836792</v>
      </c>
      <c r="U16" s="114">
        <f t="shared" si="2"/>
        <v>35.599999999999994</v>
      </c>
      <c r="V16" s="112">
        <f t="shared" si="3"/>
        <v>0</v>
      </c>
      <c r="X16" s="117"/>
    </row>
    <row r="17" spans="1:24">
      <c r="A17" t="s">
        <v>59</v>
      </c>
      <c r="B17">
        <f>GT!B17</f>
        <v>75</v>
      </c>
      <c r="C17">
        <f>GT!C17</f>
        <v>0</v>
      </c>
      <c r="D17">
        <f>GT!M17</f>
        <v>35.6</v>
      </c>
      <c r="E17">
        <f>GT!N17</f>
        <v>0</v>
      </c>
      <c r="F17">
        <f t="shared" si="4"/>
        <v>75</v>
      </c>
      <c r="G17">
        <f t="shared" si="5"/>
        <v>35.6</v>
      </c>
      <c r="H17" s="112"/>
      <c r="I17">
        <f>BRPL_EOD!AA17+BRPL_EOD!AB17</f>
        <v>14.09</v>
      </c>
      <c r="J17">
        <f>BYPL_EOD!AA17+BYPL_EOD!AB17</f>
        <v>8</v>
      </c>
      <c r="K17">
        <f>MES_EOD!AA17+MES_EOD!AB17</f>
        <v>0</v>
      </c>
      <c r="L17">
        <f>NDMC_EOD!AA17+NDMC_EOD!AB17</f>
        <v>2.08</v>
      </c>
      <c r="M17">
        <f>TPDDL_EOD!AA17+TPDDL_EOD!AB17</f>
        <v>11</v>
      </c>
      <c r="N17">
        <f t="shared" si="0"/>
        <v>35.17</v>
      </c>
      <c r="O17" s="112">
        <f t="shared" si="1"/>
        <v>0.42999999999999972</v>
      </c>
      <c r="P17">
        <v>14.262268979243673</v>
      </c>
      <c r="Q17">
        <v>8.0978106340631211</v>
      </c>
      <c r="R17">
        <v>0</v>
      </c>
      <c r="S17">
        <v>2.1054307648564117</v>
      </c>
      <c r="T17">
        <v>11.134489621836792</v>
      </c>
      <c r="U17" s="114">
        <f t="shared" si="2"/>
        <v>35.599999999999994</v>
      </c>
      <c r="V17" s="112">
        <f t="shared" si="3"/>
        <v>0</v>
      </c>
      <c r="X17" s="117"/>
    </row>
    <row r="18" spans="1:24">
      <c r="A18" t="s">
        <v>60</v>
      </c>
      <c r="B18">
        <f>GT!B18</f>
        <v>75</v>
      </c>
      <c r="C18">
        <f>GT!C18</f>
        <v>0</v>
      </c>
      <c r="D18">
        <f>GT!M18</f>
        <v>35.6</v>
      </c>
      <c r="E18">
        <f>GT!N18</f>
        <v>0</v>
      </c>
      <c r="F18">
        <f t="shared" si="4"/>
        <v>75</v>
      </c>
      <c r="G18">
        <f t="shared" si="5"/>
        <v>35.6</v>
      </c>
      <c r="H18" s="112"/>
      <c r="I18">
        <f>BRPL_EOD!AA18+BRPL_EOD!AB18</f>
        <v>14.09</v>
      </c>
      <c r="J18">
        <f>BYPL_EOD!AA18+BYPL_EOD!AB18</f>
        <v>8</v>
      </c>
      <c r="K18">
        <f>MES_EOD!AA18+MES_EOD!AB18</f>
        <v>0</v>
      </c>
      <c r="L18">
        <f>NDMC_EOD!AA18+NDMC_EOD!AB18</f>
        <v>2.08</v>
      </c>
      <c r="M18">
        <f>TPDDL_EOD!AA18+TPDDL_EOD!AB18</f>
        <v>11</v>
      </c>
      <c r="N18">
        <f t="shared" si="0"/>
        <v>35.17</v>
      </c>
      <c r="O18" s="112">
        <f t="shared" si="1"/>
        <v>0.42999999999999972</v>
      </c>
      <c r="P18">
        <v>14.262268979243673</v>
      </c>
      <c r="Q18">
        <v>8.0978106340631211</v>
      </c>
      <c r="R18">
        <v>0</v>
      </c>
      <c r="S18">
        <v>2.1054307648564117</v>
      </c>
      <c r="T18">
        <v>11.134489621836792</v>
      </c>
      <c r="U18" s="114">
        <f t="shared" si="2"/>
        <v>35.599999999999994</v>
      </c>
      <c r="V18" s="112">
        <f t="shared" si="3"/>
        <v>0</v>
      </c>
      <c r="X18" s="117"/>
    </row>
    <row r="19" spans="1:24">
      <c r="A19" t="s">
        <v>61</v>
      </c>
      <c r="B19">
        <f>GT!B19</f>
        <v>75</v>
      </c>
      <c r="C19">
        <f>GT!C19</f>
        <v>0</v>
      </c>
      <c r="D19">
        <f>GT!M19</f>
        <v>35.6</v>
      </c>
      <c r="E19">
        <f>GT!N19</f>
        <v>0</v>
      </c>
      <c r="F19">
        <f t="shared" si="4"/>
        <v>75</v>
      </c>
      <c r="G19">
        <f t="shared" si="5"/>
        <v>35.6</v>
      </c>
      <c r="H19" s="112"/>
      <c r="I19">
        <f>BRPL_EOD!AA19+BRPL_EOD!AB19</f>
        <v>14.09</v>
      </c>
      <c r="J19">
        <f>BYPL_EOD!AA19+BYPL_EOD!AB19</f>
        <v>8</v>
      </c>
      <c r="K19">
        <f>MES_EOD!AA19+MES_EOD!AB19</f>
        <v>0</v>
      </c>
      <c r="L19">
        <f>NDMC_EOD!AA19+NDMC_EOD!AB19</f>
        <v>2.08</v>
      </c>
      <c r="M19">
        <f>TPDDL_EOD!AA19+TPDDL_EOD!AB19</f>
        <v>11</v>
      </c>
      <c r="N19">
        <f t="shared" si="0"/>
        <v>35.17</v>
      </c>
      <c r="O19" s="112">
        <f t="shared" si="1"/>
        <v>0.42999999999999972</v>
      </c>
      <c r="P19">
        <v>14.262268979243673</v>
      </c>
      <c r="Q19">
        <v>8.0978106340631211</v>
      </c>
      <c r="R19">
        <v>0</v>
      </c>
      <c r="S19">
        <v>2.1054307648564117</v>
      </c>
      <c r="T19">
        <v>11.134489621836792</v>
      </c>
      <c r="U19" s="114">
        <f t="shared" si="2"/>
        <v>35.599999999999994</v>
      </c>
      <c r="V19" s="112">
        <f t="shared" si="3"/>
        <v>0</v>
      </c>
      <c r="X19" s="117"/>
    </row>
    <row r="20" spans="1:24">
      <c r="A20" t="s">
        <v>62</v>
      </c>
      <c r="B20">
        <f>GT!B20</f>
        <v>75</v>
      </c>
      <c r="C20">
        <f>GT!C20</f>
        <v>0</v>
      </c>
      <c r="D20">
        <f>GT!M20</f>
        <v>35.6</v>
      </c>
      <c r="E20">
        <f>GT!N20</f>
        <v>0</v>
      </c>
      <c r="F20">
        <f t="shared" si="4"/>
        <v>75</v>
      </c>
      <c r="G20">
        <f t="shared" si="5"/>
        <v>35.6</v>
      </c>
      <c r="H20" s="112"/>
      <c r="I20">
        <f>BRPL_EOD!AA20+BRPL_EOD!AB20</f>
        <v>14.09</v>
      </c>
      <c r="J20">
        <f>BYPL_EOD!AA20+BYPL_EOD!AB20</f>
        <v>8</v>
      </c>
      <c r="K20">
        <f>MES_EOD!AA20+MES_EOD!AB20</f>
        <v>0</v>
      </c>
      <c r="L20">
        <f>NDMC_EOD!AA20+NDMC_EOD!AB20</f>
        <v>2.08</v>
      </c>
      <c r="M20">
        <f>TPDDL_EOD!AA20+TPDDL_EOD!AB20</f>
        <v>11</v>
      </c>
      <c r="N20">
        <f t="shared" si="0"/>
        <v>35.17</v>
      </c>
      <c r="O20" s="112">
        <f t="shared" si="1"/>
        <v>0.42999999999999972</v>
      </c>
      <c r="P20">
        <v>14.262268979243673</v>
      </c>
      <c r="Q20">
        <v>8.0978106340631211</v>
      </c>
      <c r="R20">
        <v>0</v>
      </c>
      <c r="S20">
        <v>2.1054307648564117</v>
      </c>
      <c r="T20">
        <v>11.134489621836792</v>
      </c>
      <c r="U20" s="114">
        <f t="shared" si="2"/>
        <v>35.599999999999994</v>
      </c>
      <c r="V20" s="112">
        <f t="shared" si="3"/>
        <v>0</v>
      </c>
      <c r="X20" s="117"/>
    </row>
    <row r="21" spans="1:24">
      <c r="A21" t="s">
        <v>63</v>
      </c>
      <c r="B21">
        <f>GT!B21</f>
        <v>75</v>
      </c>
      <c r="C21">
        <f>GT!C21</f>
        <v>0</v>
      </c>
      <c r="D21">
        <f>GT!M21</f>
        <v>35.6</v>
      </c>
      <c r="E21">
        <f>GT!N21</f>
        <v>0</v>
      </c>
      <c r="F21">
        <f t="shared" si="4"/>
        <v>75</v>
      </c>
      <c r="G21">
        <f t="shared" si="5"/>
        <v>35.6</v>
      </c>
      <c r="H21" s="112"/>
      <c r="I21">
        <f>BRPL_EOD!AA21+BRPL_EOD!AB21</f>
        <v>14.09</v>
      </c>
      <c r="J21">
        <f>BYPL_EOD!AA21+BYPL_EOD!AB21</f>
        <v>8</v>
      </c>
      <c r="K21">
        <f>MES_EOD!AA21+MES_EOD!AB21</f>
        <v>0</v>
      </c>
      <c r="L21">
        <f>NDMC_EOD!AA21+NDMC_EOD!AB21</f>
        <v>2.08</v>
      </c>
      <c r="M21">
        <f>TPDDL_EOD!AA21+TPDDL_EOD!AB21</f>
        <v>11</v>
      </c>
      <c r="N21">
        <f t="shared" si="0"/>
        <v>35.17</v>
      </c>
      <c r="O21" s="112">
        <f t="shared" si="1"/>
        <v>0.42999999999999972</v>
      </c>
      <c r="P21">
        <v>14.262268979243673</v>
      </c>
      <c r="Q21">
        <v>8.0978106340631211</v>
      </c>
      <c r="R21">
        <v>0</v>
      </c>
      <c r="S21">
        <v>2.1054307648564117</v>
      </c>
      <c r="T21">
        <v>11.134489621836792</v>
      </c>
      <c r="U21" s="114">
        <f t="shared" si="2"/>
        <v>35.599999999999994</v>
      </c>
      <c r="V21" s="112">
        <f t="shared" si="3"/>
        <v>0</v>
      </c>
      <c r="X21" s="117"/>
    </row>
    <row r="22" spans="1:24">
      <c r="A22" t="s">
        <v>64</v>
      </c>
      <c r="B22">
        <f>GT!B22</f>
        <v>75</v>
      </c>
      <c r="C22">
        <f>GT!C22</f>
        <v>0</v>
      </c>
      <c r="D22">
        <f>GT!M22</f>
        <v>35.6</v>
      </c>
      <c r="E22">
        <f>GT!N22</f>
        <v>0</v>
      </c>
      <c r="F22">
        <f t="shared" si="4"/>
        <v>75</v>
      </c>
      <c r="G22">
        <f t="shared" si="5"/>
        <v>35.6</v>
      </c>
      <c r="H22" s="112"/>
      <c r="I22">
        <f>BRPL_EOD!AA22+BRPL_EOD!AB22</f>
        <v>14.09</v>
      </c>
      <c r="J22">
        <f>BYPL_EOD!AA22+BYPL_EOD!AB22</f>
        <v>8</v>
      </c>
      <c r="K22">
        <f>MES_EOD!AA22+MES_EOD!AB22</f>
        <v>0</v>
      </c>
      <c r="L22">
        <f>NDMC_EOD!AA22+NDMC_EOD!AB22</f>
        <v>2.08</v>
      </c>
      <c r="M22">
        <f>TPDDL_EOD!AA22+TPDDL_EOD!AB22</f>
        <v>11</v>
      </c>
      <c r="N22">
        <f t="shared" si="0"/>
        <v>35.17</v>
      </c>
      <c r="O22" s="112">
        <f t="shared" si="1"/>
        <v>0.42999999999999972</v>
      </c>
      <c r="P22">
        <v>14.262268979243673</v>
      </c>
      <c r="Q22">
        <v>8.0978106340631211</v>
      </c>
      <c r="R22">
        <v>0</v>
      </c>
      <c r="S22">
        <v>2.1054307648564117</v>
      </c>
      <c r="T22">
        <v>11.134489621836792</v>
      </c>
      <c r="U22" s="114">
        <f t="shared" si="2"/>
        <v>35.599999999999994</v>
      </c>
      <c r="V22" s="112">
        <f t="shared" si="3"/>
        <v>0</v>
      </c>
      <c r="X22" s="117"/>
    </row>
    <row r="23" spans="1:24">
      <c r="A23" t="s">
        <v>65</v>
      </c>
      <c r="B23">
        <f>GT!B23</f>
        <v>75</v>
      </c>
      <c r="C23">
        <f>GT!C23</f>
        <v>0</v>
      </c>
      <c r="D23">
        <f>GT!M23</f>
        <v>35.6</v>
      </c>
      <c r="E23">
        <f>GT!N23</f>
        <v>0</v>
      </c>
      <c r="F23">
        <f t="shared" si="4"/>
        <v>75</v>
      </c>
      <c r="G23">
        <f t="shared" si="5"/>
        <v>35.6</v>
      </c>
      <c r="H23" s="112"/>
      <c r="I23">
        <f>BRPL_EOD!AA23+BRPL_EOD!AB23</f>
        <v>14.09</v>
      </c>
      <c r="J23">
        <f>BYPL_EOD!AA23+BYPL_EOD!AB23</f>
        <v>8</v>
      </c>
      <c r="K23">
        <f>MES_EOD!AA23+MES_EOD!AB23</f>
        <v>0</v>
      </c>
      <c r="L23">
        <f>NDMC_EOD!AA23+NDMC_EOD!AB23</f>
        <v>2.08</v>
      </c>
      <c r="M23">
        <f>TPDDL_EOD!AA23+TPDDL_EOD!AB23</f>
        <v>11</v>
      </c>
      <c r="N23">
        <f t="shared" si="0"/>
        <v>35.17</v>
      </c>
      <c r="O23" s="112">
        <f t="shared" si="1"/>
        <v>0.42999999999999972</v>
      </c>
      <c r="P23">
        <v>14.262268979243673</v>
      </c>
      <c r="Q23">
        <v>8.0978106340631211</v>
      </c>
      <c r="R23">
        <v>0</v>
      </c>
      <c r="S23">
        <v>2.1054307648564117</v>
      </c>
      <c r="T23">
        <v>11.134489621836792</v>
      </c>
      <c r="U23" s="114">
        <f t="shared" si="2"/>
        <v>35.599999999999994</v>
      </c>
      <c r="V23" s="112">
        <f t="shared" si="3"/>
        <v>0</v>
      </c>
      <c r="X23" s="117"/>
    </row>
    <row r="24" spans="1:24">
      <c r="A24" t="s">
        <v>66</v>
      </c>
      <c r="B24">
        <f>GT!B24</f>
        <v>75</v>
      </c>
      <c r="C24">
        <f>GT!C24</f>
        <v>0</v>
      </c>
      <c r="D24">
        <f>GT!M24</f>
        <v>35.6</v>
      </c>
      <c r="E24">
        <f>GT!N24</f>
        <v>0</v>
      </c>
      <c r="F24">
        <f t="shared" si="4"/>
        <v>75</v>
      </c>
      <c r="G24">
        <f t="shared" si="5"/>
        <v>35.6</v>
      </c>
      <c r="H24" s="112"/>
      <c r="I24">
        <f>BRPL_EOD!AA24+BRPL_EOD!AB24</f>
        <v>14.09</v>
      </c>
      <c r="J24">
        <f>BYPL_EOD!AA24+BYPL_EOD!AB24</f>
        <v>8</v>
      </c>
      <c r="K24">
        <f>MES_EOD!AA24+MES_EOD!AB24</f>
        <v>0</v>
      </c>
      <c r="L24">
        <f>NDMC_EOD!AA24+NDMC_EOD!AB24</f>
        <v>2.08</v>
      </c>
      <c r="M24">
        <f>TPDDL_EOD!AA24+TPDDL_EOD!AB24</f>
        <v>11</v>
      </c>
      <c r="N24">
        <f t="shared" si="0"/>
        <v>35.17</v>
      </c>
      <c r="O24" s="112">
        <f t="shared" si="1"/>
        <v>0.42999999999999972</v>
      </c>
      <c r="P24">
        <v>14.262268979243673</v>
      </c>
      <c r="Q24">
        <v>8.0978106340631211</v>
      </c>
      <c r="R24">
        <v>0</v>
      </c>
      <c r="S24">
        <v>2.1054307648564117</v>
      </c>
      <c r="T24">
        <v>11.134489621836792</v>
      </c>
      <c r="U24" s="114">
        <f t="shared" si="2"/>
        <v>35.599999999999994</v>
      </c>
      <c r="V24" s="112">
        <f t="shared" si="3"/>
        <v>0</v>
      </c>
      <c r="X24" s="117"/>
    </row>
    <row r="25" spans="1:24">
      <c r="A25" t="s">
        <v>67</v>
      </c>
      <c r="B25">
        <f>GT!B25</f>
        <v>75</v>
      </c>
      <c r="C25">
        <f>GT!C25</f>
        <v>0</v>
      </c>
      <c r="D25">
        <f>GT!M25</f>
        <v>35.6</v>
      </c>
      <c r="E25">
        <f>GT!N25</f>
        <v>0</v>
      </c>
      <c r="F25">
        <f t="shared" si="4"/>
        <v>75</v>
      </c>
      <c r="G25">
        <f t="shared" si="5"/>
        <v>35.6</v>
      </c>
      <c r="H25" s="112"/>
      <c r="I25">
        <f>BRPL_EOD!AA25+BRPL_EOD!AB25</f>
        <v>14.09</v>
      </c>
      <c r="J25">
        <f>BYPL_EOD!AA25+BYPL_EOD!AB25</f>
        <v>8</v>
      </c>
      <c r="K25">
        <f>MES_EOD!AA25+MES_EOD!AB25</f>
        <v>0</v>
      </c>
      <c r="L25">
        <f>NDMC_EOD!AA25+NDMC_EOD!AB25</f>
        <v>2.08</v>
      </c>
      <c r="M25">
        <f>TPDDL_EOD!AA25+TPDDL_EOD!AB25</f>
        <v>11</v>
      </c>
      <c r="N25">
        <f t="shared" si="0"/>
        <v>35.17</v>
      </c>
      <c r="O25" s="112">
        <f t="shared" si="1"/>
        <v>0.42999999999999972</v>
      </c>
      <c r="P25">
        <v>14.262268979243673</v>
      </c>
      <c r="Q25">
        <v>8.0978106340631211</v>
      </c>
      <c r="R25">
        <v>0</v>
      </c>
      <c r="S25">
        <v>2.1054307648564117</v>
      </c>
      <c r="T25">
        <v>11.134489621836792</v>
      </c>
      <c r="U25" s="114">
        <f t="shared" si="2"/>
        <v>35.599999999999994</v>
      </c>
      <c r="V25" s="112">
        <f t="shared" si="3"/>
        <v>0</v>
      </c>
      <c r="X25" s="117"/>
    </row>
    <row r="26" spans="1:24">
      <c r="A26" t="s">
        <v>68</v>
      </c>
      <c r="B26">
        <f>GT!B26</f>
        <v>75</v>
      </c>
      <c r="C26">
        <f>GT!C26</f>
        <v>0</v>
      </c>
      <c r="D26">
        <f>GT!M26</f>
        <v>35.6</v>
      </c>
      <c r="E26">
        <f>GT!N26</f>
        <v>0</v>
      </c>
      <c r="F26">
        <f t="shared" si="4"/>
        <v>75</v>
      </c>
      <c r="G26">
        <f t="shared" si="5"/>
        <v>35.6</v>
      </c>
      <c r="H26" s="112"/>
      <c r="I26">
        <f>BRPL_EOD!AA26+BRPL_EOD!AB26</f>
        <v>14.09</v>
      </c>
      <c r="J26">
        <f>BYPL_EOD!AA26+BYPL_EOD!AB26</f>
        <v>8</v>
      </c>
      <c r="K26">
        <f>MES_EOD!AA26+MES_EOD!AB26</f>
        <v>0</v>
      </c>
      <c r="L26">
        <f>NDMC_EOD!AA26+NDMC_EOD!AB26</f>
        <v>2.08</v>
      </c>
      <c r="M26">
        <f>TPDDL_EOD!AA26+TPDDL_EOD!AB26</f>
        <v>11</v>
      </c>
      <c r="N26">
        <f t="shared" si="0"/>
        <v>35.17</v>
      </c>
      <c r="O26" s="112">
        <f t="shared" si="1"/>
        <v>0.42999999999999972</v>
      </c>
      <c r="P26">
        <v>14.262268979243673</v>
      </c>
      <c r="Q26">
        <v>8.0978106340631211</v>
      </c>
      <c r="R26">
        <v>0</v>
      </c>
      <c r="S26">
        <v>2.1054307648564117</v>
      </c>
      <c r="T26">
        <v>11.134489621836792</v>
      </c>
      <c r="U26" s="114">
        <f t="shared" si="2"/>
        <v>35.599999999999994</v>
      </c>
      <c r="V26" s="112">
        <f t="shared" si="3"/>
        <v>0</v>
      </c>
      <c r="X26" s="117"/>
    </row>
    <row r="27" spans="1:24">
      <c r="A27" t="s">
        <v>69</v>
      </c>
      <c r="B27">
        <f>GT!B27</f>
        <v>75</v>
      </c>
      <c r="C27">
        <f>GT!C27</f>
        <v>0</v>
      </c>
      <c r="D27">
        <f>GT!M27</f>
        <v>35.6</v>
      </c>
      <c r="E27">
        <f>GT!N27</f>
        <v>0</v>
      </c>
      <c r="F27">
        <f t="shared" si="4"/>
        <v>75</v>
      </c>
      <c r="G27">
        <f t="shared" si="5"/>
        <v>35.6</v>
      </c>
      <c r="H27" s="112"/>
      <c r="I27">
        <f>BRPL_EOD!AA27+BRPL_EOD!AB27</f>
        <v>14.09</v>
      </c>
      <c r="J27">
        <f>BYPL_EOD!AA27+BYPL_EOD!AB27</f>
        <v>8</v>
      </c>
      <c r="K27">
        <f>MES_EOD!AA27+MES_EOD!AB27</f>
        <v>0</v>
      </c>
      <c r="L27">
        <f>NDMC_EOD!AA27+NDMC_EOD!AB27</f>
        <v>2.08</v>
      </c>
      <c r="M27">
        <f>TPDDL_EOD!AA27+TPDDL_EOD!AB27</f>
        <v>11</v>
      </c>
      <c r="N27">
        <f t="shared" si="0"/>
        <v>35.17</v>
      </c>
      <c r="O27" s="112">
        <f t="shared" si="1"/>
        <v>0.42999999999999972</v>
      </c>
      <c r="P27">
        <v>14.262268979243673</v>
      </c>
      <c r="Q27">
        <v>8.0978106340631211</v>
      </c>
      <c r="R27">
        <v>0</v>
      </c>
      <c r="S27">
        <v>2.1054307648564117</v>
      </c>
      <c r="T27">
        <v>11.134489621836792</v>
      </c>
      <c r="U27" s="114">
        <f t="shared" si="2"/>
        <v>35.599999999999994</v>
      </c>
      <c r="V27" s="112">
        <f t="shared" si="3"/>
        <v>0</v>
      </c>
      <c r="X27" s="117"/>
    </row>
    <row r="28" spans="1:24">
      <c r="A28" t="s">
        <v>70</v>
      </c>
      <c r="B28">
        <f>GT!B28</f>
        <v>75</v>
      </c>
      <c r="C28">
        <f>GT!C28</f>
        <v>0</v>
      </c>
      <c r="D28">
        <f>GT!M28</f>
        <v>35.6</v>
      </c>
      <c r="E28">
        <f>GT!N28</f>
        <v>0</v>
      </c>
      <c r="F28">
        <f t="shared" si="4"/>
        <v>75</v>
      </c>
      <c r="G28">
        <f t="shared" si="5"/>
        <v>35.6</v>
      </c>
      <c r="H28" s="112"/>
      <c r="I28">
        <f>BRPL_EOD!AA28+BRPL_EOD!AB28</f>
        <v>14.09</v>
      </c>
      <c r="J28">
        <f>BYPL_EOD!AA28+BYPL_EOD!AB28</f>
        <v>8</v>
      </c>
      <c r="K28">
        <f>MES_EOD!AA28+MES_EOD!AB28</f>
        <v>0</v>
      </c>
      <c r="L28">
        <f>NDMC_EOD!AA28+NDMC_EOD!AB28</f>
        <v>2.08</v>
      </c>
      <c r="M28">
        <f>TPDDL_EOD!AA28+TPDDL_EOD!AB28</f>
        <v>11</v>
      </c>
      <c r="N28">
        <f t="shared" si="0"/>
        <v>35.17</v>
      </c>
      <c r="O28" s="112">
        <f t="shared" si="1"/>
        <v>0.42999999999999972</v>
      </c>
      <c r="P28">
        <v>14.262268979243673</v>
      </c>
      <c r="Q28">
        <v>8.0978106340631211</v>
      </c>
      <c r="R28">
        <v>0</v>
      </c>
      <c r="S28">
        <v>2.1054307648564117</v>
      </c>
      <c r="T28">
        <v>11.134489621836792</v>
      </c>
      <c r="U28" s="114">
        <f t="shared" si="2"/>
        <v>35.599999999999994</v>
      </c>
      <c r="V28" s="112">
        <f t="shared" si="3"/>
        <v>0</v>
      </c>
      <c r="X28" s="117"/>
    </row>
    <row r="29" spans="1:24">
      <c r="A29" t="s">
        <v>71</v>
      </c>
      <c r="B29">
        <f>GT!B29</f>
        <v>75</v>
      </c>
      <c r="C29">
        <f>GT!C29</f>
        <v>0</v>
      </c>
      <c r="D29">
        <f>GT!M29</f>
        <v>35.6</v>
      </c>
      <c r="E29">
        <f>GT!N29</f>
        <v>0</v>
      </c>
      <c r="F29">
        <f t="shared" si="4"/>
        <v>75</v>
      </c>
      <c r="G29">
        <f t="shared" si="5"/>
        <v>35.6</v>
      </c>
      <c r="H29" s="112"/>
      <c r="I29">
        <f>BRPL_EOD!AA29+BRPL_EOD!AB29</f>
        <v>14.09</v>
      </c>
      <c r="J29">
        <f>BYPL_EOD!AA29+BYPL_EOD!AB29</f>
        <v>8</v>
      </c>
      <c r="K29">
        <f>MES_EOD!AA29+MES_EOD!AB29</f>
        <v>0</v>
      </c>
      <c r="L29">
        <f>NDMC_EOD!AA29+NDMC_EOD!AB29</f>
        <v>2.08</v>
      </c>
      <c r="M29">
        <f>TPDDL_EOD!AA29+TPDDL_EOD!AB29</f>
        <v>11</v>
      </c>
      <c r="N29">
        <f t="shared" si="0"/>
        <v>35.17</v>
      </c>
      <c r="O29" s="112">
        <f t="shared" si="1"/>
        <v>0.42999999999999972</v>
      </c>
      <c r="P29">
        <v>14.262268979243673</v>
      </c>
      <c r="Q29">
        <v>8.0978106340631211</v>
      </c>
      <c r="R29">
        <v>0</v>
      </c>
      <c r="S29">
        <v>2.1054307648564117</v>
      </c>
      <c r="T29">
        <v>11.134489621836792</v>
      </c>
      <c r="U29" s="114">
        <f t="shared" si="2"/>
        <v>35.599999999999994</v>
      </c>
      <c r="V29" s="112">
        <f t="shared" si="3"/>
        <v>0</v>
      </c>
      <c r="X29" s="117"/>
    </row>
    <row r="30" spans="1:24">
      <c r="A30" t="s">
        <v>72</v>
      </c>
      <c r="B30">
        <f>GT!B30</f>
        <v>75</v>
      </c>
      <c r="C30">
        <f>GT!C30</f>
        <v>0</v>
      </c>
      <c r="D30">
        <f>GT!M30</f>
        <v>35.6</v>
      </c>
      <c r="E30">
        <f>GT!N30</f>
        <v>0</v>
      </c>
      <c r="F30">
        <f t="shared" si="4"/>
        <v>75</v>
      </c>
      <c r="G30">
        <f t="shared" si="5"/>
        <v>35.6</v>
      </c>
      <c r="H30" s="112"/>
      <c r="I30">
        <f>BRPL_EOD!AA30+BRPL_EOD!AB30</f>
        <v>14.09</v>
      </c>
      <c r="J30">
        <f>BYPL_EOD!AA30+BYPL_EOD!AB30</f>
        <v>8</v>
      </c>
      <c r="K30">
        <f>MES_EOD!AA30+MES_EOD!AB30</f>
        <v>0</v>
      </c>
      <c r="L30">
        <f>NDMC_EOD!AA30+NDMC_EOD!AB30</f>
        <v>2.08</v>
      </c>
      <c r="M30">
        <f>TPDDL_EOD!AA30+TPDDL_EOD!AB30</f>
        <v>11</v>
      </c>
      <c r="N30">
        <f t="shared" si="0"/>
        <v>35.17</v>
      </c>
      <c r="O30" s="112">
        <f t="shared" si="1"/>
        <v>0.42999999999999972</v>
      </c>
      <c r="P30">
        <v>14.262268979243673</v>
      </c>
      <c r="Q30">
        <v>8.0978106340631211</v>
      </c>
      <c r="R30">
        <v>0</v>
      </c>
      <c r="S30">
        <v>2.1054307648564117</v>
      </c>
      <c r="T30">
        <v>11.134489621836792</v>
      </c>
      <c r="U30" s="114">
        <f t="shared" si="2"/>
        <v>35.599999999999994</v>
      </c>
      <c r="V30" s="112">
        <f t="shared" si="3"/>
        <v>0</v>
      </c>
      <c r="X30" s="117"/>
    </row>
    <row r="31" spans="1:24">
      <c r="A31" t="s">
        <v>73</v>
      </c>
      <c r="B31">
        <f>GT!B31</f>
        <v>75</v>
      </c>
      <c r="C31">
        <f>GT!C31</f>
        <v>0</v>
      </c>
      <c r="D31">
        <f>GT!M31</f>
        <v>35.6</v>
      </c>
      <c r="E31">
        <f>GT!N31</f>
        <v>0</v>
      </c>
      <c r="F31">
        <f t="shared" si="4"/>
        <v>75</v>
      </c>
      <c r="G31">
        <f t="shared" si="5"/>
        <v>35.6</v>
      </c>
      <c r="H31" s="112"/>
      <c r="I31">
        <f>BRPL_EOD!AA31+BRPL_EOD!AB31</f>
        <v>14.09</v>
      </c>
      <c r="J31">
        <f>BYPL_EOD!AA31+BYPL_EOD!AB31</f>
        <v>8</v>
      </c>
      <c r="K31">
        <f>MES_EOD!AA31+MES_EOD!AB31</f>
        <v>0</v>
      </c>
      <c r="L31">
        <f>NDMC_EOD!AA31+NDMC_EOD!AB31</f>
        <v>2.08</v>
      </c>
      <c r="M31">
        <f>TPDDL_EOD!AA31+TPDDL_EOD!AB31</f>
        <v>11</v>
      </c>
      <c r="N31">
        <f t="shared" si="0"/>
        <v>35.17</v>
      </c>
      <c r="O31" s="112">
        <f t="shared" si="1"/>
        <v>0.42999999999999972</v>
      </c>
      <c r="P31">
        <v>14.262268979243673</v>
      </c>
      <c r="Q31">
        <v>8.0978106340631211</v>
      </c>
      <c r="R31">
        <v>0</v>
      </c>
      <c r="S31">
        <v>2.1054307648564117</v>
      </c>
      <c r="T31">
        <v>11.134489621836792</v>
      </c>
      <c r="U31" s="114">
        <f t="shared" si="2"/>
        <v>35.599999999999994</v>
      </c>
      <c r="V31" s="112">
        <f t="shared" si="3"/>
        <v>0</v>
      </c>
      <c r="X31" s="117"/>
    </row>
    <row r="32" spans="1:24">
      <c r="A32" t="s">
        <v>74</v>
      </c>
      <c r="B32">
        <f>GT!B32</f>
        <v>75</v>
      </c>
      <c r="C32">
        <f>GT!C32</f>
        <v>0</v>
      </c>
      <c r="D32">
        <f>GT!M32</f>
        <v>35.6</v>
      </c>
      <c r="E32">
        <f>GT!N32</f>
        <v>0</v>
      </c>
      <c r="F32">
        <f t="shared" si="4"/>
        <v>75</v>
      </c>
      <c r="G32">
        <f t="shared" si="5"/>
        <v>35.6</v>
      </c>
      <c r="H32" s="112"/>
      <c r="I32">
        <f>BRPL_EOD!AA32+BRPL_EOD!AB32</f>
        <v>14.09</v>
      </c>
      <c r="J32">
        <f>BYPL_EOD!AA32+BYPL_EOD!AB32</f>
        <v>8</v>
      </c>
      <c r="K32">
        <f>MES_EOD!AA32+MES_EOD!AB32</f>
        <v>0</v>
      </c>
      <c r="L32">
        <f>NDMC_EOD!AA32+NDMC_EOD!AB32</f>
        <v>2.08</v>
      </c>
      <c r="M32">
        <f>TPDDL_EOD!AA32+TPDDL_EOD!AB32</f>
        <v>11</v>
      </c>
      <c r="N32">
        <f t="shared" si="0"/>
        <v>35.17</v>
      </c>
      <c r="O32" s="112">
        <f t="shared" si="1"/>
        <v>0.42999999999999972</v>
      </c>
      <c r="P32">
        <v>14.262268979243673</v>
      </c>
      <c r="Q32">
        <v>8.0978106340631211</v>
      </c>
      <c r="R32">
        <v>0</v>
      </c>
      <c r="S32">
        <v>2.1054307648564117</v>
      </c>
      <c r="T32">
        <v>11.134489621836792</v>
      </c>
      <c r="U32" s="114">
        <f t="shared" si="2"/>
        <v>35.599999999999994</v>
      </c>
      <c r="V32" s="112">
        <f t="shared" si="3"/>
        <v>0</v>
      </c>
      <c r="X32" s="117"/>
    </row>
    <row r="33" spans="1:24">
      <c r="A33" t="s">
        <v>75</v>
      </c>
      <c r="B33">
        <f>GT!B33</f>
        <v>75</v>
      </c>
      <c r="C33">
        <f>GT!C33</f>
        <v>0</v>
      </c>
      <c r="D33">
        <f>GT!M33</f>
        <v>35.6</v>
      </c>
      <c r="E33">
        <f>GT!N33</f>
        <v>0</v>
      </c>
      <c r="F33">
        <f t="shared" si="4"/>
        <v>75</v>
      </c>
      <c r="G33">
        <f t="shared" si="5"/>
        <v>35.6</v>
      </c>
      <c r="H33" s="112"/>
      <c r="I33">
        <f>BRPL_EOD!AA33+BRPL_EOD!AB33</f>
        <v>14.09</v>
      </c>
      <c r="J33">
        <f>BYPL_EOD!AA33+BYPL_EOD!AB33</f>
        <v>8</v>
      </c>
      <c r="K33">
        <f>MES_EOD!AA33+MES_EOD!AB33</f>
        <v>0</v>
      </c>
      <c r="L33">
        <f>NDMC_EOD!AA33+NDMC_EOD!AB33</f>
        <v>2.08</v>
      </c>
      <c r="M33">
        <f>TPDDL_EOD!AA33+TPDDL_EOD!AB33</f>
        <v>11</v>
      </c>
      <c r="N33">
        <f t="shared" si="0"/>
        <v>35.17</v>
      </c>
      <c r="O33" s="112">
        <f t="shared" si="1"/>
        <v>0.42999999999999972</v>
      </c>
      <c r="P33">
        <v>14.262268979243673</v>
      </c>
      <c r="Q33">
        <v>8.0978106340631211</v>
      </c>
      <c r="R33">
        <v>0</v>
      </c>
      <c r="S33">
        <v>2.1054307648564117</v>
      </c>
      <c r="T33">
        <v>11.134489621836792</v>
      </c>
      <c r="U33" s="114">
        <f t="shared" si="2"/>
        <v>35.599999999999994</v>
      </c>
      <c r="V33" s="112">
        <f t="shared" si="3"/>
        <v>0</v>
      </c>
      <c r="X33" s="117"/>
    </row>
    <row r="34" spans="1:24">
      <c r="A34" t="s">
        <v>76</v>
      </c>
      <c r="B34">
        <f>GT!B34</f>
        <v>75</v>
      </c>
      <c r="C34">
        <f>GT!C34</f>
        <v>0</v>
      </c>
      <c r="D34">
        <f>GT!M34</f>
        <v>35.6</v>
      </c>
      <c r="E34">
        <f>GT!N34</f>
        <v>0</v>
      </c>
      <c r="F34">
        <f t="shared" si="4"/>
        <v>75</v>
      </c>
      <c r="G34">
        <f t="shared" si="5"/>
        <v>35.6</v>
      </c>
      <c r="H34" s="112"/>
      <c r="I34">
        <f>BRPL_EOD!AA34+BRPL_EOD!AB34</f>
        <v>14.09</v>
      </c>
      <c r="J34">
        <f>BYPL_EOD!AA34+BYPL_EOD!AB34</f>
        <v>8</v>
      </c>
      <c r="K34">
        <f>MES_EOD!AA34+MES_EOD!AB34</f>
        <v>0</v>
      </c>
      <c r="L34">
        <f>NDMC_EOD!AA34+NDMC_EOD!AB34</f>
        <v>2.08</v>
      </c>
      <c r="M34">
        <f>TPDDL_EOD!AA34+TPDDL_EOD!AB34</f>
        <v>11</v>
      </c>
      <c r="N34">
        <f t="shared" si="0"/>
        <v>35.17</v>
      </c>
      <c r="O34" s="112">
        <f t="shared" si="1"/>
        <v>0.42999999999999972</v>
      </c>
      <c r="P34">
        <v>14.262268979243673</v>
      </c>
      <c r="Q34">
        <v>8.0978106340631211</v>
      </c>
      <c r="R34">
        <v>0</v>
      </c>
      <c r="S34">
        <v>2.1054307648564117</v>
      </c>
      <c r="T34">
        <v>11.134489621836792</v>
      </c>
      <c r="U34" s="114">
        <f t="shared" si="2"/>
        <v>35.599999999999994</v>
      </c>
      <c r="V34" s="112">
        <f t="shared" si="3"/>
        <v>0</v>
      </c>
      <c r="X34" s="117"/>
    </row>
    <row r="35" spans="1:24">
      <c r="A35" t="s">
        <v>77</v>
      </c>
      <c r="B35">
        <f>GT!B35</f>
        <v>75</v>
      </c>
      <c r="C35">
        <f>GT!C35</f>
        <v>0</v>
      </c>
      <c r="D35">
        <f>GT!M35</f>
        <v>35.6</v>
      </c>
      <c r="E35">
        <f>GT!N35</f>
        <v>0</v>
      </c>
      <c r="F35">
        <f t="shared" si="4"/>
        <v>75</v>
      </c>
      <c r="G35">
        <f t="shared" si="5"/>
        <v>35.6</v>
      </c>
      <c r="H35" s="112"/>
      <c r="I35">
        <f>BRPL_EOD!AA35+BRPL_EOD!AB35</f>
        <v>14.09</v>
      </c>
      <c r="J35">
        <f>BYPL_EOD!AA35+BYPL_EOD!AB35</f>
        <v>8</v>
      </c>
      <c r="K35">
        <f>MES_EOD!AA35+MES_EOD!AB35</f>
        <v>0</v>
      </c>
      <c r="L35">
        <f>NDMC_EOD!AA35+NDMC_EOD!AB35</f>
        <v>2.08</v>
      </c>
      <c r="M35">
        <f>TPDDL_EOD!AA35+TPDDL_EOD!AB35</f>
        <v>11</v>
      </c>
      <c r="N35">
        <f t="shared" si="0"/>
        <v>35.17</v>
      </c>
      <c r="O35" s="112">
        <f t="shared" si="1"/>
        <v>0.42999999999999972</v>
      </c>
      <c r="P35">
        <v>14.262268979243673</v>
      </c>
      <c r="Q35">
        <v>8.0978106340631211</v>
      </c>
      <c r="R35">
        <v>0</v>
      </c>
      <c r="S35">
        <v>2.1054307648564117</v>
      </c>
      <c r="T35">
        <v>11.134489621836792</v>
      </c>
      <c r="U35" s="114">
        <f t="shared" si="2"/>
        <v>35.599999999999994</v>
      </c>
      <c r="V35" s="112">
        <f t="shared" si="3"/>
        <v>0</v>
      </c>
      <c r="X35" s="117"/>
    </row>
    <row r="36" spans="1:24">
      <c r="A36" t="s">
        <v>78</v>
      </c>
      <c r="B36">
        <f>GT!B36</f>
        <v>75</v>
      </c>
      <c r="C36">
        <f>GT!C36</f>
        <v>0</v>
      </c>
      <c r="D36">
        <f>GT!M36</f>
        <v>35.6</v>
      </c>
      <c r="E36">
        <f>GT!N36</f>
        <v>0</v>
      </c>
      <c r="F36">
        <f t="shared" si="4"/>
        <v>75</v>
      </c>
      <c r="G36">
        <f t="shared" si="5"/>
        <v>35.6</v>
      </c>
      <c r="H36" s="112"/>
      <c r="I36">
        <f>BRPL_EOD!AA36+BRPL_EOD!AB36</f>
        <v>14.09</v>
      </c>
      <c r="J36">
        <f>BYPL_EOD!AA36+BYPL_EOD!AB36</f>
        <v>8</v>
      </c>
      <c r="K36">
        <f>MES_EOD!AA36+MES_EOD!AB36</f>
        <v>0</v>
      </c>
      <c r="L36">
        <f>NDMC_EOD!AA36+NDMC_EOD!AB36</f>
        <v>2.08</v>
      </c>
      <c r="M36">
        <f>TPDDL_EOD!AA36+TPDDL_EOD!AB36</f>
        <v>11</v>
      </c>
      <c r="N36">
        <f t="shared" si="0"/>
        <v>35.17</v>
      </c>
      <c r="O36" s="112">
        <f t="shared" si="1"/>
        <v>0.42999999999999972</v>
      </c>
      <c r="P36">
        <v>14.262268979243673</v>
      </c>
      <c r="Q36">
        <v>8.0978106340631211</v>
      </c>
      <c r="R36">
        <v>0</v>
      </c>
      <c r="S36">
        <v>2.1054307648564117</v>
      </c>
      <c r="T36">
        <v>11.134489621836792</v>
      </c>
      <c r="U36" s="114">
        <f t="shared" si="2"/>
        <v>35.599999999999994</v>
      </c>
      <c r="V36" s="112">
        <f t="shared" si="3"/>
        <v>0</v>
      </c>
      <c r="X36" s="117"/>
    </row>
    <row r="37" spans="1:24">
      <c r="A37" t="s">
        <v>79</v>
      </c>
      <c r="B37">
        <f>GT!B37</f>
        <v>75</v>
      </c>
      <c r="C37">
        <f>GT!C37</f>
        <v>0</v>
      </c>
      <c r="D37">
        <f>GT!M37</f>
        <v>34.6</v>
      </c>
      <c r="E37">
        <f>GT!N37</f>
        <v>0</v>
      </c>
      <c r="F37">
        <f t="shared" si="4"/>
        <v>75</v>
      </c>
      <c r="G37">
        <f t="shared" si="5"/>
        <v>34.6</v>
      </c>
      <c r="H37" s="112"/>
      <c r="I37">
        <f>BRPL_EOD!AA37+BRPL_EOD!AB37</f>
        <v>13.09</v>
      </c>
      <c r="J37">
        <f>BYPL_EOD!AA37+BYPL_EOD!AB37</f>
        <v>8</v>
      </c>
      <c r="K37">
        <f>MES_EOD!AA37+MES_EOD!AB37</f>
        <v>0</v>
      </c>
      <c r="L37">
        <f>NDMC_EOD!AA37+NDMC_EOD!AB37</f>
        <v>2.08</v>
      </c>
      <c r="M37">
        <f>TPDDL_EOD!AA37+TPDDL_EOD!AB37</f>
        <v>11</v>
      </c>
      <c r="N37">
        <f t="shared" si="0"/>
        <v>34.17</v>
      </c>
      <c r="O37" s="112">
        <f t="shared" si="1"/>
        <v>0.42999999999999972</v>
      </c>
      <c r="P37">
        <v>13.254726368159204</v>
      </c>
      <c r="Q37">
        <v>8.1006731050629206</v>
      </c>
      <c r="R37">
        <v>0</v>
      </c>
      <c r="S37">
        <v>2.1061750073163594</v>
      </c>
      <c r="T37">
        <v>11.138425519461515</v>
      </c>
      <c r="U37" s="114">
        <f t="shared" si="2"/>
        <v>34.6</v>
      </c>
      <c r="V37" s="112">
        <f t="shared" si="3"/>
        <v>0</v>
      </c>
      <c r="X37" s="117"/>
    </row>
    <row r="38" spans="1:24">
      <c r="A38" t="s">
        <v>80</v>
      </c>
      <c r="B38">
        <f>GT!B38</f>
        <v>75</v>
      </c>
      <c r="C38">
        <f>GT!C38</f>
        <v>0</v>
      </c>
      <c r="D38">
        <f>GT!M38</f>
        <v>34.6</v>
      </c>
      <c r="E38">
        <f>GT!N38</f>
        <v>0</v>
      </c>
      <c r="F38">
        <f t="shared" si="4"/>
        <v>75</v>
      </c>
      <c r="G38">
        <f t="shared" si="5"/>
        <v>34.6</v>
      </c>
      <c r="H38" s="112"/>
      <c r="I38">
        <f>BRPL_EOD!AA38+BRPL_EOD!AB38</f>
        <v>13.09</v>
      </c>
      <c r="J38">
        <f>BYPL_EOD!AA38+BYPL_EOD!AB38</f>
        <v>8</v>
      </c>
      <c r="K38">
        <f>MES_EOD!AA38+MES_EOD!AB38</f>
        <v>0</v>
      </c>
      <c r="L38">
        <f>NDMC_EOD!AA38+NDMC_EOD!AB38</f>
        <v>2.08</v>
      </c>
      <c r="M38">
        <f>TPDDL_EOD!AA38+TPDDL_EOD!AB38</f>
        <v>11</v>
      </c>
      <c r="N38">
        <f t="shared" si="0"/>
        <v>34.17</v>
      </c>
      <c r="O38" s="112">
        <f t="shared" si="1"/>
        <v>0.42999999999999972</v>
      </c>
      <c r="P38">
        <v>13.254726368159204</v>
      </c>
      <c r="Q38">
        <v>8.1006731050629206</v>
      </c>
      <c r="R38">
        <v>0</v>
      </c>
      <c r="S38">
        <v>2.1061750073163594</v>
      </c>
      <c r="T38">
        <v>11.138425519461515</v>
      </c>
      <c r="U38" s="114">
        <f t="shared" si="2"/>
        <v>34.6</v>
      </c>
      <c r="V38" s="112">
        <f t="shared" si="3"/>
        <v>0</v>
      </c>
      <c r="X38" s="117"/>
    </row>
    <row r="39" spans="1:24">
      <c r="A39" t="s">
        <v>81</v>
      </c>
      <c r="B39">
        <f>GT!B39</f>
        <v>75</v>
      </c>
      <c r="C39">
        <f>GT!C39</f>
        <v>0</v>
      </c>
      <c r="D39">
        <f>GT!M39</f>
        <v>34.6</v>
      </c>
      <c r="E39">
        <f>GT!N39</f>
        <v>0</v>
      </c>
      <c r="F39">
        <f t="shared" si="4"/>
        <v>75</v>
      </c>
      <c r="G39">
        <f t="shared" si="5"/>
        <v>34.6</v>
      </c>
      <c r="H39" s="112"/>
      <c r="I39">
        <f>BRPL_EOD!AA39+BRPL_EOD!AB39</f>
        <v>13.09</v>
      </c>
      <c r="J39">
        <f>BYPL_EOD!AA39+BYPL_EOD!AB39</f>
        <v>8</v>
      </c>
      <c r="K39">
        <f>MES_EOD!AA39+MES_EOD!AB39</f>
        <v>0</v>
      </c>
      <c r="L39">
        <f>NDMC_EOD!AA39+NDMC_EOD!AB39</f>
        <v>2.08</v>
      </c>
      <c r="M39">
        <f>TPDDL_EOD!AA39+TPDDL_EOD!AB39</f>
        <v>11</v>
      </c>
      <c r="N39">
        <f t="shared" si="0"/>
        <v>34.17</v>
      </c>
      <c r="O39" s="112">
        <f t="shared" si="1"/>
        <v>0.42999999999999972</v>
      </c>
      <c r="P39">
        <v>13.254726368159204</v>
      </c>
      <c r="Q39">
        <v>8.1006731050629206</v>
      </c>
      <c r="R39">
        <v>0</v>
      </c>
      <c r="S39">
        <v>2.1061750073163594</v>
      </c>
      <c r="T39">
        <v>11.138425519461515</v>
      </c>
      <c r="U39" s="114">
        <f t="shared" si="2"/>
        <v>34.6</v>
      </c>
      <c r="V39" s="112">
        <f t="shared" si="3"/>
        <v>0</v>
      </c>
      <c r="X39" s="117"/>
    </row>
    <row r="40" spans="1:24">
      <c r="A40" t="s">
        <v>82</v>
      </c>
      <c r="B40">
        <f>GT!B40</f>
        <v>75</v>
      </c>
      <c r="C40">
        <f>GT!C40</f>
        <v>0</v>
      </c>
      <c r="D40">
        <f>GT!M40</f>
        <v>34.6</v>
      </c>
      <c r="E40">
        <f>GT!N40</f>
        <v>0</v>
      </c>
      <c r="F40">
        <f t="shared" si="4"/>
        <v>75</v>
      </c>
      <c r="G40">
        <f t="shared" si="5"/>
        <v>34.6</v>
      </c>
      <c r="H40" s="112"/>
      <c r="I40">
        <f>BRPL_EOD!AA40+BRPL_EOD!AB40</f>
        <v>13.09</v>
      </c>
      <c r="J40">
        <f>BYPL_EOD!AA40+BYPL_EOD!AB40</f>
        <v>8</v>
      </c>
      <c r="K40">
        <f>MES_EOD!AA40+MES_EOD!AB40</f>
        <v>0</v>
      </c>
      <c r="L40">
        <f>NDMC_EOD!AA40+NDMC_EOD!AB40</f>
        <v>2.08</v>
      </c>
      <c r="M40">
        <f>TPDDL_EOD!AA40+TPDDL_EOD!AB40</f>
        <v>11</v>
      </c>
      <c r="N40">
        <f t="shared" si="0"/>
        <v>34.17</v>
      </c>
      <c r="O40" s="112">
        <f t="shared" si="1"/>
        <v>0.42999999999999972</v>
      </c>
      <c r="P40">
        <v>13.254726368159204</v>
      </c>
      <c r="Q40">
        <v>8.1006731050629206</v>
      </c>
      <c r="R40">
        <v>0</v>
      </c>
      <c r="S40">
        <v>2.1061750073163594</v>
      </c>
      <c r="T40">
        <v>11.138425519461515</v>
      </c>
      <c r="U40" s="114">
        <f t="shared" si="2"/>
        <v>34.6</v>
      </c>
      <c r="V40" s="112">
        <f t="shared" si="3"/>
        <v>0</v>
      </c>
      <c r="X40" s="117"/>
    </row>
    <row r="41" spans="1:24">
      <c r="A41" t="s">
        <v>83</v>
      </c>
      <c r="B41">
        <f>GT!B41</f>
        <v>75</v>
      </c>
      <c r="C41">
        <f>GT!C41</f>
        <v>0</v>
      </c>
      <c r="D41">
        <f>GT!M41</f>
        <v>34.6</v>
      </c>
      <c r="E41">
        <f>GT!N41</f>
        <v>0</v>
      </c>
      <c r="F41">
        <f t="shared" si="4"/>
        <v>75</v>
      </c>
      <c r="G41">
        <f t="shared" si="5"/>
        <v>34.6</v>
      </c>
      <c r="H41" s="112"/>
      <c r="I41">
        <f>BRPL_EOD!AA41+BRPL_EOD!AB41</f>
        <v>13.09</v>
      </c>
      <c r="J41">
        <f>BYPL_EOD!AA41+BYPL_EOD!AB41</f>
        <v>8</v>
      </c>
      <c r="K41">
        <f>MES_EOD!AA41+MES_EOD!AB41</f>
        <v>0</v>
      </c>
      <c r="L41">
        <f>NDMC_EOD!AA41+NDMC_EOD!AB41</f>
        <v>2.08</v>
      </c>
      <c r="M41">
        <f>TPDDL_EOD!AA41+TPDDL_EOD!AB41</f>
        <v>11</v>
      </c>
      <c r="N41">
        <f t="shared" si="0"/>
        <v>34.17</v>
      </c>
      <c r="O41" s="112">
        <f t="shared" si="1"/>
        <v>0.42999999999999972</v>
      </c>
      <c r="P41">
        <v>13.254726368159204</v>
      </c>
      <c r="Q41">
        <v>8.1006731050629206</v>
      </c>
      <c r="R41">
        <v>0</v>
      </c>
      <c r="S41">
        <v>2.1061750073163594</v>
      </c>
      <c r="T41">
        <v>11.138425519461515</v>
      </c>
      <c r="U41" s="114">
        <f t="shared" si="2"/>
        <v>34.6</v>
      </c>
      <c r="V41" s="112">
        <f t="shared" si="3"/>
        <v>0</v>
      </c>
      <c r="X41" s="117"/>
    </row>
    <row r="42" spans="1:24">
      <c r="A42" t="s">
        <v>84</v>
      </c>
      <c r="B42">
        <f>GT!B42</f>
        <v>75</v>
      </c>
      <c r="C42">
        <f>GT!C42</f>
        <v>0</v>
      </c>
      <c r="D42">
        <f>GT!M42</f>
        <v>34.6</v>
      </c>
      <c r="E42">
        <f>GT!N42</f>
        <v>0</v>
      </c>
      <c r="F42">
        <f t="shared" si="4"/>
        <v>75</v>
      </c>
      <c r="G42">
        <f t="shared" si="5"/>
        <v>34.6</v>
      </c>
      <c r="H42" s="112"/>
      <c r="I42">
        <f>BRPL_EOD!AA42+BRPL_EOD!AB42</f>
        <v>13.09</v>
      </c>
      <c r="J42">
        <f>BYPL_EOD!AA42+BYPL_EOD!AB42</f>
        <v>8</v>
      </c>
      <c r="K42">
        <f>MES_EOD!AA42+MES_EOD!AB42</f>
        <v>0</v>
      </c>
      <c r="L42">
        <f>NDMC_EOD!AA42+NDMC_EOD!AB42</f>
        <v>2.08</v>
      </c>
      <c r="M42">
        <f>TPDDL_EOD!AA42+TPDDL_EOD!AB42</f>
        <v>11</v>
      </c>
      <c r="N42">
        <f t="shared" si="0"/>
        <v>34.17</v>
      </c>
      <c r="O42" s="112">
        <f t="shared" si="1"/>
        <v>0.42999999999999972</v>
      </c>
      <c r="P42">
        <v>13.254726368159204</v>
      </c>
      <c r="Q42">
        <v>8.1006731050629206</v>
      </c>
      <c r="R42">
        <v>0</v>
      </c>
      <c r="S42">
        <v>2.1061750073163594</v>
      </c>
      <c r="T42">
        <v>11.138425519461515</v>
      </c>
      <c r="U42" s="114">
        <f t="shared" si="2"/>
        <v>34.6</v>
      </c>
      <c r="V42" s="112">
        <f t="shared" si="3"/>
        <v>0</v>
      </c>
      <c r="X42" s="117"/>
    </row>
    <row r="43" spans="1:24">
      <c r="A43" t="s">
        <v>85</v>
      </c>
      <c r="B43">
        <f>GT!B43</f>
        <v>75</v>
      </c>
      <c r="C43">
        <f>GT!C43</f>
        <v>0</v>
      </c>
      <c r="D43">
        <f>GT!M43</f>
        <v>34.6</v>
      </c>
      <c r="E43">
        <f>GT!N43</f>
        <v>0</v>
      </c>
      <c r="F43">
        <f t="shared" si="4"/>
        <v>75</v>
      </c>
      <c r="G43">
        <f t="shared" si="5"/>
        <v>34.6</v>
      </c>
      <c r="H43" s="112"/>
      <c r="I43">
        <f>BRPL_EOD!AA43+BRPL_EOD!AB43</f>
        <v>13.09</v>
      </c>
      <c r="J43">
        <f>BYPL_EOD!AA43+BYPL_EOD!AB43</f>
        <v>8</v>
      </c>
      <c r="K43">
        <f>MES_EOD!AA43+MES_EOD!AB43</f>
        <v>0</v>
      </c>
      <c r="L43">
        <f>NDMC_EOD!AA43+NDMC_EOD!AB43</f>
        <v>2.08</v>
      </c>
      <c r="M43">
        <f>TPDDL_EOD!AA43+TPDDL_EOD!AB43</f>
        <v>11</v>
      </c>
      <c r="N43">
        <f t="shared" si="0"/>
        <v>34.17</v>
      </c>
      <c r="O43" s="112">
        <f t="shared" si="1"/>
        <v>0.42999999999999972</v>
      </c>
      <c r="P43">
        <v>13.254726368159204</v>
      </c>
      <c r="Q43">
        <v>8.1006731050629206</v>
      </c>
      <c r="R43">
        <v>0</v>
      </c>
      <c r="S43">
        <v>2.1061750073163594</v>
      </c>
      <c r="T43">
        <v>11.138425519461515</v>
      </c>
      <c r="U43" s="114">
        <f t="shared" si="2"/>
        <v>34.6</v>
      </c>
      <c r="V43" s="112">
        <f t="shared" si="3"/>
        <v>0</v>
      </c>
      <c r="X43" s="117"/>
    </row>
    <row r="44" spans="1:24">
      <c r="A44" t="s">
        <v>86</v>
      </c>
      <c r="B44">
        <f>GT!B44</f>
        <v>75</v>
      </c>
      <c r="C44">
        <f>GT!C44</f>
        <v>0</v>
      </c>
      <c r="D44">
        <f>GT!M44</f>
        <v>33.6</v>
      </c>
      <c r="E44">
        <f>GT!N44</f>
        <v>0</v>
      </c>
      <c r="F44">
        <f t="shared" si="4"/>
        <v>75</v>
      </c>
      <c r="G44">
        <f t="shared" si="5"/>
        <v>33.6</v>
      </c>
      <c r="H44" s="112"/>
      <c r="I44">
        <f>BRPL_EOD!AA44+BRPL_EOD!AB44</f>
        <v>12.72</v>
      </c>
      <c r="J44">
        <f>BYPL_EOD!AA44+BYPL_EOD!AB44</f>
        <v>7.77</v>
      </c>
      <c r="K44">
        <f>MES_EOD!AA44+MES_EOD!AB44</f>
        <v>0</v>
      </c>
      <c r="L44">
        <f>NDMC_EOD!AA44+NDMC_EOD!AB44</f>
        <v>2.02</v>
      </c>
      <c r="M44">
        <f>TPDDL_EOD!AA44+TPDDL_EOD!AB44</f>
        <v>10.69</v>
      </c>
      <c r="N44">
        <f t="shared" si="0"/>
        <v>33.200000000000003</v>
      </c>
      <c r="O44" s="112">
        <f t="shared" si="1"/>
        <v>0.39999999999999858</v>
      </c>
      <c r="P44">
        <v>12.873253012048194</v>
      </c>
      <c r="Q44">
        <v>7.863614457831325</v>
      </c>
      <c r="R44">
        <v>0</v>
      </c>
      <c r="S44">
        <v>2.0443373493975905</v>
      </c>
      <c r="T44">
        <v>10.818795180722891</v>
      </c>
      <c r="U44" s="114">
        <f t="shared" si="2"/>
        <v>33.6</v>
      </c>
      <c r="V44" s="112">
        <f t="shared" si="3"/>
        <v>0</v>
      </c>
      <c r="X44" s="117"/>
    </row>
    <row r="45" spans="1:24">
      <c r="A45" t="s">
        <v>87</v>
      </c>
      <c r="B45">
        <f>GT!B45</f>
        <v>75</v>
      </c>
      <c r="C45">
        <f>GT!C45</f>
        <v>0</v>
      </c>
      <c r="D45">
        <f>GT!M45</f>
        <v>33.6</v>
      </c>
      <c r="E45">
        <f>GT!N45</f>
        <v>0</v>
      </c>
      <c r="F45">
        <f t="shared" si="4"/>
        <v>75</v>
      </c>
      <c r="G45">
        <f t="shared" si="5"/>
        <v>33.6</v>
      </c>
      <c r="H45" s="112"/>
      <c r="I45">
        <f>BRPL_EOD!AA45+BRPL_EOD!AB45</f>
        <v>12.72</v>
      </c>
      <c r="J45">
        <f>BYPL_EOD!AA45+BYPL_EOD!AB45</f>
        <v>7.77</v>
      </c>
      <c r="K45">
        <f>MES_EOD!AA45+MES_EOD!AB45</f>
        <v>0</v>
      </c>
      <c r="L45">
        <f>NDMC_EOD!AA45+NDMC_EOD!AB45</f>
        <v>2.02</v>
      </c>
      <c r="M45">
        <f>TPDDL_EOD!AA45+TPDDL_EOD!AB45</f>
        <v>10.69</v>
      </c>
      <c r="N45">
        <f t="shared" si="0"/>
        <v>33.200000000000003</v>
      </c>
      <c r="O45" s="112">
        <f t="shared" si="1"/>
        <v>0.39999999999999858</v>
      </c>
      <c r="P45">
        <v>12.873253012048194</v>
      </c>
      <c r="Q45">
        <v>7.863614457831325</v>
      </c>
      <c r="R45">
        <v>0</v>
      </c>
      <c r="S45">
        <v>2.0443373493975905</v>
      </c>
      <c r="T45">
        <v>10.818795180722891</v>
      </c>
      <c r="U45" s="114">
        <f t="shared" si="2"/>
        <v>33.6</v>
      </c>
      <c r="V45" s="112">
        <f t="shared" si="3"/>
        <v>0</v>
      </c>
      <c r="X45" s="117"/>
    </row>
    <row r="46" spans="1:24">
      <c r="A46" t="s">
        <v>88</v>
      </c>
      <c r="B46">
        <f>GT!B46</f>
        <v>75</v>
      </c>
      <c r="C46">
        <f>GT!C46</f>
        <v>0</v>
      </c>
      <c r="D46">
        <f>GT!M46</f>
        <v>32.6</v>
      </c>
      <c r="E46">
        <f>GT!N46</f>
        <v>0</v>
      </c>
      <c r="F46">
        <f t="shared" si="4"/>
        <v>75</v>
      </c>
      <c r="G46">
        <f t="shared" si="5"/>
        <v>32.6</v>
      </c>
      <c r="H46" s="112"/>
      <c r="I46">
        <f>BRPL_EOD!AA46+BRPL_EOD!AB46</f>
        <v>12.34</v>
      </c>
      <c r="J46">
        <f>BYPL_EOD!AA46+BYPL_EOD!AB46</f>
        <v>7.54</v>
      </c>
      <c r="K46">
        <f>MES_EOD!AA46+MES_EOD!AB46</f>
        <v>0</v>
      </c>
      <c r="L46">
        <f>NDMC_EOD!AA46+NDMC_EOD!AB46</f>
        <v>1.96</v>
      </c>
      <c r="M46">
        <f>TPDDL_EOD!AA46+TPDDL_EOD!AB46</f>
        <v>10.37</v>
      </c>
      <c r="N46">
        <f t="shared" si="0"/>
        <v>32.21</v>
      </c>
      <c r="O46" s="112">
        <f t="shared" si="1"/>
        <v>0.39000000000000057</v>
      </c>
      <c r="P46">
        <v>12.489413225706302</v>
      </c>
      <c r="Q46">
        <v>7.6312946289972059</v>
      </c>
      <c r="R46">
        <v>0</v>
      </c>
      <c r="S46">
        <v>1.983731760322881</v>
      </c>
      <c r="T46">
        <v>10.49556038497361</v>
      </c>
      <c r="U46" s="114">
        <f t="shared" si="2"/>
        <v>32.6</v>
      </c>
      <c r="V46" s="112">
        <f t="shared" si="3"/>
        <v>0</v>
      </c>
      <c r="X46" s="117"/>
    </row>
    <row r="47" spans="1:24">
      <c r="A47" t="s">
        <v>89</v>
      </c>
      <c r="B47">
        <f>GT!B47</f>
        <v>75</v>
      </c>
      <c r="C47">
        <f>GT!C47</f>
        <v>0</v>
      </c>
      <c r="D47">
        <f>GT!M47</f>
        <v>32.6</v>
      </c>
      <c r="E47">
        <f>GT!N47</f>
        <v>0</v>
      </c>
      <c r="F47">
        <f t="shared" si="4"/>
        <v>75</v>
      </c>
      <c r="G47">
        <f t="shared" si="5"/>
        <v>32.6</v>
      </c>
      <c r="H47" s="112"/>
      <c r="I47">
        <f>BRPL_EOD!AA47+BRPL_EOD!AB47</f>
        <v>12.34</v>
      </c>
      <c r="J47">
        <f>BYPL_EOD!AA47+BYPL_EOD!AB47</f>
        <v>7.54</v>
      </c>
      <c r="K47">
        <f>MES_EOD!AA47+MES_EOD!AB47</f>
        <v>0</v>
      </c>
      <c r="L47">
        <f>NDMC_EOD!AA47+NDMC_EOD!AB47</f>
        <v>1.96</v>
      </c>
      <c r="M47">
        <f>TPDDL_EOD!AA47+TPDDL_EOD!AB47</f>
        <v>10.37</v>
      </c>
      <c r="N47">
        <f t="shared" si="0"/>
        <v>32.21</v>
      </c>
      <c r="O47" s="112">
        <f t="shared" si="1"/>
        <v>0.39000000000000057</v>
      </c>
      <c r="P47">
        <v>12.489413225706302</v>
      </c>
      <c r="Q47">
        <v>7.6312946289972059</v>
      </c>
      <c r="R47">
        <v>0</v>
      </c>
      <c r="S47">
        <v>1.983731760322881</v>
      </c>
      <c r="T47">
        <v>10.49556038497361</v>
      </c>
      <c r="U47" s="114">
        <f t="shared" si="2"/>
        <v>32.6</v>
      </c>
      <c r="V47" s="112">
        <f t="shared" si="3"/>
        <v>0</v>
      </c>
      <c r="X47" s="117"/>
    </row>
    <row r="48" spans="1:24">
      <c r="A48" t="s">
        <v>90</v>
      </c>
      <c r="B48">
        <f>GT!B48</f>
        <v>75</v>
      </c>
      <c r="C48">
        <f>GT!C48</f>
        <v>0</v>
      </c>
      <c r="D48">
        <f>GT!M48</f>
        <v>32.6</v>
      </c>
      <c r="E48">
        <f>GT!N48</f>
        <v>0</v>
      </c>
      <c r="F48">
        <f t="shared" si="4"/>
        <v>75</v>
      </c>
      <c r="G48">
        <f t="shared" si="5"/>
        <v>32.6</v>
      </c>
      <c r="H48" s="112"/>
      <c r="I48">
        <f>BRPL_EOD!AA48+BRPL_EOD!AB48</f>
        <v>12.34</v>
      </c>
      <c r="J48">
        <f>BYPL_EOD!AA48+BYPL_EOD!AB48</f>
        <v>7.54</v>
      </c>
      <c r="K48">
        <f>MES_EOD!AA48+MES_EOD!AB48</f>
        <v>0</v>
      </c>
      <c r="L48">
        <f>NDMC_EOD!AA48+NDMC_EOD!AB48</f>
        <v>1.96</v>
      </c>
      <c r="M48">
        <f>TPDDL_EOD!AA48+TPDDL_EOD!AB48</f>
        <v>10.37</v>
      </c>
      <c r="N48">
        <f t="shared" si="0"/>
        <v>32.21</v>
      </c>
      <c r="O48" s="112">
        <f t="shared" si="1"/>
        <v>0.39000000000000057</v>
      </c>
      <c r="P48">
        <v>12.489413225706302</v>
      </c>
      <c r="Q48">
        <v>7.6312946289972059</v>
      </c>
      <c r="R48">
        <v>0</v>
      </c>
      <c r="S48">
        <v>1.983731760322881</v>
      </c>
      <c r="T48">
        <v>10.49556038497361</v>
      </c>
      <c r="U48" s="114">
        <f t="shared" si="2"/>
        <v>32.6</v>
      </c>
      <c r="V48" s="112">
        <f t="shared" si="3"/>
        <v>0</v>
      </c>
      <c r="X48" s="117"/>
    </row>
    <row r="49" spans="1:24">
      <c r="A49" t="s">
        <v>91</v>
      </c>
      <c r="B49">
        <f>GT!B49</f>
        <v>75</v>
      </c>
      <c r="C49">
        <f>GT!C49</f>
        <v>0</v>
      </c>
      <c r="D49">
        <f>GT!M49</f>
        <v>32.6</v>
      </c>
      <c r="E49">
        <f>GT!N49</f>
        <v>0</v>
      </c>
      <c r="F49">
        <f t="shared" si="4"/>
        <v>75</v>
      </c>
      <c r="G49">
        <f t="shared" si="5"/>
        <v>32.6</v>
      </c>
      <c r="H49" s="112"/>
      <c r="I49">
        <f>BRPL_EOD!AA49+BRPL_EOD!AB49</f>
        <v>12.34</v>
      </c>
      <c r="J49">
        <f>BYPL_EOD!AA49+BYPL_EOD!AB49</f>
        <v>7.54</v>
      </c>
      <c r="K49">
        <f>MES_EOD!AA49+MES_EOD!AB49</f>
        <v>0</v>
      </c>
      <c r="L49">
        <f>NDMC_EOD!AA49+NDMC_EOD!AB49</f>
        <v>1.96</v>
      </c>
      <c r="M49">
        <f>TPDDL_EOD!AA49+TPDDL_EOD!AB49</f>
        <v>10.37</v>
      </c>
      <c r="N49">
        <f t="shared" si="0"/>
        <v>32.21</v>
      </c>
      <c r="O49" s="112">
        <f t="shared" si="1"/>
        <v>0.39000000000000057</v>
      </c>
      <c r="P49">
        <v>12.489413225706302</v>
      </c>
      <c r="Q49">
        <v>7.6312946289972059</v>
      </c>
      <c r="R49">
        <v>0</v>
      </c>
      <c r="S49">
        <v>1.983731760322881</v>
      </c>
      <c r="T49">
        <v>10.49556038497361</v>
      </c>
      <c r="U49" s="114">
        <f t="shared" si="2"/>
        <v>32.6</v>
      </c>
      <c r="V49" s="112">
        <f t="shared" si="3"/>
        <v>0</v>
      </c>
      <c r="X49" s="117"/>
    </row>
    <row r="50" spans="1:24">
      <c r="A50" t="s">
        <v>92</v>
      </c>
      <c r="B50">
        <f>GT!B50</f>
        <v>75</v>
      </c>
      <c r="C50">
        <f>GT!C50</f>
        <v>0</v>
      </c>
      <c r="D50">
        <f>GT!M50</f>
        <v>32.6</v>
      </c>
      <c r="E50">
        <f>GT!N50</f>
        <v>0</v>
      </c>
      <c r="F50">
        <f t="shared" si="4"/>
        <v>75</v>
      </c>
      <c r="G50">
        <f t="shared" si="5"/>
        <v>32.6</v>
      </c>
      <c r="H50" s="112"/>
      <c r="I50">
        <f>BRPL_EOD!AA50+BRPL_EOD!AB50</f>
        <v>12.34</v>
      </c>
      <c r="J50">
        <f>BYPL_EOD!AA50+BYPL_EOD!AB50</f>
        <v>7.54</v>
      </c>
      <c r="K50">
        <f>MES_EOD!AA50+MES_EOD!AB50</f>
        <v>0</v>
      </c>
      <c r="L50">
        <f>NDMC_EOD!AA50+NDMC_EOD!AB50</f>
        <v>1.96</v>
      </c>
      <c r="M50">
        <f>TPDDL_EOD!AA50+TPDDL_EOD!AB50</f>
        <v>10.37</v>
      </c>
      <c r="N50">
        <f t="shared" si="0"/>
        <v>32.21</v>
      </c>
      <c r="O50" s="112">
        <f t="shared" si="1"/>
        <v>0.39000000000000057</v>
      </c>
      <c r="P50">
        <v>12.489413225706302</v>
      </c>
      <c r="Q50">
        <v>7.6312946289972059</v>
      </c>
      <c r="R50">
        <v>0</v>
      </c>
      <c r="S50">
        <v>1.983731760322881</v>
      </c>
      <c r="T50">
        <v>10.49556038497361</v>
      </c>
      <c r="U50" s="114">
        <f t="shared" si="2"/>
        <v>32.6</v>
      </c>
      <c r="V50" s="112">
        <f t="shared" si="3"/>
        <v>0</v>
      </c>
      <c r="X50" s="117"/>
    </row>
    <row r="51" spans="1:24">
      <c r="A51" t="s">
        <v>93</v>
      </c>
      <c r="B51">
        <f>GT!B51</f>
        <v>75</v>
      </c>
      <c r="C51">
        <f>GT!C51</f>
        <v>0</v>
      </c>
      <c r="D51">
        <f>GT!M51</f>
        <v>32.6</v>
      </c>
      <c r="E51">
        <f>GT!N51</f>
        <v>0</v>
      </c>
      <c r="F51">
        <f t="shared" si="4"/>
        <v>75</v>
      </c>
      <c r="G51">
        <f t="shared" si="5"/>
        <v>32.6</v>
      </c>
      <c r="H51" s="112"/>
      <c r="I51">
        <f>BRPL_EOD!AA51+BRPL_EOD!AB51</f>
        <v>12.34</v>
      </c>
      <c r="J51">
        <f>BYPL_EOD!AA51+BYPL_EOD!AB51</f>
        <v>7.54</v>
      </c>
      <c r="K51">
        <f>MES_EOD!AA51+MES_EOD!AB51</f>
        <v>0</v>
      </c>
      <c r="L51">
        <f>NDMC_EOD!AA51+NDMC_EOD!AB51</f>
        <v>1.96</v>
      </c>
      <c r="M51">
        <f>TPDDL_EOD!AA51+TPDDL_EOD!AB51</f>
        <v>10.37</v>
      </c>
      <c r="N51">
        <f t="shared" si="0"/>
        <v>32.21</v>
      </c>
      <c r="O51" s="112">
        <f t="shared" si="1"/>
        <v>0.39000000000000057</v>
      </c>
      <c r="P51">
        <v>12.489413225706302</v>
      </c>
      <c r="Q51">
        <v>7.6312946289972059</v>
      </c>
      <c r="R51">
        <v>0</v>
      </c>
      <c r="S51">
        <v>1.983731760322881</v>
      </c>
      <c r="T51">
        <v>10.49556038497361</v>
      </c>
      <c r="U51" s="114">
        <f t="shared" si="2"/>
        <v>32.6</v>
      </c>
      <c r="V51" s="112">
        <f t="shared" si="3"/>
        <v>0</v>
      </c>
      <c r="X51" s="117"/>
    </row>
    <row r="52" spans="1:24">
      <c r="A52" t="s">
        <v>94</v>
      </c>
      <c r="B52">
        <f>GT!B52</f>
        <v>75</v>
      </c>
      <c r="C52">
        <f>GT!C52</f>
        <v>0</v>
      </c>
      <c r="D52">
        <f>GT!M52</f>
        <v>32.6</v>
      </c>
      <c r="E52">
        <f>GT!N52</f>
        <v>0</v>
      </c>
      <c r="F52">
        <f t="shared" si="4"/>
        <v>75</v>
      </c>
      <c r="G52">
        <f t="shared" si="5"/>
        <v>32.6</v>
      </c>
      <c r="H52" s="112"/>
      <c r="I52">
        <f>BRPL_EOD!AA52+BRPL_EOD!AB52</f>
        <v>12.34</v>
      </c>
      <c r="J52">
        <f>BYPL_EOD!AA52+BYPL_EOD!AB52</f>
        <v>7.54</v>
      </c>
      <c r="K52">
        <f>MES_EOD!AA52+MES_EOD!AB52</f>
        <v>0</v>
      </c>
      <c r="L52">
        <f>NDMC_EOD!AA52+NDMC_EOD!AB52</f>
        <v>1.96</v>
      </c>
      <c r="M52">
        <f>TPDDL_EOD!AA52+TPDDL_EOD!AB52</f>
        <v>10.37</v>
      </c>
      <c r="N52">
        <f t="shared" si="0"/>
        <v>32.21</v>
      </c>
      <c r="O52" s="112">
        <f t="shared" si="1"/>
        <v>0.39000000000000057</v>
      </c>
      <c r="P52">
        <v>12.489413225706302</v>
      </c>
      <c r="Q52">
        <v>7.6312946289972059</v>
      </c>
      <c r="R52">
        <v>0</v>
      </c>
      <c r="S52">
        <v>1.983731760322881</v>
      </c>
      <c r="T52">
        <v>10.49556038497361</v>
      </c>
      <c r="U52" s="114">
        <f t="shared" si="2"/>
        <v>32.6</v>
      </c>
      <c r="V52" s="112">
        <f t="shared" si="3"/>
        <v>0</v>
      </c>
      <c r="X52" s="117"/>
    </row>
    <row r="53" spans="1:24">
      <c r="A53" t="s">
        <v>95</v>
      </c>
      <c r="B53">
        <f>GT!B53</f>
        <v>75</v>
      </c>
      <c r="C53">
        <f>GT!C53</f>
        <v>0</v>
      </c>
      <c r="D53">
        <f>GT!M53</f>
        <v>32.6</v>
      </c>
      <c r="E53">
        <f>GT!N53</f>
        <v>0</v>
      </c>
      <c r="F53">
        <f t="shared" si="4"/>
        <v>75</v>
      </c>
      <c r="G53">
        <f t="shared" si="5"/>
        <v>32.6</v>
      </c>
      <c r="H53" s="112"/>
      <c r="I53">
        <f>BRPL_EOD!AA53+BRPL_EOD!AB53</f>
        <v>12.34</v>
      </c>
      <c r="J53">
        <f>BYPL_EOD!AA53+BYPL_EOD!AB53</f>
        <v>7.54</v>
      </c>
      <c r="K53">
        <f>MES_EOD!AA53+MES_EOD!AB53</f>
        <v>0</v>
      </c>
      <c r="L53">
        <f>NDMC_EOD!AA53+NDMC_EOD!AB53</f>
        <v>1.96</v>
      </c>
      <c r="M53">
        <f>TPDDL_EOD!AA53+TPDDL_EOD!AB53</f>
        <v>10.37</v>
      </c>
      <c r="N53">
        <f t="shared" si="0"/>
        <v>32.21</v>
      </c>
      <c r="O53" s="112">
        <f t="shared" si="1"/>
        <v>0.39000000000000057</v>
      </c>
      <c r="P53">
        <v>12.489413225706302</v>
      </c>
      <c r="Q53">
        <v>7.6312946289972059</v>
      </c>
      <c r="R53">
        <v>0</v>
      </c>
      <c r="S53">
        <v>1.983731760322881</v>
      </c>
      <c r="T53">
        <v>10.49556038497361</v>
      </c>
      <c r="U53" s="114">
        <f t="shared" si="2"/>
        <v>32.6</v>
      </c>
      <c r="V53" s="112">
        <f t="shared" si="3"/>
        <v>0</v>
      </c>
      <c r="X53" s="117"/>
    </row>
    <row r="54" spans="1:24">
      <c r="A54" t="s">
        <v>96</v>
      </c>
      <c r="B54">
        <f>GT!B54</f>
        <v>75</v>
      </c>
      <c r="C54">
        <f>GT!C54</f>
        <v>0</v>
      </c>
      <c r="D54">
        <f>GT!M54</f>
        <v>32.6</v>
      </c>
      <c r="E54">
        <f>GT!N54</f>
        <v>0</v>
      </c>
      <c r="F54">
        <f t="shared" si="4"/>
        <v>75</v>
      </c>
      <c r="G54">
        <f t="shared" si="5"/>
        <v>32.6</v>
      </c>
      <c r="H54" s="112"/>
      <c r="I54">
        <f>BRPL_EOD!AA54+BRPL_EOD!AB54</f>
        <v>12.34</v>
      </c>
      <c r="J54">
        <f>BYPL_EOD!AA54+BYPL_EOD!AB54</f>
        <v>7.54</v>
      </c>
      <c r="K54">
        <f>MES_EOD!AA54+MES_EOD!AB54</f>
        <v>0</v>
      </c>
      <c r="L54">
        <f>NDMC_EOD!AA54+NDMC_EOD!AB54</f>
        <v>1.96</v>
      </c>
      <c r="M54">
        <f>TPDDL_EOD!AA54+TPDDL_EOD!AB54</f>
        <v>10.37</v>
      </c>
      <c r="N54">
        <f t="shared" si="0"/>
        <v>32.21</v>
      </c>
      <c r="O54" s="112">
        <f t="shared" si="1"/>
        <v>0.39000000000000057</v>
      </c>
      <c r="P54">
        <v>12.489413225706302</v>
      </c>
      <c r="Q54">
        <v>7.6312946289972059</v>
      </c>
      <c r="R54">
        <v>0</v>
      </c>
      <c r="S54">
        <v>1.983731760322881</v>
      </c>
      <c r="T54">
        <v>10.49556038497361</v>
      </c>
      <c r="U54" s="114">
        <f t="shared" si="2"/>
        <v>32.6</v>
      </c>
      <c r="V54" s="112">
        <f t="shared" si="3"/>
        <v>0</v>
      </c>
      <c r="X54" s="117"/>
    </row>
    <row r="55" spans="1:24">
      <c r="A55" t="s">
        <v>97</v>
      </c>
      <c r="B55">
        <f>GT!B55</f>
        <v>75</v>
      </c>
      <c r="C55">
        <f>GT!C55</f>
        <v>0</v>
      </c>
      <c r="D55">
        <f>GT!M55</f>
        <v>32.6</v>
      </c>
      <c r="E55">
        <f>GT!N55</f>
        <v>0</v>
      </c>
      <c r="F55">
        <f t="shared" si="4"/>
        <v>75</v>
      </c>
      <c r="G55">
        <f t="shared" si="5"/>
        <v>32.6</v>
      </c>
      <c r="H55" s="112"/>
      <c r="I55">
        <f>BRPL_EOD!AA55+BRPL_EOD!AB55</f>
        <v>12.34</v>
      </c>
      <c r="J55">
        <f>BYPL_EOD!AA55+BYPL_EOD!AB55</f>
        <v>7.54</v>
      </c>
      <c r="K55">
        <f>MES_EOD!AA55+MES_EOD!AB55</f>
        <v>0</v>
      </c>
      <c r="L55">
        <f>NDMC_EOD!AA55+NDMC_EOD!AB55</f>
        <v>1.96</v>
      </c>
      <c r="M55">
        <f>TPDDL_EOD!AA55+TPDDL_EOD!AB55</f>
        <v>10.37</v>
      </c>
      <c r="N55">
        <f t="shared" si="0"/>
        <v>32.21</v>
      </c>
      <c r="O55" s="112">
        <f t="shared" si="1"/>
        <v>0.39000000000000057</v>
      </c>
      <c r="P55">
        <v>12.489413225706302</v>
      </c>
      <c r="Q55">
        <v>7.6312946289972059</v>
      </c>
      <c r="R55">
        <v>0</v>
      </c>
      <c r="S55">
        <v>1.983731760322881</v>
      </c>
      <c r="T55">
        <v>10.49556038497361</v>
      </c>
      <c r="U55" s="114">
        <f t="shared" si="2"/>
        <v>32.6</v>
      </c>
      <c r="V55" s="112">
        <f t="shared" si="3"/>
        <v>0</v>
      </c>
      <c r="X55" s="117"/>
    </row>
    <row r="56" spans="1:24">
      <c r="A56" t="s">
        <v>98</v>
      </c>
      <c r="B56">
        <f>GT!B56</f>
        <v>75</v>
      </c>
      <c r="C56">
        <f>GT!C56</f>
        <v>0</v>
      </c>
      <c r="D56">
        <f>GT!M56</f>
        <v>32.6</v>
      </c>
      <c r="E56">
        <f>GT!N56</f>
        <v>0</v>
      </c>
      <c r="F56">
        <f t="shared" si="4"/>
        <v>75</v>
      </c>
      <c r="G56">
        <f t="shared" si="5"/>
        <v>32.6</v>
      </c>
      <c r="H56" s="112"/>
      <c r="I56">
        <f>BRPL_EOD!AA56+BRPL_EOD!AB56</f>
        <v>12.34</v>
      </c>
      <c r="J56">
        <f>BYPL_EOD!AA56+BYPL_EOD!AB56</f>
        <v>7.54</v>
      </c>
      <c r="K56">
        <f>MES_EOD!AA56+MES_EOD!AB56</f>
        <v>0</v>
      </c>
      <c r="L56">
        <f>NDMC_EOD!AA56+NDMC_EOD!AB56</f>
        <v>1.96</v>
      </c>
      <c r="M56">
        <f>TPDDL_EOD!AA56+TPDDL_EOD!AB56</f>
        <v>10.37</v>
      </c>
      <c r="N56">
        <f t="shared" si="0"/>
        <v>32.21</v>
      </c>
      <c r="O56" s="112">
        <f t="shared" si="1"/>
        <v>0.39000000000000057</v>
      </c>
      <c r="P56">
        <v>12.489413225706302</v>
      </c>
      <c r="Q56">
        <v>7.6312946289972059</v>
      </c>
      <c r="R56">
        <v>0</v>
      </c>
      <c r="S56">
        <v>1.983731760322881</v>
      </c>
      <c r="T56">
        <v>10.49556038497361</v>
      </c>
      <c r="U56" s="114">
        <f t="shared" si="2"/>
        <v>32.6</v>
      </c>
      <c r="V56" s="112">
        <f t="shared" si="3"/>
        <v>0</v>
      </c>
      <c r="X56" s="117"/>
    </row>
    <row r="57" spans="1:24">
      <c r="A57" t="s">
        <v>99</v>
      </c>
      <c r="B57">
        <f>GT!B57</f>
        <v>75</v>
      </c>
      <c r="C57">
        <f>GT!C57</f>
        <v>0</v>
      </c>
      <c r="D57">
        <f>GT!M57</f>
        <v>32.6</v>
      </c>
      <c r="E57">
        <f>GT!N57</f>
        <v>0</v>
      </c>
      <c r="F57">
        <f t="shared" si="4"/>
        <v>75</v>
      </c>
      <c r="G57">
        <f t="shared" si="5"/>
        <v>32.6</v>
      </c>
      <c r="H57" s="112"/>
      <c r="I57">
        <f>BRPL_EOD!AA57+BRPL_EOD!AB57</f>
        <v>12.34</v>
      </c>
      <c r="J57">
        <f>BYPL_EOD!AA57+BYPL_EOD!AB57</f>
        <v>7.54</v>
      </c>
      <c r="K57">
        <f>MES_EOD!AA57+MES_EOD!AB57</f>
        <v>0</v>
      </c>
      <c r="L57">
        <f>NDMC_EOD!AA57+NDMC_EOD!AB57</f>
        <v>1.96</v>
      </c>
      <c r="M57">
        <f>TPDDL_EOD!AA57+TPDDL_EOD!AB57</f>
        <v>10.37</v>
      </c>
      <c r="N57">
        <f t="shared" si="0"/>
        <v>32.21</v>
      </c>
      <c r="O57" s="112">
        <f t="shared" si="1"/>
        <v>0.39000000000000057</v>
      </c>
      <c r="P57">
        <v>12.489413225706302</v>
      </c>
      <c r="Q57">
        <v>7.6312946289972059</v>
      </c>
      <c r="R57">
        <v>0</v>
      </c>
      <c r="S57">
        <v>1.983731760322881</v>
      </c>
      <c r="T57">
        <v>10.49556038497361</v>
      </c>
      <c r="U57" s="114">
        <f t="shared" si="2"/>
        <v>32.6</v>
      </c>
      <c r="V57" s="112">
        <f t="shared" si="3"/>
        <v>0</v>
      </c>
      <c r="X57" s="117"/>
    </row>
    <row r="58" spans="1:24">
      <c r="A58" t="s">
        <v>100</v>
      </c>
      <c r="B58">
        <f>GT!B58</f>
        <v>75</v>
      </c>
      <c r="C58">
        <f>GT!C58</f>
        <v>0</v>
      </c>
      <c r="D58">
        <f>GT!M58</f>
        <v>32.6</v>
      </c>
      <c r="E58">
        <f>GT!N58</f>
        <v>0</v>
      </c>
      <c r="F58">
        <f t="shared" si="4"/>
        <v>75</v>
      </c>
      <c r="G58">
        <f t="shared" si="5"/>
        <v>32.6</v>
      </c>
      <c r="H58" s="112"/>
      <c r="I58">
        <f>BRPL_EOD!AA58+BRPL_EOD!AB58</f>
        <v>12.34</v>
      </c>
      <c r="J58">
        <f>BYPL_EOD!AA58+BYPL_EOD!AB58</f>
        <v>7.54</v>
      </c>
      <c r="K58">
        <f>MES_EOD!AA58+MES_EOD!AB58</f>
        <v>0</v>
      </c>
      <c r="L58">
        <f>NDMC_EOD!AA58+NDMC_EOD!AB58</f>
        <v>1.96</v>
      </c>
      <c r="M58">
        <f>TPDDL_EOD!AA58+TPDDL_EOD!AB58</f>
        <v>10.37</v>
      </c>
      <c r="N58">
        <f t="shared" si="0"/>
        <v>32.21</v>
      </c>
      <c r="O58" s="112">
        <f t="shared" si="1"/>
        <v>0.39000000000000057</v>
      </c>
      <c r="P58">
        <v>12.489413225706302</v>
      </c>
      <c r="Q58">
        <v>7.6312946289972059</v>
      </c>
      <c r="R58">
        <v>0</v>
      </c>
      <c r="S58">
        <v>1.983731760322881</v>
      </c>
      <c r="T58">
        <v>10.49556038497361</v>
      </c>
      <c r="U58" s="114">
        <f t="shared" si="2"/>
        <v>32.6</v>
      </c>
      <c r="V58" s="112">
        <f t="shared" si="3"/>
        <v>0</v>
      </c>
      <c r="X58" s="117"/>
    </row>
    <row r="59" spans="1:24">
      <c r="A59" t="s">
        <v>101</v>
      </c>
      <c r="B59">
        <f>GT!B59</f>
        <v>75</v>
      </c>
      <c r="C59">
        <f>GT!C59</f>
        <v>0</v>
      </c>
      <c r="D59">
        <f>GT!M59</f>
        <v>32.6</v>
      </c>
      <c r="E59">
        <f>GT!N59</f>
        <v>0</v>
      </c>
      <c r="F59">
        <f t="shared" si="4"/>
        <v>75</v>
      </c>
      <c r="G59">
        <f t="shared" si="5"/>
        <v>32.6</v>
      </c>
      <c r="H59" s="112"/>
      <c r="I59">
        <f>BRPL_EOD!AA59+BRPL_EOD!AB59</f>
        <v>12.34</v>
      </c>
      <c r="J59">
        <f>BYPL_EOD!AA59+BYPL_EOD!AB59</f>
        <v>7.54</v>
      </c>
      <c r="K59">
        <f>MES_EOD!AA59+MES_EOD!AB59</f>
        <v>0</v>
      </c>
      <c r="L59">
        <f>NDMC_EOD!AA59+NDMC_EOD!AB59</f>
        <v>1.96</v>
      </c>
      <c r="M59">
        <f>TPDDL_EOD!AA59+TPDDL_EOD!AB59</f>
        <v>10.37</v>
      </c>
      <c r="N59">
        <f t="shared" si="0"/>
        <v>32.21</v>
      </c>
      <c r="O59" s="112">
        <f t="shared" si="1"/>
        <v>0.39000000000000057</v>
      </c>
      <c r="P59">
        <v>12.489413225706302</v>
      </c>
      <c r="Q59">
        <v>7.6312946289972059</v>
      </c>
      <c r="R59">
        <v>0</v>
      </c>
      <c r="S59">
        <v>1.983731760322881</v>
      </c>
      <c r="T59">
        <v>10.49556038497361</v>
      </c>
      <c r="U59" s="114">
        <f t="shared" si="2"/>
        <v>32.6</v>
      </c>
      <c r="V59" s="112">
        <f t="shared" si="3"/>
        <v>0</v>
      </c>
      <c r="X59" s="117"/>
    </row>
    <row r="60" spans="1:24">
      <c r="A60" t="s">
        <v>102</v>
      </c>
      <c r="B60">
        <f>GT!B60</f>
        <v>75</v>
      </c>
      <c r="C60">
        <f>GT!C60</f>
        <v>0</v>
      </c>
      <c r="D60">
        <f>GT!M60</f>
        <v>32.6</v>
      </c>
      <c r="E60">
        <f>GT!N60</f>
        <v>0</v>
      </c>
      <c r="F60">
        <f t="shared" si="4"/>
        <v>75</v>
      </c>
      <c r="G60">
        <f t="shared" si="5"/>
        <v>32.6</v>
      </c>
      <c r="H60" s="112"/>
      <c r="I60">
        <f>BRPL_EOD!AA60+BRPL_EOD!AB60</f>
        <v>12.34</v>
      </c>
      <c r="J60">
        <f>BYPL_EOD!AA60+BYPL_EOD!AB60</f>
        <v>7.54</v>
      </c>
      <c r="K60">
        <f>MES_EOD!AA60+MES_EOD!AB60</f>
        <v>0</v>
      </c>
      <c r="L60">
        <f>NDMC_EOD!AA60+NDMC_EOD!AB60</f>
        <v>1.96</v>
      </c>
      <c r="M60">
        <f>TPDDL_EOD!AA60+TPDDL_EOD!AB60</f>
        <v>10.37</v>
      </c>
      <c r="N60">
        <f t="shared" si="0"/>
        <v>32.21</v>
      </c>
      <c r="O60" s="112">
        <f t="shared" si="1"/>
        <v>0.39000000000000057</v>
      </c>
      <c r="P60">
        <v>12.489413225706302</v>
      </c>
      <c r="Q60">
        <v>7.6312946289972059</v>
      </c>
      <c r="R60">
        <v>0</v>
      </c>
      <c r="S60">
        <v>1.983731760322881</v>
      </c>
      <c r="T60">
        <v>10.49556038497361</v>
      </c>
      <c r="U60" s="114">
        <f t="shared" si="2"/>
        <v>32.6</v>
      </c>
      <c r="V60" s="112">
        <f t="shared" si="3"/>
        <v>0</v>
      </c>
      <c r="X60" s="117"/>
    </row>
    <row r="61" spans="1:24">
      <c r="A61" t="s">
        <v>103</v>
      </c>
      <c r="B61">
        <f>GT!B61</f>
        <v>75</v>
      </c>
      <c r="C61">
        <f>GT!C61</f>
        <v>0</v>
      </c>
      <c r="D61">
        <f>GT!M61</f>
        <v>32.6</v>
      </c>
      <c r="E61">
        <f>GT!N61</f>
        <v>0</v>
      </c>
      <c r="F61">
        <f t="shared" si="4"/>
        <v>75</v>
      </c>
      <c r="G61">
        <f t="shared" si="5"/>
        <v>32.6</v>
      </c>
      <c r="H61" s="112"/>
      <c r="I61">
        <f>BRPL_EOD!AA61+BRPL_EOD!AB61</f>
        <v>12.34</v>
      </c>
      <c r="J61">
        <f>BYPL_EOD!AA61+BYPL_EOD!AB61</f>
        <v>7.54</v>
      </c>
      <c r="K61">
        <f>MES_EOD!AA61+MES_EOD!AB61</f>
        <v>0</v>
      </c>
      <c r="L61">
        <f>NDMC_EOD!AA61+NDMC_EOD!AB61</f>
        <v>1.96</v>
      </c>
      <c r="M61">
        <f>TPDDL_EOD!AA61+TPDDL_EOD!AB61</f>
        <v>10.37</v>
      </c>
      <c r="N61">
        <f t="shared" si="0"/>
        <v>32.21</v>
      </c>
      <c r="O61" s="112">
        <f t="shared" si="1"/>
        <v>0.39000000000000057</v>
      </c>
      <c r="P61">
        <v>12.489413225706302</v>
      </c>
      <c r="Q61">
        <v>7.6312946289972059</v>
      </c>
      <c r="R61">
        <v>0</v>
      </c>
      <c r="S61">
        <v>1.983731760322881</v>
      </c>
      <c r="T61">
        <v>10.49556038497361</v>
      </c>
      <c r="U61" s="114">
        <f t="shared" si="2"/>
        <v>32.6</v>
      </c>
      <c r="V61" s="112">
        <f t="shared" si="3"/>
        <v>0</v>
      </c>
      <c r="X61" s="117"/>
    </row>
    <row r="62" spans="1:24">
      <c r="A62" t="s">
        <v>104</v>
      </c>
      <c r="B62">
        <f>GT!B62</f>
        <v>75</v>
      </c>
      <c r="C62">
        <f>GT!C62</f>
        <v>0</v>
      </c>
      <c r="D62">
        <f>GT!M62</f>
        <v>32.6</v>
      </c>
      <c r="E62">
        <f>GT!N62</f>
        <v>0</v>
      </c>
      <c r="F62">
        <f t="shared" si="4"/>
        <v>75</v>
      </c>
      <c r="G62">
        <f t="shared" si="5"/>
        <v>32.6</v>
      </c>
      <c r="H62" s="112"/>
      <c r="I62">
        <f>BRPL_EOD!AA62+BRPL_EOD!AB62</f>
        <v>12.34</v>
      </c>
      <c r="J62">
        <f>BYPL_EOD!AA62+BYPL_EOD!AB62</f>
        <v>7.54</v>
      </c>
      <c r="K62">
        <f>MES_EOD!AA62+MES_EOD!AB62</f>
        <v>0</v>
      </c>
      <c r="L62">
        <f>NDMC_EOD!AA62+NDMC_EOD!AB62</f>
        <v>1.96</v>
      </c>
      <c r="M62">
        <f>TPDDL_EOD!AA62+TPDDL_EOD!AB62</f>
        <v>10.37</v>
      </c>
      <c r="N62">
        <f t="shared" si="0"/>
        <v>32.21</v>
      </c>
      <c r="O62" s="112">
        <f t="shared" si="1"/>
        <v>0.39000000000000057</v>
      </c>
      <c r="P62">
        <v>12.489413225706302</v>
      </c>
      <c r="Q62">
        <v>7.6312946289972059</v>
      </c>
      <c r="R62">
        <v>0</v>
      </c>
      <c r="S62">
        <v>1.983731760322881</v>
      </c>
      <c r="T62">
        <v>10.49556038497361</v>
      </c>
      <c r="U62" s="114">
        <f t="shared" si="2"/>
        <v>32.6</v>
      </c>
      <c r="V62" s="112">
        <f t="shared" si="3"/>
        <v>0</v>
      </c>
      <c r="X62" s="117"/>
    </row>
    <row r="63" spans="1:24">
      <c r="A63" t="s">
        <v>105</v>
      </c>
      <c r="B63">
        <f>GT!B63</f>
        <v>75</v>
      </c>
      <c r="C63">
        <f>GT!C63</f>
        <v>0</v>
      </c>
      <c r="D63">
        <f>GT!M63</f>
        <v>32.6</v>
      </c>
      <c r="E63">
        <f>GT!N63</f>
        <v>0</v>
      </c>
      <c r="F63">
        <f t="shared" si="4"/>
        <v>75</v>
      </c>
      <c r="G63">
        <f t="shared" si="5"/>
        <v>32.6</v>
      </c>
      <c r="H63" s="112"/>
      <c r="I63">
        <f>BRPL_EOD!AA63+BRPL_EOD!AB63</f>
        <v>12.34</v>
      </c>
      <c r="J63">
        <f>BYPL_EOD!AA63+BYPL_EOD!AB63</f>
        <v>7.54</v>
      </c>
      <c r="K63">
        <f>MES_EOD!AA63+MES_EOD!AB63</f>
        <v>0</v>
      </c>
      <c r="L63">
        <f>NDMC_EOD!AA63+NDMC_EOD!AB63</f>
        <v>1.96</v>
      </c>
      <c r="M63">
        <f>TPDDL_EOD!AA63+TPDDL_EOD!AB63</f>
        <v>10.37</v>
      </c>
      <c r="N63">
        <f t="shared" si="0"/>
        <v>32.21</v>
      </c>
      <c r="O63" s="112">
        <f t="shared" si="1"/>
        <v>0.39000000000000057</v>
      </c>
      <c r="P63">
        <v>12.489413225706302</v>
      </c>
      <c r="Q63">
        <v>7.6312946289972059</v>
      </c>
      <c r="R63">
        <v>0</v>
      </c>
      <c r="S63">
        <v>1.983731760322881</v>
      </c>
      <c r="T63">
        <v>10.49556038497361</v>
      </c>
      <c r="U63" s="114">
        <f t="shared" si="2"/>
        <v>32.6</v>
      </c>
      <c r="V63" s="112">
        <f t="shared" si="3"/>
        <v>0</v>
      </c>
      <c r="X63" s="117"/>
    </row>
    <row r="64" spans="1:24">
      <c r="A64" t="s">
        <v>106</v>
      </c>
      <c r="B64">
        <f>GT!B64</f>
        <v>75</v>
      </c>
      <c r="C64">
        <f>GT!C64</f>
        <v>0</v>
      </c>
      <c r="D64">
        <f>GT!M64</f>
        <v>32.6</v>
      </c>
      <c r="E64">
        <f>GT!N64</f>
        <v>0</v>
      </c>
      <c r="F64">
        <f t="shared" si="4"/>
        <v>75</v>
      </c>
      <c r="G64">
        <f t="shared" si="5"/>
        <v>32.6</v>
      </c>
      <c r="H64" s="112"/>
      <c r="I64">
        <f>BRPL_EOD!AA64+BRPL_EOD!AB64</f>
        <v>12.34</v>
      </c>
      <c r="J64">
        <f>BYPL_EOD!AA64+BYPL_EOD!AB64</f>
        <v>7.54</v>
      </c>
      <c r="K64">
        <f>MES_EOD!AA64+MES_EOD!AB64</f>
        <v>0</v>
      </c>
      <c r="L64">
        <f>NDMC_EOD!AA64+NDMC_EOD!AB64</f>
        <v>1.96</v>
      </c>
      <c r="M64">
        <f>TPDDL_EOD!AA64+TPDDL_EOD!AB64</f>
        <v>10.37</v>
      </c>
      <c r="N64">
        <f t="shared" si="0"/>
        <v>32.21</v>
      </c>
      <c r="O64" s="112">
        <f t="shared" si="1"/>
        <v>0.39000000000000057</v>
      </c>
      <c r="P64">
        <v>12.489413225706302</v>
      </c>
      <c r="Q64">
        <v>7.6312946289972059</v>
      </c>
      <c r="R64">
        <v>0</v>
      </c>
      <c r="S64">
        <v>1.983731760322881</v>
      </c>
      <c r="T64">
        <v>10.49556038497361</v>
      </c>
      <c r="U64" s="114">
        <f t="shared" si="2"/>
        <v>32.6</v>
      </c>
      <c r="V64" s="112">
        <f t="shared" si="3"/>
        <v>0</v>
      </c>
      <c r="X64" s="117"/>
    </row>
    <row r="65" spans="1:24">
      <c r="A65" t="s">
        <v>107</v>
      </c>
      <c r="B65">
        <f>GT!B65</f>
        <v>75</v>
      </c>
      <c r="C65">
        <f>GT!C65</f>
        <v>0</v>
      </c>
      <c r="D65">
        <f>GT!M65</f>
        <v>32.6</v>
      </c>
      <c r="E65">
        <f>GT!N65</f>
        <v>0</v>
      </c>
      <c r="F65">
        <f t="shared" si="4"/>
        <v>75</v>
      </c>
      <c r="G65">
        <f t="shared" si="5"/>
        <v>32.6</v>
      </c>
      <c r="H65" s="112"/>
      <c r="I65">
        <f>BRPL_EOD!AA65+BRPL_EOD!AB65</f>
        <v>12.34</v>
      </c>
      <c r="J65">
        <f>BYPL_EOD!AA65+BYPL_EOD!AB65</f>
        <v>7.54</v>
      </c>
      <c r="K65">
        <f>MES_EOD!AA65+MES_EOD!AB65</f>
        <v>0</v>
      </c>
      <c r="L65">
        <f>NDMC_EOD!AA65+NDMC_EOD!AB65</f>
        <v>1.96</v>
      </c>
      <c r="M65">
        <f>TPDDL_EOD!AA65+TPDDL_EOD!AB65</f>
        <v>10.37</v>
      </c>
      <c r="N65">
        <f t="shared" si="0"/>
        <v>32.21</v>
      </c>
      <c r="O65" s="112">
        <f t="shared" si="1"/>
        <v>0.39000000000000057</v>
      </c>
      <c r="P65">
        <v>12.489413225706302</v>
      </c>
      <c r="Q65">
        <v>7.6312946289972059</v>
      </c>
      <c r="R65">
        <v>0</v>
      </c>
      <c r="S65">
        <v>1.983731760322881</v>
      </c>
      <c r="T65">
        <v>10.49556038497361</v>
      </c>
      <c r="U65" s="114">
        <f t="shared" si="2"/>
        <v>32.6</v>
      </c>
      <c r="V65" s="112">
        <f t="shared" si="3"/>
        <v>0</v>
      </c>
      <c r="X65" s="117"/>
    </row>
    <row r="66" spans="1:24">
      <c r="A66" t="s">
        <v>108</v>
      </c>
      <c r="B66">
        <f>GT!B66</f>
        <v>75</v>
      </c>
      <c r="C66">
        <f>GT!C66</f>
        <v>0</v>
      </c>
      <c r="D66">
        <f>GT!M66</f>
        <v>32.6</v>
      </c>
      <c r="E66">
        <f>GT!N66</f>
        <v>0</v>
      </c>
      <c r="F66">
        <f t="shared" si="4"/>
        <v>75</v>
      </c>
      <c r="G66">
        <f t="shared" si="5"/>
        <v>32.6</v>
      </c>
      <c r="H66" s="112"/>
      <c r="I66">
        <f>BRPL_EOD!AA66+BRPL_EOD!AB66</f>
        <v>12.34</v>
      </c>
      <c r="J66">
        <f>BYPL_EOD!AA66+BYPL_EOD!AB66</f>
        <v>7.54</v>
      </c>
      <c r="K66">
        <f>MES_EOD!AA66+MES_EOD!AB66</f>
        <v>0</v>
      </c>
      <c r="L66">
        <f>NDMC_EOD!AA66+NDMC_EOD!AB66</f>
        <v>1.96</v>
      </c>
      <c r="M66">
        <f>TPDDL_EOD!AA66+TPDDL_EOD!AB66</f>
        <v>10.37</v>
      </c>
      <c r="N66">
        <f t="shared" si="0"/>
        <v>32.21</v>
      </c>
      <c r="O66" s="112">
        <f t="shared" si="1"/>
        <v>0.39000000000000057</v>
      </c>
      <c r="P66">
        <v>12.489413225706302</v>
      </c>
      <c r="Q66">
        <v>7.6312946289972059</v>
      </c>
      <c r="R66">
        <v>0</v>
      </c>
      <c r="S66">
        <v>1.983731760322881</v>
      </c>
      <c r="T66">
        <v>10.49556038497361</v>
      </c>
      <c r="U66" s="114">
        <f t="shared" si="2"/>
        <v>32.6</v>
      </c>
      <c r="V66" s="112">
        <f t="shared" si="3"/>
        <v>0</v>
      </c>
      <c r="X66" s="117"/>
    </row>
    <row r="67" spans="1:24">
      <c r="A67" t="s">
        <v>109</v>
      </c>
      <c r="B67">
        <f>GT!B67</f>
        <v>75</v>
      </c>
      <c r="C67">
        <f>GT!C67</f>
        <v>0</v>
      </c>
      <c r="D67">
        <f>GT!M67</f>
        <v>32.6</v>
      </c>
      <c r="E67">
        <f>GT!N67</f>
        <v>0</v>
      </c>
      <c r="F67">
        <f t="shared" si="4"/>
        <v>75</v>
      </c>
      <c r="G67">
        <f t="shared" si="5"/>
        <v>32.6</v>
      </c>
      <c r="H67" s="112"/>
      <c r="I67">
        <f>BRPL_EOD!AA67+BRPL_EOD!AB67</f>
        <v>12.34</v>
      </c>
      <c r="J67">
        <f>BYPL_EOD!AA67+BYPL_EOD!AB67</f>
        <v>7.54</v>
      </c>
      <c r="K67">
        <f>MES_EOD!AA67+MES_EOD!AB67</f>
        <v>0</v>
      </c>
      <c r="L67">
        <f>NDMC_EOD!AA67+NDMC_EOD!AB67</f>
        <v>1.96</v>
      </c>
      <c r="M67">
        <f>TPDDL_EOD!AA67+TPDDL_EOD!AB67</f>
        <v>10.37</v>
      </c>
      <c r="N67">
        <f t="shared" ref="N67:N98" si="6">SUM(I67:M67)</f>
        <v>32.21</v>
      </c>
      <c r="O67" s="112">
        <f t="shared" ref="O67:O98" si="7">G67-N67</f>
        <v>0.39000000000000057</v>
      </c>
      <c r="P67">
        <v>12.489413225706302</v>
      </c>
      <c r="Q67">
        <v>7.6312946289972059</v>
      </c>
      <c r="R67">
        <v>0</v>
      </c>
      <c r="S67">
        <v>1.983731760322881</v>
      </c>
      <c r="T67">
        <v>10.49556038497361</v>
      </c>
      <c r="U67" s="114">
        <f t="shared" ref="U67:U98" si="8">SUM(P67:T67)</f>
        <v>32.6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75</v>
      </c>
      <c r="C68">
        <f>GT!C68</f>
        <v>0</v>
      </c>
      <c r="D68">
        <f>GT!M68</f>
        <v>32.6</v>
      </c>
      <c r="E68">
        <f>GT!N68</f>
        <v>0</v>
      </c>
      <c r="F68">
        <f t="shared" ref="F68:F98" si="10">B68+C68</f>
        <v>75</v>
      </c>
      <c r="G68">
        <f t="shared" ref="G68:G98" si="11">D68+E68-X68</f>
        <v>32.6</v>
      </c>
      <c r="H68" s="112"/>
      <c r="I68">
        <f>BRPL_EOD!AA68+BRPL_EOD!AB68</f>
        <v>12.34</v>
      </c>
      <c r="J68">
        <f>BYPL_EOD!AA68+BYPL_EOD!AB68</f>
        <v>7.54</v>
      </c>
      <c r="K68">
        <f>MES_EOD!AA68+MES_EOD!AB68</f>
        <v>0</v>
      </c>
      <c r="L68">
        <f>NDMC_EOD!AA68+NDMC_EOD!AB68</f>
        <v>1.96</v>
      </c>
      <c r="M68">
        <f>TPDDL_EOD!AA68+TPDDL_EOD!AB68</f>
        <v>10.37</v>
      </c>
      <c r="N68">
        <f t="shared" si="6"/>
        <v>32.21</v>
      </c>
      <c r="O68" s="112">
        <f t="shared" si="7"/>
        <v>0.39000000000000057</v>
      </c>
      <c r="P68">
        <v>12.489413225706302</v>
      </c>
      <c r="Q68">
        <v>7.6312946289972059</v>
      </c>
      <c r="R68">
        <v>0</v>
      </c>
      <c r="S68">
        <v>1.983731760322881</v>
      </c>
      <c r="T68">
        <v>10.49556038497361</v>
      </c>
      <c r="U68" s="114">
        <f t="shared" si="8"/>
        <v>32.6</v>
      </c>
      <c r="V68" s="112">
        <f t="shared" si="9"/>
        <v>0</v>
      </c>
      <c r="X68" s="117"/>
    </row>
    <row r="69" spans="1:24">
      <c r="A69" t="s">
        <v>111</v>
      </c>
      <c r="B69">
        <f>GT!B69</f>
        <v>75</v>
      </c>
      <c r="C69">
        <f>GT!C69</f>
        <v>0</v>
      </c>
      <c r="D69">
        <f>GT!M69</f>
        <v>32.6</v>
      </c>
      <c r="E69">
        <f>GT!N69</f>
        <v>0</v>
      </c>
      <c r="F69">
        <f t="shared" si="10"/>
        <v>75</v>
      </c>
      <c r="G69">
        <f t="shared" si="11"/>
        <v>32.6</v>
      </c>
      <c r="H69" s="112"/>
      <c r="I69">
        <f>BRPL_EOD!AA69+BRPL_EOD!AB69</f>
        <v>12.34</v>
      </c>
      <c r="J69">
        <f>BYPL_EOD!AA69+BYPL_EOD!AB69</f>
        <v>7.54</v>
      </c>
      <c r="K69">
        <f>MES_EOD!AA69+MES_EOD!AB69</f>
        <v>0</v>
      </c>
      <c r="L69">
        <f>NDMC_EOD!AA69+NDMC_EOD!AB69</f>
        <v>1.96</v>
      </c>
      <c r="M69">
        <f>TPDDL_EOD!AA69+TPDDL_EOD!AB69</f>
        <v>10.37</v>
      </c>
      <c r="N69">
        <f t="shared" si="6"/>
        <v>32.21</v>
      </c>
      <c r="O69" s="112">
        <f t="shared" si="7"/>
        <v>0.39000000000000057</v>
      </c>
      <c r="P69">
        <v>12.489413225706302</v>
      </c>
      <c r="Q69">
        <v>7.6312946289972059</v>
      </c>
      <c r="R69">
        <v>0</v>
      </c>
      <c r="S69">
        <v>1.983731760322881</v>
      </c>
      <c r="T69">
        <v>10.49556038497361</v>
      </c>
      <c r="U69" s="114">
        <f t="shared" si="8"/>
        <v>32.6</v>
      </c>
      <c r="V69" s="112">
        <f t="shared" si="9"/>
        <v>0</v>
      </c>
      <c r="X69" s="117"/>
    </row>
    <row r="70" spans="1:24">
      <c r="A70" t="s">
        <v>112</v>
      </c>
      <c r="B70">
        <f>GT!B70</f>
        <v>75</v>
      </c>
      <c r="C70">
        <f>GT!C70</f>
        <v>0</v>
      </c>
      <c r="D70">
        <f>GT!M70</f>
        <v>32.6</v>
      </c>
      <c r="E70">
        <f>GT!N70</f>
        <v>0</v>
      </c>
      <c r="F70">
        <f t="shared" si="10"/>
        <v>75</v>
      </c>
      <c r="G70">
        <f t="shared" si="11"/>
        <v>32.6</v>
      </c>
      <c r="H70" s="112"/>
      <c r="I70">
        <f>BRPL_EOD!AA70+BRPL_EOD!AB70</f>
        <v>12.34</v>
      </c>
      <c r="J70">
        <f>BYPL_EOD!AA70+BYPL_EOD!AB70</f>
        <v>7.54</v>
      </c>
      <c r="K70">
        <f>MES_EOD!AA70+MES_EOD!AB70</f>
        <v>0</v>
      </c>
      <c r="L70">
        <f>NDMC_EOD!AA70+NDMC_EOD!AB70</f>
        <v>1.96</v>
      </c>
      <c r="M70">
        <f>TPDDL_EOD!AA70+TPDDL_EOD!AB70</f>
        <v>10.37</v>
      </c>
      <c r="N70">
        <f t="shared" si="6"/>
        <v>32.21</v>
      </c>
      <c r="O70" s="112">
        <f t="shared" si="7"/>
        <v>0.39000000000000057</v>
      </c>
      <c r="P70">
        <v>12.489413225706302</v>
      </c>
      <c r="Q70">
        <v>7.6312946289972059</v>
      </c>
      <c r="R70">
        <v>0</v>
      </c>
      <c r="S70">
        <v>1.983731760322881</v>
      </c>
      <c r="T70">
        <v>10.49556038497361</v>
      </c>
      <c r="U70" s="114">
        <f t="shared" si="8"/>
        <v>32.6</v>
      </c>
      <c r="V70" s="112">
        <f t="shared" si="9"/>
        <v>0</v>
      </c>
      <c r="X70" s="117"/>
    </row>
    <row r="71" spans="1:24">
      <c r="A71" t="s">
        <v>113</v>
      </c>
      <c r="B71">
        <f>GT!B71</f>
        <v>75</v>
      </c>
      <c r="C71">
        <f>GT!C71</f>
        <v>0</v>
      </c>
      <c r="D71">
        <f>GT!M71</f>
        <v>32.6</v>
      </c>
      <c r="E71">
        <f>GT!N71</f>
        <v>0</v>
      </c>
      <c r="F71">
        <f t="shared" si="10"/>
        <v>75</v>
      </c>
      <c r="G71">
        <f t="shared" si="11"/>
        <v>32.6</v>
      </c>
      <c r="H71" s="112"/>
      <c r="I71">
        <f>BRPL_EOD!AA71+BRPL_EOD!AB71</f>
        <v>12.34</v>
      </c>
      <c r="J71">
        <f>BYPL_EOD!AA71+BYPL_EOD!AB71</f>
        <v>7.54</v>
      </c>
      <c r="K71">
        <f>MES_EOD!AA71+MES_EOD!AB71</f>
        <v>0</v>
      </c>
      <c r="L71">
        <f>NDMC_EOD!AA71+NDMC_EOD!AB71</f>
        <v>1.96</v>
      </c>
      <c r="M71">
        <f>TPDDL_EOD!AA71+TPDDL_EOD!AB71</f>
        <v>10.37</v>
      </c>
      <c r="N71">
        <f t="shared" si="6"/>
        <v>32.21</v>
      </c>
      <c r="O71" s="112">
        <f t="shared" si="7"/>
        <v>0.39000000000000057</v>
      </c>
      <c r="P71">
        <v>12.489413225706302</v>
      </c>
      <c r="Q71">
        <v>7.6312946289972059</v>
      </c>
      <c r="R71">
        <v>0</v>
      </c>
      <c r="S71">
        <v>1.983731760322881</v>
      </c>
      <c r="T71">
        <v>10.49556038497361</v>
      </c>
      <c r="U71" s="114">
        <f t="shared" si="8"/>
        <v>32.6</v>
      </c>
      <c r="V71" s="112">
        <f t="shared" si="9"/>
        <v>0</v>
      </c>
      <c r="X71" s="117"/>
    </row>
    <row r="72" spans="1:24">
      <c r="A72" t="s">
        <v>114</v>
      </c>
      <c r="B72">
        <f>GT!B72</f>
        <v>75</v>
      </c>
      <c r="C72">
        <f>GT!C72</f>
        <v>0</v>
      </c>
      <c r="D72">
        <f>GT!M72</f>
        <v>32.6</v>
      </c>
      <c r="E72">
        <f>GT!N72</f>
        <v>0</v>
      </c>
      <c r="F72">
        <f t="shared" si="10"/>
        <v>75</v>
      </c>
      <c r="G72">
        <f t="shared" si="11"/>
        <v>32.6</v>
      </c>
      <c r="H72" s="112"/>
      <c r="I72">
        <f>BRPL_EOD!AA72+BRPL_EOD!AB72</f>
        <v>12.34</v>
      </c>
      <c r="J72">
        <f>BYPL_EOD!AA72+BYPL_EOD!AB72</f>
        <v>7.54</v>
      </c>
      <c r="K72">
        <f>MES_EOD!AA72+MES_EOD!AB72</f>
        <v>0</v>
      </c>
      <c r="L72">
        <f>NDMC_EOD!AA72+NDMC_EOD!AB72</f>
        <v>1.96</v>
      </c>
      <c r="M72">
        <f>TPDDL_EOD!AA72+TPDDL_EOD!AB72</f>
        <v>10.37</v>
      </c>
      <c r="N72">
        <f t="shared" si="6"/>
        <v>32.21</v>
      </c>
      <c r="O72" s="112">
        <f t="shared" si="7"/>
        <v>0.39000000000000057</v>
      </c>
      <c r="P72">
        <v>12.489413225706302</v>
      </c>
      <c r="Q72">
        <v>7.6312946289972059</v>
      </c>
      <c r="R72">
        <v>0</v>
      </c>
      <c r="S72">
        <v>1.983731760322881</v>
      </c>
      <c r="T72">
        <v>10.49556038497361</v>
      </c>
      <c r="U72" s="114">
        <f t="shared" si="8"/>
        <v>32.6</v>
      </c>
      <c r="V72" s="112">
        <f t="shared" si="9"/>
        <v>0</v>
      </c>
      <c r="X72" s="117"/>
    </row>
    <row r="73" spans="1:24">
      <c r="A73" t="s">
        <v>115</v>
      </c>
      <c r="B73">
        <f>GT!B73</f>
        <v>75</v>
      </c>
      <c r="C73">
        <f>GT!C73</f>
        <v>0</v>
      </c>
      <c r="D73">
        <f>GT!M73</f>
        <v>32.6</v>
      </c>
      <c r="E73">
        <f>GT!N73</f>
        <v>0</v>
      </c>
      <c r="F73">
        <f t="shared" si="10"/>
        <v>75</v>
      </c>
      <c r="G73">
        <f t="shared" si="11"/>
        <v>32.6</v>
      </c>
      <c r="H73" s="112"/>
      <c r="I73">
        <f>BRPL_EOD!AA73+BRPL_EOD!AB73</f>
        <v>12.34</v>
      </c>
      <c r="J73">
        <f>BYPL_EOD!AA73+BYPL_EOD!AB73</f>
        <v>7.54</v>
      </c>
      <c r="K73">
        <f>MES_EOD!AA73+MES_EOD!AB73</f>
        <v>0</v>
      </c>
      <c r="L73">
        <f>NDMC_EOD!AA73+NDMC_EOD!AB73</f>
        <v>1.96</v>
      </c>
      <c r="M73">
        <f>TPDDL_EOD!AA73+TPDDL_EOD!AB73</f>
        <v>10.37</v>
      </c>
      <c r="N73">
        <f t="shared" si="6"/>
        <v>32.21</v>
      </c>
      <c r="O73" s="112">
        <f t="shared" si="7"/>
        <v>0.39000000000000057</v>
      </c>
      <c r="P73">
        <v>12.489413225706302</v>
      </c>
      <c r="Q73">
        <v>7.6312946289972059</v>
      </c>
      <c r="R73">
        <v>0</v>
      </c>
      <c r="S73">
        <v>1.983731760322881</v>
      </c>
      <c r="T73">
        <v>10.49556038497361</v>
      </c>
      <c r="U73" s="114">
        <f t="shared" si="8"/>
        <v>32.6</v>
      </c>
      <c r="V73" s="112">
        <f t="shared" si="9"/>
        <v>0</v>
      </c>
      <c r="X73" s="117"/>
    </row>
    <row r="74" spans="1:24">
      <c r="A74" t="s">
        <v>116</v>
      </c>
      <c r="B74">
        <f>GT!B74</f>
        <v>75</v>
      </c>
      <c r="C74">
        <f>GT!C74</f>
        <v>0</v>
      </c>
      <c r="D74">
        <f>GT!M74</f>
        <v>32.6</v>
      </c>
      <c r="E74">
        <f>GT!N74</f>
        <v>0</v>
      </c>
      <c r="F74">
        <f t="shared" si="10"/>
        <v>75</v>
      </c>
      <c r="G74">
        <f t="shared" si="11"/>
        <v>32.6</v>
      </c>
      <c r="H74" s="112"/>
      <c r="I74">
        <f>BRPL_EOD!AA74+BRPL_EOD!AB74</f>
        <v>12.34</v>
      </c>
      <c r="J74">
        <f>BYPL_EOD!AA74+BYPL_EOD!AB74</f>
        <v>7.54</v>
      </c>
      <c r="K74">
        <f>MES_EOD!AA74+MES_EOD!AB74</f>
        <v>0</v>
      </c>
      <c r="L74">
        <f>NDMC_EOD!AA74+NDMC_EOD!AB74</f>
        <v>1.96</v>
      </c>
      <c r="M74">
        <f>TPDDL_EOD!AA74+TPDDL_EOD!AB74</f>
        <v>10.37</v>
      </c>
      <c r="N74">
        <f t="shared" si="6"/>
        <v>32.21</v>
      </c>
      <c r="O74" s="112">
        <f t="shared" si="7"/>
        <v>0.39000000000000057</v>
      </c>
      <c r="P74">
        <v>12.489413225706302</v>
      </c>
      <c r="Q74">
        <v>7.6312946289972059</v>
      </c>
      <c r="R74">
        <v>0</v>
      </c>
      <c r="S74">
        <v>1.983731760322881</v>
      </c>
      <c r="T74">
        <v>10.49556038497361</v>
      </c>
      <c r="U74" s="114">
        <f t="shared" si="8"/>
        <v>32.6</v>
      </c>
      <c r="V74" s="112">
        <f t="shared" si="9"/>
        <v>0</v>
      </c>
      <c r="X74" s="117"/>
    </row>
    <row r="75" spans="1:24">
      <c r="A75" t="s">
        <v>117</v>
      </c>
      <c r="B75">
        <f>GT!B75</f>
        <v>75</v>
      </c>
      <c r="C75">
        <f>GT!C75</f>
        <v>0</v>
      </c>
      <c r="D75">
        <f>GT!M75</f>
        <v>32.6</v>
      </c>
      <c r="E75">
        <f>GT!N75</f>
        <v>0</v>
      </c>
      <c r="F75">
        <f t="shared" si="10"/>
        <v>75</v>
      </c>
      <c r="G75">
        <f t="shared" si="11"/>
        <v>32.6</v>
      </c>
      <c r="H75" s="112"/>
      <c r="I75">
        <f>BRPL_EOD!AA75+BRPL_EOD!AB75</f>
        <v>12.34</v>
      </c>
      <c r="J75">
        <f>BYPL_EOD!AA75+BYPL_EOD!AB75</f>
        <v>7.54</v>
      </c>
      <c r="K75">
        <f>MES_EOD!AA75+MES_EOD!AB75</f>
        <v>0</v>
      </c>
      <c r="L75">
        <f>NDMC_EOD!AA75+NDMC_EOD!AB75</f>
        <v>1.96</v>
      </c>
      <c r="M75">
        <f>TPDDL_EOD!AA75+TPDDL_EOD!AB75</f>
        <v>10.37</v>
      </c>
      <c r="N75">
        <f t="shared" si="6"/>
        <v>32.21</v>
      </c>
      <c r="O75" s="112">
        <f t="shared" si="7"/>
        <v>0.39000000000000057</v>
      </c>
      <c r="P75">
        <v>12.489413225706302</v>
      </c>
      <c r="Q75">
        <v>7.6312946289972059</v>
      </c>
      <c r="R75">
        <v>0</v>
      </c>
      <c r="S75">
        <v>1.983731760322881</v>
      </c>
      <c r="T75">
        <v>10.49556038497361</v>
      </c>
      <c r="U75" s="114">
        <f t="shared" si="8"/>
        <v>32.6</v>
      </c>
      <c r="V75" s="112">
        <f t="shared" si="9"/>
        <v>0</v>
      </c>
      <c r="X75" s="117"/>
    </row>
    <row r="76" spans="1:24">
      <c r="A76" t="s">
        <v>118</v>
      </c>
      <c r="B76">
        <f>GT!B76</f>
        <v>75</v>
      </c>
      <c r="C76">
        <f>GT!C76</f>
        <v>0</v>
      </c>
      <c r="D76">
        <f>GT!M76</f>
        <v>32.6</v>
      </c>
      <c r="E76">
        <f>GT!N76</f>
        <v>0</v>
      </c>
      <c r="F76">
        <f t="shared" si="10"/>
        <v>75</v>
      </c>
      <c r="G76">
        <f t="shared" si="11"/>
        <v>32.6</v>
      </c>
      <c r="H76" s="112"/>
      <c r="I76">
        <f>BRPL_EOD!AA76+BRPL_EOD!AB76</f>
        <v>12.34</v>
      </c>
      <c r="J76">
        <f>BYPL_EOD!AA76+BYPL_EOD!AB76</f>
        <v>7.54</v>
      </c>
      <c r="K76">
        <f>MES_EOD!AA76+MES_EOD!AB76</f>
        <v>0</v>
      </c>
      <c r="L76">
        <f>NDMC_EOD!AA76+NDMC_EOD!AB76</f>
        <v>1.96</v>
      </c>
      <c r="M76">
        <f>TPDDL_EOD!AA76+TPDDL_EOD!AB76</f>
        <v>10.37</v>
      </c>
      <c r="N76">
        <f t="shared" si="6"/>
        <v>32.21</v>
      </c>
      <c r="O76" s="112">
        <f t="shared" si="7"/>
        <v>0.39000000000000057</v>
      </c>
      <c r="P76">
        <v>12.489413225706302</v>
      </c>
      <c r="Q76">
        <v>7.6312946289972059</v>
      </c>
      <c r="R76">
        <v>0</v>
      </c>
      <c r="S76">
        <v>1.983731760322881</v>
      </c>
      <c r="T76">
        <v>10.49556038497361</v>
      </c>
      <c r="U76" s="114">
        <f t="shared" si="8"/>
        <v>32.6</v>
      </c>
      <c r="V76" s="112">
        <f t="shared" si="9"/>
        <v>0</v>
      </c>
      <c r="X76" s="117"/>
    </row>
    <row r="77" spans="1:24">
      <c r="A77" t="s">
        <v>119</v>
      </c>
      <c r="B77">
        <f>GT!B77</f>
        <v>75</v>
      </c>
      <c r="C77">
        <f>GT!C77</f>
        <v>0</v>
      </c>
      <c r="D77">
        <f>GT!M77</f>
        <v>32.6</v>
      </c>
      <c r="E77">
        <f>GT!N77</f>
        <v>0</v>
      </c>
      <c r="F77">
        <f t="shared" si="10"/>
        <v>75</v>
      </c>
      <c r="G77">
        <f t="shared" si="11"/>
        <v>32.6</v>
      </c>
      <c r="H77" s="112"/>
      <c r="I77">
        <f>BRPL_EOD!AA77+BRPL_EOD!AB77</f>
        <v>12.34</v>
      </c>
      <c r="J77">
        <f>BYPL_EOD!AA77+BYPL_EOD!AB77</f>
        <v>7.54</v>
      </c>
      <c r="K77">
        <f>MES_EOD!AA77+MES_EOD!AB77</f>
        <v>0</v>
      </c>
      <c r="L77">
        <f>NDMC_EOD!AA77+NDMC_EOD!AB77</f>
        <v>1.96</v>
      </c>
      <c r="M77">
        <f>TPDDL_EOD!AA77+TPDDL_EOD!AB77</f>
        <v>10.37</v>
      </c>
      <c r="N77">
        <f t="shared" si="6"/>
        <v>32.21</v>
      </c>
      <c r="O77" s="112">
        <f t="shared" si="7"/>
        <v>0.39000000000000057</v>
      </c>
      <c r="P77">
        <v>12.489413225706302</v>
      </c>
      <c r="Q77">
        <v>7.6312946289972059</v>
      </c>
      <c r="R77">
        <v>0</v>
      </c>
      <c r="S77">
        <v>1.983731760322881</v>
      </c>
      <c r="T77">
        <v>10.49556038497361</v>
      </c>
      <c r="U77" s="114">
        <f t="shared" si="8"/>
        <v>32.6</v>
      </c>
      <c r="V77" s="112">
        <f t="shared" si="9"/>
        <v>0</v>
      </c>
      <c r="X77" s="117"/>
    </row>
    <row r="78" spans="1:24">
      <c r="A78" t="s">
        <v>120</v>
      </c>
      <c r="B78">
        <f>GT!B78</f>
        <v>75</v>
      </c>
      <c r="C78">
        <f>GT!C78</f>
        <v>0</v>
      </c>
      <c r="D78">
        <f>GT!M78</f>
        <v>32.6</v>
      </c>
      <c r="E78">
        <f>GT!N78</f>
        <v>0</v>
      </c>
      <c r="F78">
        <f t="shared" si="10"/>
        <v>75</v>
      </c>
      <c r="G78">
        <f t="shared" si="11"/>
        <v>32.6</v>
      </c>
      <c r="H78" s="112"/>
      <c r="I78">
        <f>BRPL_EOD!AA78+BRPL_EOD!AB78</f>
        <v>12.34</v>
      </c>
      <c r="J78">
        <f>BYPL_EOD!AA78+BYPL_EOD!AB78</f>
        <v>7.54</v>
      </c>
      <c r="K78">
        <f>MES_EOD!AA78+MES_EOD!AB78</f>
        <v>0</v>
      </c>
      <c r="L78">
        <f>NDMC_EOD!AA78+NDMC_EOD!AB78</f>
        <v>1.96</v>
      </c>
      <c r="M78">
        <f>TPDDL_EOD!AA78+TPDDL_EOD!AB78</f>
        <v>10.37</v>
      </c>
      <c r="N78">
        <f t="shared" si="6"/>
        <v>32.21</v>
      </c>
      <c r="O78" s="112">
        <f t="shared" si="7"/>
        <v>0.39000000000000057</v>
      </c>
      <c r="P78">
        <v>12.489413225706302</v>
      </c>
      <c r="Q78">
        <v>7.6312946289972059</v>
      </c>
      <c r="R78">
        <v>0</v>
      </c>
      <c r="S78">
        <v>1.983731760322881</v>
      </c>
      <c r="T78">
        <v>10.49556038497361</v>
      </c>
      <c r="U78" s="114">
        <f t="shared" si="8"/>
        <v>32.6</v>
      </c>
      <c r="V78" s="112">
        <f t="shared" si="9"/>
        <v>0</v>
      </c>
      <c r="X78" s="117"/>
    </row>
    <row r="79" spans="1:24">
      <c r="A79" t="s">
        <v>121</v>
      </c>
      <c r="B79">
        <f>GT!B79</f>
        <v>75</v>
      </c>
      <c r="C79">
        <f>GT!C79</f>
        <v>0</v>
      </c>
      <c r="D79">
        <f>GT!M79</f>
        <v>32.6</v>
      </c>
      <c r="E79">
        <f>GT!N79</f>
        <v>0</v>
      </c>
      <c r="F79">
        <f t="shared" si="10"/>
        <v>75</v>
      </c>
      <c r="G79">
        <f t="shared" si="11"/>
        <v>32.6</v>
      </c>
      <c r="H79" s="112"/>
      <c r="I79">
        <f>BRPL_EOD!AA79+BRPL_EOD!AB79</f>
        <v>12.34</v>
      </c>
      <c r="J79">
        <f>BYPL_EOD!AA79+BYPL_EOD!AB79</f>
        <v>7.54</v>
      </c>
      <c r="K79">
        <f>MES_EOD!AA79+MES_EOD!AB79</f>
        <v>0</v>
      </c>
      <c r="L79">
        <f>NDMC_EOD!AA79+NDMC_EOD!AB79</f>
        <v>1.96</v>
      </c>
      <c r="M79">
        <f>TPDDL_EOD!AA79+TPDDL_EOD!AB79</f>
        <v>10.37</v>
      </c>
      <c r="N79">
        <f t="shared" si="6"/>
        <v>32.21</v>
      </c>
      <c r="O79" s="112">
        <f t="shared" si="7"/>
        <v>0.39000000000000057</v>
      </c>
      <c r="P79">
        <v>12.489413225706302</v>
      </c>
      <c r="Q79">
        <v>7.6312946289972059</v>
      </c>
      <c r="R79">
        <v>0</v>
      </c>
      <c r="S79">
        <v>1.983731760322881</v>
      </c>
      <c r="T79">
        <v>10.49556038497361</v>
      </c>
      <c r="U79" s="114">
        <f t="shared" si="8"/>
        <v>32.6</v>
      </c>
      <c r="V79" s="112">
        <f t="shared" si="9"/>
        <v>0</v>
      </c>
      <c r="X79" s="117"/>
    </row>
    <row r="80" spans="1:24">
      <c r="A80" t="s">
        <v>122</v>
      </c>
      <c r="B80">
        <f>GT!B80</f>
        <v>75</v>
      </c>
      <c r="C80">
        <f>GT!C80</f>
        <v>0</v>
      </c>
      <c r="D80">
        <f>GT!M80</f>
        <v>32.6</v>
      </c>
      <c r="E80">
        <f>GT!N80</f>
        <v>0</v>
      </c>
      <c r="F80">
        <f t="shared" si="10"/>
        <v>75</v>
      </c>
      <c r="G80">
        <f t="shared" si="11"/>
        <v>32.6</v>
      </c>
      <c r="H80" s="112"/>
      <c r="I80">
        <f>BRPL_EOD!AA80+BRPL_EOD!AB80</f>
        <v>12.34</v>
      </c>
      <c r="J80">
        <f>BYPL_EOD!AA80+BYPL_EOD!AB80</f>
        <v>7.54</v>
      </c>
      <c r="K80">
        <f>MES_EOD!AA80+MES_EOD!AB80</f>
        <v>0</v>
      </c>
      <c r="L80">
        <f>NDMC_EOD!AA80+NDMC_EOD!AB80</f>
        <v>1.96</v>
      </c>
      <c r="M80">
        <f>TPDDL_EOD!AA80+TPDDL_EOD!AB80</f>
        <v>10.37</v>
      </c>
      <c r="N80">
        <f t="shared" si="6"/>
        <v>32.21</v>
      </c>
      <c r="O80" s="112">
        <f t="shared" si="7"/>
        <v>0.39000000000000057</v>
      </c>
      <c r="P80">
        <v>12.489413225706302</v>
      </c>
      <c r="Q80">
        <v>7.6312946289972059</v>
      </c>
      <c r="R80">
        <v>0</v>
      </c>
      <c r="S80">
        <v>1.983731760322881</v>
      </c>
      <c r="T80">
        <v>10.49556038497361</v>
      </c>
      <c r="U80" s="114">
        <f t="shared" si="8"/>
        <v>32.6</v>
      </c>
      <c r="V80" s="112">
        <f t="shared" si="9"/>
        <v>0</v>
      </c>
      <c r="X80" s="117"/>
    </row>
    <row r="81" spans="1:24">
      <c r="A81" t="s">
        <v>123</v>
      </c>
      <c r="B81">
        <f>GT!B81</f>
        <v>75</v>
      </c>
      <c r="C81">
        <f>GT!C81</f>
        <v>0</v>
      </c>
      <c r="D81">
        <f>GT!M81</f>
        <v>33.6</v>
      </c>
      <c r="E81">
        <f>GT!N81</f>
        <v>0</v>
      </c>
      <c r="F81">
        <f t="shared" si="10"/>
        <v>75</v>
      </c>
      <c r="G81">
        <f t="shared" si="11"/>
        <v>33.6</v>
      </c>
      <c r="H81" s="112"/>
      <c r="I81">
        <f>BRPL_EOD!AA81+BRPL_EOD!AB81</f>
        <v>12.72</v>
      </c>
      <c r="J81">
        <f>BYPL_EOD!AA81+BYPL_EOD!AB81</f>
        <v>7.77</v>
      </c>
      <c r="K81">
        <f>MES_EOD!AA81+MES_EOD!AB81</f>
        <v>0</v>
      </c>
      <c r="L81">
        <f>NDMC_EOD!AA81+NDMC_EOD!AB81</f>
        <v>2.02</v>
      </c>
      <c r="M81">
        <f>TPDDL_EOD!AA81+TPDDL_EOD!AB81</f>
        <v>10.69</v>
      </c>
      <c r="N81">
        <f t="shared" si="6"/>
        <v>33.200000000000003</v>
      </c>
      <c r="O81" s="112">
        <f t="shared" si="7"/>
        <v>0.39999999999999858</v>
      </c>
      <c r="P81">
        <v>12.873253012048194</v>
      </c>
      <c r="Q81">
        <v>7.863614457831325</v>
      </c>
      <c r="R81">
        <v>0</v>
      </c>
      <c r="S81">
        <v>2.0443373493975905</v>
      </c>
      <c r="T81">
        <v>10.818795180722891</v>
      </c>
      <c r="U81" s="114">
        <f t="shared" si="8"/>
        <v>33.6</v>
      </c>
      <c r="V81" s="112">
        <f t="shared" si="9"/>
        <v>0</v>
      </c>
      <c r="X81" s="117"/>
    </row>
    <row r="82" spans="1:24">
      <c r="A82" t="s">
        <v>124</v>
      </c>
      <c r="B82">
        <f>GT!B82</f>
        <v>75</v>
      </c>
      <c r="C82">
        <f>GT!C82</f>
        <v>0</v>
      </c>
      <c r="D82">
        <f>GT!M82</f>
        <v>33.6</v>
      </c>
      <c r="E82">
        <f>GT!N82</f>
        <v>0</v>
      </c>
      <c r="F82">
        <f t="shared" si="10"/>
        <v>75</v>
      </c>
      <c r="G82">
        <f t="shared" si="11"/>
        <v>33.6</v>
      </c>
      <c r="H82" s="112"/>
      <c r="I82">
        <f>BRPL_EOD!AA82+BRPL_EOD!AB82</f>
        <v>12.72</v>
      </c>
      <c r="J82">
        <f>BYPL_EOD!AA82+BYPL_EOD!AB82</f>
        <v>7.77</v>
      </c>
      <c r="K82">
        <f>MES_EOD!AA82+MES_EOD!AB82</f>
        <v>0</v>
      </c>
      <c r="L82">
        <f>NDMC_EOD!AA82+NDMC_EOD!AB82</f>
        <v>2.02</v>
      </c>
      <c r="M82">
        <f>TPDDL_EOD!AA82+TPDDL_EOD!AB82</f>
        <v>10.69</v>
      </c>
      <c r="N82">
        <f t="shared" si="6"/>
        <v>33.200000000000003</v>
      </c>
      <c r="O82" s="112">
        <f t="shared" si="7"/>
        <v>0.39999999999999858</v>
      </c>
      <c r="P82">
        <v>12.873253012048194</v>
      </c>
      <c r="Q82">
        <v>7.863614457831325</v>
      </c>
      <c r="R82">
        <v>0</v>
      </c>
      <c r="S82">
        <v>2.0443373493975905</v>
      </c>
      <c r="T82">
        <v>10.818795180722891</v>
      </c>
      <c r="U82" s="114">
        <f t="shared" si="8"/>
        <v>33.6</v>
      </c>
      <c r="V82" s="112">
        <f t="shared" si="9"/>
        <v>0</v>
      </c>
      <c r="X82" s="117"/>
    </row>
    <row r="83" spans="1:24">
      <c r="A83" t="s">
        <v>125</v>
      </c>
      <c r="B83">
        <f>GT!B83</f>
        <v>75</v>
      </c>
      <c r="C83">
        <f>GT!C83</f>
        <v>0</v>
      </c>
      <c r="D83">
        <f>GT!M83</f>
        <v>33.6</v>
      </c>
      <c r="E83">
        <f>GT!N83</f>
        <v>0</v>
      </c>
      <c r="F83">
        <f t="shared" si="10"/>
        <v>75</v>
      </c>
      <c r="G83">
        <f t="shared" si="11"/>
        <v>33.6</v>
      </c>
      <c r="H83" s="112"/>
      <c r="I83">
        <f>BRPL_EOD!AA83+BRPL_EOD!AB83</f>
        <v>12.72</v>
      </c>
      <c r="J83">
        <f>BYPL_EOD!AA83+BYPL_EOD!AB83</f>
        <v>7.77</v>
      </c>
      <c r="K83">
        <f>MES_EOD!AA83+MES_EOD!AB83</f>
        <v>0</v>
      </c>
      <c r="L83">
        <f>NDMC_EOD!AA83+NDMC_EOD!AB83</f>
        <v>2.02</v>
      </c>
      <c r="M83">
        <f>TPDDL_EOD!AA83+TPDDL_EOD!AB83</f>
        <v>10.69</v>
      </c>
      <c r="N83">
        <f t="shared" si="6"/>
        <v>33.200000000000003</v>
      </c>
      <c r="O83" s="112">
        <f t="shared" si="7"/>
        <v>0.39999999999999858</v>
      </c>
      <c r="P83">
        <v>12.873253012048194</v>
      </c>
      <c r="Q83">
        <v>7.863614457831325</v>
      </c>
      <c r="R83">
        <v>0</v>
      </c>
      <c r="S83">
        <v>2.0443373493975905</v>
      </c>
      <c r="T83">
        <v>10.818795180722891</v>
      </c>
      <c r="U83" s="114">
        <f t="shared" si="8"/>
        <v>33.6</v>
      </c>
      <c r="V83" s="112">
        <f t="shared" si="9"/>
        <v>0</v>
      </c>
      <c r="X83" s="117"/>
    </row>
    <row r="84" spans="1:24">
      <c r="A84" t="s">
        <v>126</v>
      </c>
      <c r="B84">
        <f>GT!B84</f>
        <v>75</v>
      </c>
      <c r="C84">
        <f>GT!C84</f>
        <v>0</v>
      </c>
      <c r="D84">
        <f>GT!M84</f>
        <v>33.6</v>
      </c>
      <c r="E84">
        <f>GT!N84</f>
        <v>0</v>
      </c>
      <c r="F84">
        <f t="shared" si="10"/>
        <v>75</v>
      </c>
      <c r="G84">
        <f t="shared" si="11"/>
        <v>33.6</v>
      </c>
      <c r="H84" s="112"/>
      <c r="I84">
        <f>BRPL_EOD!AA84+BRPL_EOD!AB84</f>
        <v>12.72</v>
      </c>
      <c r="J84">
        <f>BYPL_EOD!AA84+BYPL_EOD!AB84</f>
        <v>7.77</v>
      </c>
      <c r="K84">
        <f>MES_EOD!AA84+MES_EOD!AB84</f>
        <v>0</v>
      </c>
      <c r="L84">
        <f>NDMC_EOD!AA84+NDMC_EOD!AB84</f>
        <v>2.02</v>
      </c>
      <c r="M84">
        <f>TPDDL_EOD!AA84+TPDDL_EOD!AB84</f>
        <v>10.69</v>
      </c>
      <c r="N84">
        <f t="shared" si="6"/>
        <v>33.200000000000003</v>
      </c>
      <c r="O84" s="112">
        <f t="shared" si="7"/>
        <v>0.39999999999999858</v>
      </c>
      <c r="P84">
        <v>12.873253012048194</v>
      </c>
      <c r="Q84">
        <v>7.863614457831325</v>
      </c>
      <c r="R84">
        <v>0</v>
      </c>
      <c r="S84">
        <v>2.0443373493975905</v>
      </c>
      <c r="T84">
        <v>10.818795180722891</v>
      </c>
      <c r="U84" s="114">
        <f t="shared" si="8"/>
        <v>33.6</v>
      </c>
      <c r="V84" s="112">
        <f t="shared" si="9"/>
        <v>0</v>
      </c>
      <c r="X84" s="117"/>
    </row>
    <row r="85" spans="1:24">
      <c r="A85" t="s">
        <v>127</v>
      </c>
      <c r="B85">
        <f>GT!B85</f>
        <v>75</v>
      </c>
      <c r="C85">
        <f>GT!C85</f>
        <v>0</v>
      </c>
      <c r="D85">
        <f>GT!M85</f>
        <v>33.6</v>
      </c>
      <c r="E85">
        <f>GT!N85</f>
        <v>0</v>
      </c>
      <c r="F85">
        <f t="shared" si="10"/>
        <v>75</v>
      </c>
      <c r="G85">
        <f t="shared" si="11"/>
        <v>33.6</v>
      </c>
      <c r="H85" s="112"/>
      <c r="I85">
        <f>BRPL_EOD!AA85+BRPL_EOD!AB85</f>
        <v>12.72</v>
      </c>
      <c r="J85">
        <f>BYPL_EOD!AA85+BYPL_EOD!AB85</f>
        <v>7.77</v>
      </c>
      <c r="K85">
        <f>MES_EOD!AA85+MES_EOD!AB85</f>
        <v>0</v>
      </c>
      <c r="L85">
        <f>NDMC_EOD!AA85+NDMC_EOD!AB85</f>
        <v>2.02</v>
      </c>
      <c r="M85">
        <f>TPDDL_EOD!AA85+TPDDL_EOD!AB85</f>
        <v>10.69</v>
      </c>
      <c r="N85">
        <f t="shared" si="6"/>
        <v>33.200000000000003</v>
      </c>
      <c r="O85" s="112">
        <f t="shared" si="7"/>
        <v>0.39999999999999858</v>
      </c>
      <c r="P85">
        <v>12.873253012048194</v>
      </c>
      <c r="Q85">
        <v>7.863614457831325</v>
      </c>
      <c r="R85">
        <v>0</v>
      </c>
      <c r="S85">
        <v>2.0443373493975905</v>
      </c>
      <c r="T85">
        <v>10.818795180722891</v>
      </c>
      <c r="U85" s="114">
        <f t="shared" si="8"/>
        <v>33.6</v>
      </c>
      <c r="V85" s="112">
        <f t="shared" si="9"/>
        <v>0</v>
      </c>
      <c r="X85" s="117"/>
    </row>
    <row r="86" spans="1:24">
      <c r="A86" t="s">
        <v>128</v>
      </c>
      <c r="B86">
        <f>GT!B86</f>
        <v>75</v>
      </c>
      <c r="C86">
        <f>GT!C86</f>
        <v>0</v>
      </c>
      <c r="D86">
        <f>GT!M86</f>
        <v>33.6</v>
      </c>
      <c r="E86">
        <f>GT!N86</f>
        <v>0</v>
      </c>
      <c r="F86">
        <f t="shared" si="10"/>
        <v>75</v>
      </c>
      <c r="G86">
        <f t="shared" si="11"/>
        <v>33.6</v>
      </c>
      <c r="H86" s="112"/>
      <c r="I86">
        <f>BRPL_EOD!AA86+BRPL_EOD!AB86</f>
        <v>12.72</v>
      </c>
      <c r="J86">
        <f>BYPL_EOD!AA86+BYPL_EOD!AB86</f>
        <v>7.77</v>
      </c>
      <c r="K86">
        <f>MES_EOD!AA86+MES_EOD!AB86</f>
        <v>0</v>
      </c>
      <c r="L86">
        <f>NDMC_EOD!AA86+NDMC_EOD!AB86</f>
        <v>2.02</v>
      </c>
      <c r="M86">
        <f>TPDDL_EOD!AA86+TPDDL_EOD!AB86</f>
        <v>10.69</v>
      </c>
      <c r="N86">
        <f t="shared" si="6"/>
        <v>33.200000000000003</v>
      </c>
      <c r="O86" s="112">
        <f t="shared" si="7"/>
        <v>0.39999999999999858</v>
      </c>
      <c r="P86">
        <v>12.873253012048194</v>
      </c>
      <c r="Q86">
        <v>7.863614457831325</v>
      </c>
      <c r="R86">
        <v>0</v>
      </c>
      <c r="S86">
        <v>2.0443373493975905</v>
      </c>
      <c r="T86">
        <v>10.818795180722891</v>
      </c>
      <c r="U86" s="114">
        <f t="shared" si="8"/>
        <v>33.6</v>
      </c>
      <c r="V86" s="112">
        <f t="shared" si="9"/>
        <v>0</v>
      </c>
      <c r="X86" s="117"/>
    </row>
    <row r="87" spans="1:24">
      <c r="A87" t="s">
        <v>129</v>
      </c>
      <c r="B87">
        <f>GT!B87</f>
        <v>75</v>
      </c>
      <c r="C87">
        <f>GT!C87</f>
        <v>0</v>
      </c>
      <c r="D87">
        <f>GT!M87</f>
        <v>33.6</v>
      </c>
      <c r="E87">
        <f>GT!N87</f>
        <v>0</v>
      </c>
      <c r="F87">
        <f t="shared" si="10"/>
        <v>75</v>
      </c>
      <c r="G87">
        <f t="shared" si="11"/>
        <v>33.6</v>
      </c>
      <c r="H87" s="112"/>
      <c r="I87">
        <f>BRPL_EOD!AA87+BRPL_EOD!AB87</f>
        <v>12.72</v>
      </c>
      <c r="J87">
        <f>BYPL_EOD!AA87+BYPL_EOD!AB87</f>
        <v>7.77</v>
      </c>
      <c r="K87">
        <f>MES_EOD!AA87+MES_EOD!AB87</f>
        <v>0</v>
      </c>
      <c r="L87">
        <f>NDMC_EOD!AA87+NDMC_EOD!AB87</f>
        <v>2.02</v>
      </c>
      <c r="M87">
        <f>TPDDL_EOD!AA87+TPDDL_EOD!AB87</f>
        <v>10.69</v>
      </c>
      <c r="N87">
        <f t="shared" si="6"/>
        <v>33.200000000000003</v>
      </c>
      <c r="O87" s="112">
        <f t="shared" si="7"/>
        <v>0.39999999999999858</v>
      </c>
      <c r="P87">
        <v>12.873253012048194</v>
      </c>
      <c r="Q87">
        <v>7.863614457831325</v>
      </c>
      <c r="R87">
        <v>0</v>
      </c>
      <c r="S87">
        <v>2.0443373493975905</v>
      </c>
      <c r="T87">
        <v>10.818795180722891</v>
      </c>
      <c r="U87" s="114">
        <f t="shared" si="8"/>
        <v>33.6</v>
      </c>
      <c r="V87" s="112">
        <f t="shared" si="9"/>
        <v>0</v>
      </c>
      <c r="X87" s="117"/>
    </row>
    <row r="88" spans="1:24">
      <c r="A88" t="s">
        <v>130</v>
      </c>
      <c r="B88">
        <f>GT!B88</f>
        <v>75</v>
      </c>
      <c r="C88">
        <f>GT!C88</f>
        <v>0</v>
      </c>
      <c r="D88">
        <f>GT!M88</f>
        <v>33.6</v>
      </c>
      <c r="E88">
        <f>GT!N88</f>
        <v>0</v>
      </c>
      <c r="F88">
        <f t="shared" si="10"/>
        <v>75</v>
      </c>
      <c r="G88">
        <f t="shared" si="11"/>
        <v>33.6</v>
      </c>
      <c r="H88" s="112"/>
      <c r="I88">
        <f>BRPL_EOD!AA88+BRPL_EOD!AB88</f>
        <v>12.72</v>
      </c>
      <c r="J88">
        <f>BYPL_EOD!AA88+BYPL_EOD!AB88</f>
        <v>7.77</v>
      </c>
      <c r="K88">
        <f>MES_EOD!AA88+MES_EOD!AB88</f>
        <v>0</v>
      </c>
      <c r="L88">
        <f>NDMC_EOD!AA88+NDMC_EOD!AB88</f>
        <v>2.02</v>
      </c>
      <c r="M88">
        <f>TPDDL_EOD!AA88+TPDDL_EOD!AB88</f>
        <v>10.69</v>
      </c>
      <c r="N88">
        <f t="shared" si="6"/>
        <v>33.200000000000003</v>
      </c>
      <c r="O88" s="112">
        <f t="shared" si="7"/>
        <v>0.39999999999999858</v>
      </c>
      <c r="P88">
        <v>12.873253012048194</v>
      </c>
      <c r="Q88">
        <v>7.863614457831325</v>
      </c>
      <c r="R88">
        <v>0</v>
      </c>
      <c r="S88">
        <v>2.0443373493975905</v>
      </c>
      <c r="T88">
        <v>10.818795180722891</v>
      </c>
      <c r="U88" s="114">
        <f t="shared" si="8"/>
        <v>33.6</v>
      </c>
      <c r="V88" s="112">
        <f t="shared" si="9"/>
        <v>0</v>
      </c>
      <c r="X88" s="117"/>
    </row>
    <row r="89" spans="1:24">
      <c r="A89" t="s">
        <v>131</v>
      </c>
      <c r="B89">
        <f>GT!B89</f>
        <v>75</v>
      </c>
      <c r="C89">
        <f>GT!C89</f>
        <v>0</v>
      </c>
      <c r="D89">
        <f>GT!M89</f>
        <v>33.6</v>
      </c>
      <c r="E89">
        <f>GT!N89</f>
        <v>0</v>
      </c>
      <c r="F89">
        <f t="shared" si="10"/>
        <v>75</v>
      </c>
      <c r="G89">
        <f t="shared" si="11"/>
        <v>33.6</v>
      </c>
      <c r="H89" s="112"/>
      <c r="I89">
        <f>BRPL_EOD!AA89+BRPL_EOD!AB89</f>
        <v>12.72</v>
      </c>
      <c r="J89">
        <f>BYPL_EOD!AA89+BYPL_EOD!AB89</f>
        <v>7.77</v>
      </c>
      <c r="K89">
        <f>MES_EOD!AA89+MES_EOD!AB89</f>
        <v>0</v>
      </c>
      <c r="L89">
        <f>NDMC_EOD!AA89+NDMC_EOD!AB89</f>
        <v>2.02</v>
      </c>
      <c r="M89">
        <f>TPDDL_EOD!AA89+TPDDL_EOD!AB89</f>
        <v>10.69</v>
      </c>
      <c r="N89">
        <f t="shared" si="6"/>
        <v>33.200000000000003</v>
      </c>
      <c r="O89" s="112">
        <f t="shared" si="7"/>
        <v>0.39999999999999858</v>
      </c>
      <c r="P89">
        <v>12.873253012048194</v>
      </c>
      <c r="Q89">
        <v>7.863614457831325</v>
      </c>
      <c r="R89">
        <v>0</v>
      </c>
      <c r="S89">
        <v>2.0443373493975905</v>
      </c>
      <c r="T89">
        <v>10.818795180722891</v>
      </c>
      <c r="U89" s="114">
        <f t="shared" si="8"/>
        <v>33.6</v>
      </c>
      <c r="V89" s="112">
        <f t="shared" si="9"/>
        <v>0</v>
      </c>
      <c r="X89" s="117"/>
    </row>
    <row r="90" spans="1:24">
      <c r="A90" t="s">
        <v>132</v>
      </c>
      <c r="B90">
        <f>GT!B90</f>
        <v>75</v>
      </c>
      <c r="C90">
        <f>GT!C90</f>
        <v>0</v>
      </c>
      <c r="D90">
        <f>GT!M90</f>
        <v>33.6</v>
      </c>
      <c r="E90">
        <f>GT!N90</f>
        <v>0</v>
      </c>
      <c r="F90">
        <f t="shared" si="10"/>
        <v>75</v>
      </c>
      <c r="G90">
        <f t="shared" si="11"/>
        <v>33.6</v>
      </c>
      <c r="H90" s="112"/>
      <c r="I90">
        <f>BRPL_EOD!AA90+BRPL_EOD!AB90</f>
        <v>12.72</v>
      </c>
      <c r="J90">
        <f>BYPL_EOD!AA90+BYPL_EOD!AB90</f>
        <v>7.77</v>
      </c>
      <c r="K90">
        <f>MES_EOD!AA90+MES_EOD!AB90</f>
        <v>0</v>
      </c>
      <c r="L90">
        <f>NDMC_EOD!AA90+NDMC_EOD!AB90</f>
        <v>2.02</v>
      </c>
      <c r="M90">
        <f>TPDDL_EOD!AA90+TPDDL_EOD!AB90</f>
        <v>10.69</v>
      </c>
      <c r="N90">
        <f t="shared" si="6"/>
        <v>33.200000000000003</v>
      </c>
      <c r="O90" s="112">
        <f t="shared" si="7"/>
        <v>0.39999999999999858</v>
      </c>
      <c r="P90">
        <v>12.873253012048194</v>
      </c>
      <c r="Q90">
        <v>7.863614457831325</v>
      </c>
      <c r="R90">
        <v>0</v>
      </c>
      <c r="S90">
        <v>2.0443373493975905</v>
      </c>
      <c r="T90">
        <v>10.818795180722891</v>
      </c>
      <c r="U90" s="114">
        <f t="shared" si="8"/>
        <v>33.6</v>
      </c>
      <c r="V90" s="112">
        <f t="shared" si="9"/>
        <v>0</v>
      </c>
      <c r="X90" s="117"/>
    </row>
    <row r="91" spans="1:24">
      <c r="A91" t="s">
        <v>133</v>
      </c>
      <c r="B91">
        <f>GT!B91</f>
        <v>75</v>
      </c>
      <c r="C91">
        <f>GT!C91</f>
        <v>0</v>
      </c>
      <c r="D91">
        <f>GT!M91</f>
        <v>33.6</v>
      </c>
      <c r="E91">
        <f>GT!N91</f>
        <v>0</v>
      </c>
      <c r="F91">
        <f t="shared" si="10"/>
        <v>75</v>
      </c>
      <c r="G91">
        <f t="shared" si="11"/>
        <v>33.6</v>
      </c>
      <c r="H91" s="112"/>
      <c r="I91">
        <f>BRPL_EOD!AA91+BRPL_EOD!AB91</f>
        <v>12.72</v>
      </c>
      <c r="J91">
        <f>BYPL_EOD!AA91+BYPL_EOD!AB91</f>
        <v>7.77</v>
      </c>
      <c r="K91">
        <f>MES_EOD!AA91+MES_EOD!AB91</f>
        <v>0</v>
      </c>
      <c r="L91">
        <f>NDMC_EOD!AA91+NDMC_EOD!AB91</f>
        <v>2.02</v>
      </c>
      <c r="M91">
        <f>TPDDL_EOD!AA91+TPDDL_EOD!AB91</f>
        <v>10.69</v>
      </c>
      <c r="N91">
        <f t="shared" si="6"/>
        <v>33.200000000000003</v>
      </c>
      <c r="O91" s="112">
        <f t="shared" si="7"/>
        <v>0.39999999999999858</v>
      </c>
      <c r="P91">
        <v>12.873253012048194</v>
      </c>
      <c r="Q91">
        <v>7.863614457831325</v>
      </c>
      <c r="R91">
        <v>0</v>
      </c>
      <c r="S91">
        <v>2.0443373493975905</v>
      </c>
      <c r="T91">
        <v>10.818795180722891</v>
      </c>
      <c r="U91" s="114">
        <f t="shared" si="8"/>
        <v>33.6</v>
      </c>
      <c r="V91" s="112">
        <f t="shared" si="9"/>
        <v>0</v>
      </c>
      <c r="X91" s="117"/>
    </row>
    <row r="92" spans="1:24">
      <c r="A92" t="s">
        <v>134</v>
      </c>
      <c r="B92">
        <f>GT!B92</f>
        <v>75</v>
      </c>
      <c r="C92">
        <f>GT!C92</f>
        <v>0</v>
      </c>
      <c r="D92">
        <f>GT!M92</f>
        <v>33.6</v>
      </c>
      <c r="E92">
        <f>GT!N92</f>
        <v>0</v>
      </c>
      <c r="F92">
        <f t="shared" si="10"/>
        <v>75</v>
      </c>
      <c r="G92">
        <f t="shared" si="11"/>
        <v>33.6</v>
      </c>
      <c r="H92" s="112"/>
      <c r="I92">
        <f>BRPL_EOD!AA92+BRPL_EOD!AB92</f>
        <v>12.72</v>
      </c>
      <c r="J92">
        <f>BYPL_EOD!AA92+BYPL_EOD!AB92</f>
        <v>7.77</v>
      </c>
      <c r="K92">
        <f>MES_EOD!AA92+MES_EOD!AB92</f>
        <v>0</v>
      </c>
      <c r="L92">
        <f>NDMC_EOD!AA92+NDMC_EOD!AB92</f>
        <v>2.02</v>
      </c>
      <c r="M92">
        <f>TPDDL_EOD!AA92+TPDDL_EOD!AB92</f>
        <v>10.69</v>
      </c>
      <c r="N92">
        <f t="shared" si="6"/>
        <v>33.200000000000003</v>
      </c>
      <c r="O92" s="112">
        <f t="shared" si="7"/>
        <v>0.39999999999999858</v>
      </c>
      <c r="P92">
        <v>12.873253012048194</v>
      </c>
      <c r="Q92">
        <v>7.863614457831325</v>
      </c>
      <c r="R92">
        <v>0</v>
      </c>
      <c r="S92">
        <v>2.0443373493975905</v>
      </c>
      <c r="T92">
        <v>10.818795180722891</v>
      </c>
      <c r="U92" s="114">
        <f t="shared" si="8"/>
        <v>33.6</v>
      </c>
      <c r="V92" s="112">
        <f t="shared" si="9"/>
        <v>0</v>
      </c>
      <c r="X92" s="117"/>
    </row>
    <row r="93" spans="1:24">
      <c r="A93" t="s">
        <v>135</v>
      </c>
      <c r="B93">
        <f>GT!B93</f>
        <v>75</v>
      </c>
      <c r="C93">
        <f>GT!C93</f>
        <v>0</v>
      </c>
      <c r="D93">
        <f>GT!M93</f>
        <v>33.6</v>
      </c>
      <c r="E93">
        <f>GT!N93</f>
        <v>0</v>
      </c>
      <c r="F93">
        <f t="shared" si="10"/>
        <v>75</v>
      </c>
      <c r="G93">
        <f t="shared" si="11"/>
        <v>33.6</v>
      </c>
      <c r="H93" s="112"/>
      <c r="I93">
        <f>BRPL_EOD!AA93+BRPL_EOD!AB93</f>
        <v>12.72</v>
      </c>
      <c r="J93">
        <f>BYPL_EOD!AA93+BYPL_EOD!AB93</f>
        <v>7.77</v>
      </c>
      <c r="K93">
        <f>MES_EOD!AA93+MES_EOD!AB93</f>
        <v>0</v>
      </c>
      <c r="L93">
        <f>NDMC_EOD!AA93+NDMC_EOD!AB93</f>
        <v>2.02</v>
      </c>
      <c r="M93">
        <f>TPDDL_EOD!AA93+TPDDL_EOD!AB93</f>
        <v>10.69</v>
      </c>
      <c r="N93">
        <f t="shared" si="6"/>
        <v>33.200000000000003</v>
      </c>
      <c r="O93" s="112">
        <f t="shared" si="7"/>
        <v>0.39999999999999858</v>
      </c>
      <c r="P93">
        <v>12.873253012048194</v>
      </c>
      <c r="Q93">
        <v>7.863614457831325</v>
      </c>
      <c r="R93">
        <v>0</v>
      </c>
      <c r="S93">
        <v>2.0443373493975905</v>
      </c>
      <c r="T93">
        <v>10.818795180722891</v>
      </c>
      <c r="U93" s="114">
        <f t="shared" si="8"/>
        <v>33.6</v>
      </c>
      <c r="V93" s="112">
        <f t="shared" si="9"/>
        <v>0</v>
      </c>
      <c r="X93" s="117"/>
    </row>
    <row r="94" spans="1:24">
      <c r="A94" t="s">
        <v>136</v>
      </c>
      <c r="B94">
        <f>GT!B94</f>
        <v>75</v>
      </c>
      <c r="C94">
        <f>GT!C94</f>
        <v>0</v>
      </c>
      <c r="D94">
        <f>GT!M94</f>
        <v>33.6</v>
      </c>
      <c r="E94">
        <f>GT!N94</f>
        <v>0</v>
      </c>
      <c r="F94">
        <f t="shared" si="10"/>
        <v>75</v>
      </c>
      <c r="G94">
        <f t="shared" si="11"/>
        <v>33.6</v>
      </c>
      <c r="H94" s="112"/>
      <c r="I94">
        <f>BRPL_EOD!AA94+BRPL_EOD!AB94</f>
        <v>12.72</v>
      </c>
      <c r="J94">
        <f>BYPL_EOD!AA94+BYPL_EOD!AB94</f>
        <v>7.77</v>
      </c>
      <c r="K94">
        <f>MES_EOD!AA94+MES_EOD!AB94</f>
        <v>0</v>
      </c>
      <c r="L94">
        <f>NDMC_EOD!AA94+NDMC_EOD!AB94</f>
        <v>2.02</v>
      </c>
      <c r="M94">
        <f>TPDDL_EOD!AA94+TPDDL_EOD!AB94</f>
        <v>10.69</v>
      </c>
      <c r="N94">
        <f t="shared" si="6"/>
        <v>33.200000000000003</v>
      </c>
      <c r="O94" s="112">
        <f t="shared" si="7"/>
        <v>0.39999999999999858</v>
      </c>
      <c r="P94">
        <v>12.873253012048194</v>
      </c>
      <c r="Q94">
        <v>7.863614457831325</v>
      </c>
      <c r="R94">
        <v>0</v>
      </c>
      <c r="S94">
        <v>2.0443373493975905</v>
      </c>
      <c r="T94">
        <v>10.818795180722891</v>
      </c>
      <c r="U94" s="114">
        <f t="shared" si="8"/>
        <v>33.6</v>
      </c>
      <c r="V94" s="112">
        <f t="shared" si="9"/>
        <v>0</v>
      </c>
      <c r="X94" s="117"/>
    </row>
    <row r="95" spans="1:24">
      <c r="A95" t="s">
        <v>137</v>
      </c>
      <c r="B95">
        <f>GT!B95</f>
        <v>75</v>
      </c>
      <c r="C95">
        <f>GT!C95</f>
        <v>0</v>
      </c>
      <c r="D95">
        <f>GT!M95</f>
        <v>33.6</v>
      </c>
      <c r="E95">
        <f>GT!N95</f>
        <v>0</v>
      </c>
      <c r="F95">
        <f t="shared" si="10"/>
        <v>75</v>
      </c>
      <c r="G95">
        <f t="shared" si="11"/>
        <v>33.6</v>
      </c>
      <c r="H95" s="112"/>
      <c r="I95">
        <f>BRPL_EOD!AA95+BRPL_EOD!AB95</f>
        <v>12.72</v>
      </c>
      <c r="J95">
        <f>BYPL_EOD!AA95+BYPL_EOD!AB95</f>
        <v>7.77</v>
      </c>
      <c r="K95">
        <f>MES_EOD!AA95+MES_EOD!AB95</f>
        <v>0</v>
      </c>
      <c r="L95">
        <f>NDMC_EOD!AA95+NDMC_EOD!AB95</f>
        <v>2.02</v>
      </c>
      <c r="M95">
        <f>TPDDL_EOD!AA95+TPDDL_EOD!AB95</f>
        <v>10.69</v>
      </c>
      <c r="N95">
        <f t="shared" si="6"/>
        <v>33.200000000000003</v>
      </c>
      <c r="O95" s="112">
        <f t="shared" si="7"/>
        <v>0.39999999999999858</v>
      </c>
      <c r="P95">
        <v>12.873253012048194</v>
      </c>
      <c r="Q95">
        <v>7.863614457831325</v>
      </c>
      <c r="R95">
        <v>0</v>
      </c>
      <c r="S95">
        <v>2.0443373493975905</v>
      </c>
      <c r="T95">
        <v>10.818795180722891</v>
      </c>
      <c r="U95" s="114">
        <f t="shared" si="8"/>
        <v>33.6</v>
      </c>
      <c r="V95" s="112">
        <f t="shared" si="9"/>
        <v>0</v>
      </c>
      <c r="X95" s="117"/>
    </row>
    <row r="96" spans="1:24">
      <c r="A96" t="s">
        <v>138</v>
      </c>
      <c r="B96">
        <f>GT!B96</f>
        <v>75</v>
      </c>
      <c r="C96">
        <f>GT!C96</f>
        <v>0</v>
      </c>
      <c r="D96">
        <f>GT!M96</f>
        <v>33.6</v>
      </c>
      <c r="E96">
        <f>GT!N96</f>
        <v>0</v>
      </c>
      <c r="F96">
        <f t="shared" si="10"/>
        <v>75</v>
      </c>
      <c r="G96">
        <f t="shared" si="11"/>
        <v>33.6</v>
      </c>
      <c r="H96" s="112"/>
      <c r="I96">
        <f>BRPL_EOD!AA96+BRPL_EOD!AB96</f>
        <v>12.72</v>
      </c>
      <c r="J96">
        <f>BYPL_EOD!AA96+BYPL_EOD!AB96</f>
        <v>7.77</v>
      </c>
      <c r="K96">
        <f>MES_EOD!AA96+MES_EOD!AB96</f>
        <v>0</v>
      </c>
      <c r="L96">
        <f>NDMC_EOD!AA96+NDMC_EOD!AB96</f>
        <v>2.02</v>
      </c>
      <c r="M96">
        <f>TPDDL_EOD!AA96+TPDDL_EOD!AB96</f>
        <v>10.69</v>
      </c>
      <c r="N96">
        <f t="shared" si="6"/>
        <v>33.200000000000003</v>
      </c>
      <c r="O96" s="112">
        <f t="shared" si="7"/>
        <v>0.39999999999999858</v>
      </c>
      <c r="P96">
        <v>12.873253012048194</v>
      </c>
      <c r="Q96">
        <v>7.863614457831325</v>
      </c>
      <c r="R96">
        <v>0</v>
      </c>
      <c r="S96">
        <v>2.0443373493975905</v>
      </c>
      <c r="T96">
        <v>10.818795180722891</v>
      </c>
      <c r="U96" s="114">
        <f t="shared" si="8"/>
        <v>33.6</v>
      </c>
      <c r="V96" s="112">
        <f t="shared" si="9"/>
        <v>0</v>
      </c>
      <c r="X96" s="117"/>
    </row>
    <row r="97" spans="1:24">
      <c r="A97" t="s">
        <v>139</v>
      </c>
      <c r="B97">
        <f>GT!B97</f>
        <v>75</v>
      </c>
      <c r="C97">
        <f>GT!C97</f>
        <v>0</v>
      </c>
      <c r="D97">
        <f>GT!M97</f>
        <v>33.6</v>
      </c>
      <c r="E97">
        <f>GT!N97</f>
        <v>0</v>
      </c>
      <c r="F97">
        <f t="shared" si="10"/>
        <v>75</v>
      </c>
      <c r="G97">
        <f t="shared" si="11"/>
        <v>33.6</v>
      </c>
      <c r="H97" s="112"/>
      <c r="I97">
        <f>BRPL_EOD!AA97+BRPL_EOD!AB97</f>
        <v>12.72</v>
      </c>
      <c r="J97">
        <f>BYPL_EOD!AA97+BYPL_EOD!AB97</f>
        <v>7.77</v>
      </c>
      <c r="K97">
        <f>MES_EOD!AA97+MES_EOD!AB97</f>
        <v>0</v>
      </c>
      <c r="L97">
        <f>NDMC_EOD!AA97+NDMC_EOD!AB97</f>
        <v>2.02</v>
      </c>
      <c r="M97">
        <f>TPDDL_EOD!AA97+TPDDL_EOD!AB97</f>
        <v>10.69</v>
      </c>
      <c r="N97">
        <f t="shared" si="6"/>
        <v>33.200000000000003</v>
      </c>
      <c r="O97" s="112">
        <f t="shared" si="7"/>
        <v>0.39999999999999858</v>
      </c>
      <c r="P97">
        <v>12.873253012048194</v>
      </c>
      <c r="Q97">
        <v>7.863614457831325</v>
      </c>
      <c r="R97">
        <v>0</v>
      </c>
      <c r="S97">
        <v>2.0443373493975905</v>
      </c>
      <c r="T97">
        <v>10.818795180722891</v>
      </c>
      <c r="U97" s="114">
        <f t="shared" si="8"/>
        <v>33.6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75</v>
      </c>
      <c r="C98">
        <f>GT!C98</f>
        <v>0</v>
      </c>
      <c r="D98">
        <f>GT!M98</f>
        <v>33.6</v>
      </c>
      <c r="E98">
        <f>GT!N98</f>
        <v>0</v>
      </c>
      <c r="F98">
        <f t="shared" si="10"/>
        <v>75</v>
      </c>
      <c r="G98">
        <f t="shared" si="11"/>
        <v>33.6</v>
      </c>
      <c r="H98" s="112"/>
      <c r="I98">
        <f>BRPL_EOD!AA98+BRPL_EOD!AB98</f>
        <v>12.72</v>
      </c>
      <c r="J98">
        <f>BYPL_EOD!AA98+BYPL_EOD!AB98</f>
        <v>7.77</v>
      </c>
      <c r="K98">
        <f>MES_EOD!AA98+MES_EOD!AB98</f>
        <v>0</v>
      </c>
      <c r="L98">
        <f>NDMC_EOD!AA98+NDMC_EOD!AB98</f>
        <v>2.02</v>
      </c>
      <c r="M98">
        <f>TPDDL_EOD!AA98+TPDDL_EOD!AB98</f>
        <v>10.69</v>
      </c>
      <c r="N98">
        <f t="shared" si="6"/>
        <v>33.200000000000003</v>
      </c>
      <c r="O98" s="112">
        <f t="shared" si="7"/>
        <v>0.39999999999999858</v>
      </c>
      <c r="P98">
        <v>12.873253012048194</v>
      </c>
      <c r="Q98">
        <v>7.863614457831325</v>
      </c>
      <c r="R98">
        <v>0</v>
      </c>
      <c r="S98">
        <v>2.0443373493975905</v>
      </c>
      <c r="T98">
        <v>10.818795180722891</v>
      </c>
      <c r="U98" s="114">
        <f t="shared" si="8"/>
        <v>33.6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1.8</v>
      </c>
      <c r="C99" s="114">
        <f t="shared" ref="C99:U99" si="12">SUM(C3:C98)/4000</f>
        <v>0</v>
      </c>
      <c r="D99" s="114">
        <f t="shared" si="12"/>
        <v>0.81619249999999866</v>
      </c>
      <c r="E99" s="114">
        <f t="shared" si="12"/>
        <v>0</v>
      </c>
      <c r="F99" s="114">
        <f t="shared" si="12"/>
        <v>1.8</v>
      </c>
      <c r="G99" s="114">
        <f t="shared" si="12"/>
        <v>0.81619249999999866</v>
      </c>
      <c r="H99" s="114"/>
      <c r="I99" s="114">
        <f t="shared" si="12"/>
        <v>0.31424750000000035</v>
      </c>
      <c r="J99" s="114">
        <f t="shared" si="12"/>
        <v>0.18682499999999991</v>
      </c>
      <c r="K99" s="114">
        <f t="shared" si="12"/>
        <v>0</v>
      </c>
      <c r="L99" s="114">
        <f t="shared" si="12"/>
        <v>4.857000000000003E-2</v>
      </c>
      <c r="M99" s="114">
        <f t="shared" si="12"/>
        <v>0.25693750000000026</v>
      </c>
      <c r="N99" s="114">
        <f t="shared" si="12"/>
        <v>0.80657999999999963</v>
      </c>
      <c r="O99" s="114">
        <f t="shared" si="12"/>
        <v>9.612499999999996E-3</v>
      </c>
      <c r="P99" s="114">
        <f t="shared" si="12"/>
        <v>0.31799055845489854</v>
      </c>
      <c r="Q99" s="114">
        <f t="shared" si="12"/>
        <v>0.18905226929867852</v>
      </c>
      <c r="R99" s="114">
        <f t="shared" si="12"/>
        <v>0</v>
      </c>
      <c r="S99" s="114">
        <f t="shared" si="12"/>
        <v>4.9149035591320195E-2</v>
      </c>
      <c r="T99" s="114">
        <f t="shared" si="12"/>
        <v>0.26000063665510342</v>
      </c>
      <c r="U99" s="114">
        <f t="shared" si="12"/>
        <v>0.81619249999999866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4" activePane="bottomRight" state="frozen"/>
      <selection activeCell="Q1" sqref="Q1:Q99"/>
      <selection pane="topRight" activeCell="Q1" sqref="Q1:Q99"/>
      <selection pane="bottomLeft" activeCell="Q1" sqref="Q1:Q99"/>
      <selection pane="bottomRight" activeCell="X9" sqref="X9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12"/>
      <c r="I3">
        <f>BRPL_EOD!AI3+BRPL_EOD!AJ3</f>
        <v>102.56</v>
      </c>
      <c r="J3">
        <f>BYPL_EOD!AI3+BYPL_EOD!AJ3</f>
        <v>55</v>
      </c>
      <c r="K3">
        <f>MES_EOD!AI3+MES_EOD!AJ3</f>
        <v>5.84</v>
      </c>
      <c r="L3">
        <f>NDMC_EOD!AI3+NDMC_EOD!AJ3</f>
        <v>23</v>
      </c>
      <c r="M3">
        <f>TPDDL_EOD!AI3+TPDDL_EOD!AJ3</f>
        <v>69.61</v>
      </c>
      <c r="N3">
        <f t="shared" ref="N3:N66" si="0">SUM(I3:M3)</f>
        <v>256.01</v>
      </c>
      <c r="O3" s="112">
        <f t="shared" ref="O3:O66" si="1">G3-N3</f>
        <v>-9.9999999999909051E-3</v>
      </c>
      <c r="P3">
        <v>102.55599390648803</v>
      </c>
      <c r="Q3">
        <v>54.997851646420067</v>
      </c>
      <c r="R3">
        <v>5.8397718839107844</v>
      </c>
      <c r="S3">
        <v>22.999101597593846</v>
      </c>
      <c r="T3">
        <v>69.607280965587279</v>
      </c>
      <c r="U3" s="114">
        <f t="shared" ref="U3:U66" si="2">SUM(P3:T3)</f>
        <v>255.99999999999997</v>
      </c>
      <c r="V3" s="112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12"/>
      <c r="I4">
        <f>BRPL_EOD!AI4+BRPL_EOD!AJ4</f>
        <v>102.56</v>
      </c>
      <c r="J4">
        <f>BYPL_EOD!AI4+BYPL_EOD!AJ4</f>
        <v>55</v>
      </c>
      <c r="K4">
        <f>MES_EOD!AI4+MES_EOD!AJ4</f>
        <v>5.84</v>
      </c>
      <c r="L4">
        <f>NDMC_EOD!AI4+NDMC_EOD!AJ4</f>
        <v>23</v>
      </c>
      <c r="M4">
        <f>TPDDL_EOD!AI4+TPDDL_EOD!AJ4</f>
        <v>69.61</v>
      </c>
      <c r="N4">
        <f t="shared" si="0"/>
        <v>256.01</v>
      </c>
      <c r="O4" s="112">
        <f t="shared" si="1"/>
        <v>-9.9999999999909051E-3</v>
      </c>
      <c r="P4">
        <v>102.55599390648803</v>
      </c>
      <c r="Q4">
        <v>54.997851646420067</v>
      </c>
      <c r="R4">
        <v>5.8397718839107844</v>
      </c>
      <c r="S4">
        <v>22.999101597593846</v>
      </c>
      <c r="T4">
        <v>69.607280965587279</v>
      </c>
      <c r="U4" s="114">
        <f t="shared" si="2"/>
        <v>255.99999999999997</v>
      </c>
      <c r="V4" s="112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12"/>
      <c r="I5">
        <f>BRPL_EOD!AI5+BRPL_EOD!AJ5</f>
        <v>102.56</v>
      </c>
      <c r="J5">
        <f>BYPL_EOD!AI5+BYPL_EOD!AJ5</f>
        <v>55</v>
      </c>
      <c r="K5">
        <f>MES_EOD!AI5+MES_EOD!AJ5</f>
        <v>5.84</v>
      </c>
      <c r="L5">
        <f>NDMC_EOD!AI5+NDMC_EOD!AJ5</f>
        <v>23</v>
      </c>
      <c r="M5">
        <f>TPDDL_EOD!AI5+TPDDL_EOD!AJ5</f>
        <v>69.61</v>
      </c>
      <c r="N5">
        <f t="shared" si="0"/>
        <v>256.01</v>
      </c>
      <c r="O5" s="112">
        <f t="shared" si="1"/>
        <v>-9.9999999999909051E-3</v>
      </c>
      <c r="P5">
        <v>102.55599390648803</v>
      </c>
      <c r="Q5">
        <v>54.997851646420067</v>
      </c>
      <c r="R5">
        <v>5.8397718839107844</v>
      </c>
      <c r="S5">
        <v>22.999101597593846</v>
      </c>
      <c r="T5">
        <v>69.607280965587279</v>
      </c>
      <c r="U5" s="114">
        <f t="shared" si="2"/>
        <v>255.99999999999997</v>
      </c>
      <c r="V5" s="112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12"/>
      <c r="I6">
        <f>BRPL_EOD!AI6+BRPL_EOD!AJ6</f>
        <v>102.56</v>
      </c>
      <c r="J6">
        <f>BYPL_EOD!AI6+BYPL_EOD!AJ6</f>
        <v>55</v>
      </c>
      <c r="K6">
        <f>MES_EOD!AI6+MES_EOD!AJ6</f>
        <v>5.84</v>
      </c>
      <c r="L6">
        <f>NDMC_EOD!AI6+NDMC_EOD!AJ6</f>
        <v>23</v>
      </c>
      <c r="M6">
        <f>TPDDL_EOD!AI6+TPDDL_EOD!AJ6</f>
        <v>69.61</v>
      </c>
      <c r="N6">
        <f t="shared" si="0"/>
        <v>256.01</v>
      </c>
      <c r="O6" s="112">
        <f t="shared" si="1"/>
        <v>-9.9999999999909051E-3</v>
      </c>
      <c r="P6">
        <v>102.55599390648803</v>
      </c>
      <c r="Q6">
        <v>54.997851646420067</v>
      </c>
      <c r="R6">
        <v>5.8397718839107844</v>
      </c>
      <c r="S6">
        <v>22.999101597593846</v>
      </c>
      <c r="T6">
        <v>69.607280965587279</v>
      </c>
      <c r="U6" s="114">
        <f t="shared" si="2"/>
        <v>255.99999999999997</v>
      </c>
      <c r="V6" s="112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12"/>
      <c r="I7">
        <f>BRPL_EOD!AI7+BRPL_EOD!AJ7</f>
        <v>102.56</v>
      </c>
      <c r="J7">
        <f>BYPL_EOD!AI7+BYPL_EOD!AJ7</f>
        <v>55</v>
      </c>
      <c r="K7">
        <f>MES_EOD!AI7+MES_EOD!AJ7</f>
        <v>5.84</v>
      </c>
      <c r="L7">
        <f>NDMC_EOD!AI7+NDMC_EOD!AJ7</f>
        <v>23</v>
      </c>
      <c r="M7">
        <f>TPDDL_EOD!AI7+TPDDL_EOD!AJ7</f>
        <v>69.61</v>
      </c>
      <c r="N7">
        <f t="shared" si="0"/>
        <v>256.01</v>
      </c>
      <c r="O7" s="112">
        <f t="shared" si="1"/>
        <v>-9.9999999999909051E-3</v>
      </c>
      <c r="P7">
        <v>102.55599390648803</v>
      </c>
      <c r="Q7">
        <v>54.997851646420067</v>
      </c>
      <c r="R7">
        <v>5.8397718839107844</v>
      </c>
      <c r="S7">
        <v>22.999101597593846</v>
      </c>
      <c r="T7">
        <v>69.607280965587279</v>
      </c>
      <c r="U7" s="114">
        <f t="shared" si="2"/>
        <v>255.99999999999997</v>
      </c>
      <c r="V7" s="112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12"/>
      <c r="I8">
        <f>BRPL_EOD!AI8+BRPL_EOD!AJ8</f>
        <v>102.56</v>
      </c>
      <c r="J8">
        <f>BYPL_EOD!AI8+BYPL_EOD!AJ8</f>
        <v>55</v>
      </c>
      <c r="K8">
        <f>MES_EOD!AI8+MES_EOD!AJ8</f>
        <v>5.84</v>
      </c>
      <c r="L8">
        <f>NDMC_EOD!AI8+NDMC_EOD!AJ8</f>
        <v>23</v>
      </c>
      <c r="M8">
        <f>TPDDL_EOD!AI8+TPDDL_EOD!AJ8</f>
        <v>69.61</v>
      </c>
      <c r="N8">
        <f t="shared" si="0"/>
        <v>256.01</v>
      </c>
      <c r="O8" s="112">
        <f t="shared" si="1"/>
        <v>-9.9999999999909051E-3</v>
      </c>
      <c r="P8">
        <v>102.55599390648803</v>
      </c>
      <c r="Q8">
        <v>54.997851646420067</v>
      </c>
      <c r="R8">
        <v>5.8397718839107844</v>
      </c>
      <c r="S8">
        <v>22.999101597593846</v>
      </c>
      <c r="T8">
        <v>69.607280965587279</v>
      </c>
      <c r="U8" s="114">
        <f t="shared" si="2"/>
        <v>255.99999999999997</v>
      </c>
      <c r="V8" s="112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288</v>
      </c>
      <c r="E9">
        <f>BAWANA!AM9</f>
        <v>0</v>
      </c>
      <c r="F9">
        <f t="shared" si="4"/>
        <v>256</v>
      </c>
      <c r="G9">
        <f t="shared" si="5"/>
        <v>288</v>
      </c>
      <c r="H9" s="112"/>
      <c r="I9">
        <f>BRPL_EOD!AI9+BRPL_EOD!AJ9</f>
        <v>134.56</v>
      </c>
      <c r="J9">
        <f>BYPL_EOD!AI9+BYPL_EOD!AJ9</f>
        <v>55</v>
      </c>
      <c r="K9">
        <f>MES_EOD!AI9+MES_EOD!AJ9</f>
        <v>5.84</v>
      </c>
      <c r="L9">
        <f>NDMC_EOD!AI9+NDMC_EOD!AJ9</f>
        <v>23</v>
      </c>
      <c r="M9">
        <f>TPDDL_EOD!AI9+TPDDL_EOD!AJ9</f>
        <v>69.61</v>
      </c>
      <c r="N9">
        <f t="shared" si="0"/>
        <v>288.01</v>
      </c>
      <c r="O9" s="112">
        <f t="shared" si="1"/>
        <v>-9.9999999999909051E-3</v>
      </c>
      <c r="P9">
        <v>134.55532794000209</v>
      </c>
      <c r="Q9">
        <v>54.998090344085277</v>
      </c>
      <c r="R9">
        <v>5.8397972292628726</v>
      </c>
      <c r="S9">
        <v>22.999201416617478</v>
      </c>
      <c r="T9">
        <v>69.607583070032291</v>
      </c>
      <c r="U9" s="114">
        <f t="shared" si="2"/>
        <v>288</v>
      </c>
      <c r="V9" s="112">
        <f t="shared" si="3"/>
        <v>0</v>
      </c>
      <c r="Y9">
        <f>BAWANA!AW9+BAWANA!AX9</f>
        <v>0</v>
      </c>
      <c r="Z9">
        <f>BAWANA!BD9+BAWANA!BE9</f>
        <v>32</v>
      </c>
      <c r="AA9">
        <f>BAWANA!X9+BAWANA!Y9</f>
        <v>0</v>
      </c>
      <c r="AB9">
        <f>BAWANA!AE9+BAWANA!AF9</f>
        <v>32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288</v>
      </c>
      <c r="E10">
        <f>BAWANA!AM10</f>
        <v>0</v>
      </c>
      <c r="F10">
        <f t="shared" si="4"/>
        <v>256</v>
      </c>
      <c r="G10">
        <f t="shared" si="5"/>
        <v>288</v>
      </c>
      <c r="H10" s="112"/>
      <c r="I10">
        <f>BRPL_EOD!AI10+BRPL_EOD!AJ10</f>
        <v>134.56</v>
      </c>
      <c r="J10">
        <f>BYPL_EOD!AI10+BYPL_EOD!AJ10</f>
        <v>55</v>
      </c>
      <c r="K10">
        <f>MES_EOD!AI10+MES_EOD!AJ10</f>
        <v>5.84</v>
      </c>
      <c r="L10">
        <f>NDMC_EOD!AI10+NDMC_EOD!AJ10</f>
        <v>23</v>
      </c>
      <c r="M10">
        <f>TPDDL_EOD!AI10+TPDDL_EOD!AJ10</f>
        <v>69.61</v>
      </c>
      <c r="N10">
        <f t="shared" si="0"/>
        <v>288.01</v>
      </c>
      <c r="O10" s="112">
        <f t="shared" si="1"/>
        <v>-9.9999999999909051E-3</v>
      </c>
      <c r="P10">
        <v>134.55532794000209</v>
      </c>
      <c r="Q10">
        <v>54.998090344085277</v>
      </c>
      <c r="R10">
        <v>5.8397972292628726</v>
      </c>
      <c r="S10">
        <v>22.999201416617478</v>
      </c>
      <c r="T10">
        <v>69.607583070032291</v>
      </c>
      <c r="U10" s="114">
        <f t="shared" si="2"/>
        <v>288</v>
      </c>
      <c r="V10" s="112">
        <f t="shared" si="3"/>
        <v>0</v>
      </c>
      <c r="Y10">
        <f>BAWANA!AW10+BAWANA!AX10</f>
        <v>0</v>
      </c>
      <c r="Z10">
        <f>BAWANA!BD10+BAWANA!BE10</f>
        <v>32</v>
      </c>
      <c r="AA10">
        <f>BAWANA!X10+BAWANA!Y10</f>
        <v>0</v>
      </c>
      <c r="AB10">
        <f>BAWANA!AE10+BAWANA!AF10</f>
        <v>32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278.05</v>
      </c>
      <c r="E11">
        <f>BAWANA!AM11</f>
        <v>0</v>
      </c>
      <c r="F11">
        <f t="shared" si="4"/>
        <v>256</v>
      </c>
      <c r="G11">
        <f t="shared" si="5"/>
        <v>278.05</v>
      </c>
      <c r="H11" s="112"/>
      <c r="I11">
        <f>BRPL_EOD!AI11+BRPL_EOD!AJ11</f>
        <v>134.61000000000001</v>
      </c>
      <c r="J11">
        <f>BYPL_EOD!AI11+BYPL_EOD!AJ11</f>
        <v>45</v>
      </c>
      <c r="K11">
        <f>MES_EOD!AI11+MES_EOD!AJ11</f>
        <v>5.84</v>
      </c>
      <c r="L11">
        <f>NDMC_EOD!AI11+NDMC_EOD!AJ11</f>
        <v>23</v>
      </c>
      <c r="M11">
        <f>TPDDL_EOD!AI11+TPDDL_EOD!AJ11</f>
        <v>69.61</v>
      </c>
      <c r="N11">
        <f t="shared" si="0"/>
        <v>278.06</v>
      </c>
      <c r="O11" s="112">
        <f t="shared" si="1"/>
        <v>-9.9999999999909051E-3</v>
      </c>
      <c r="P11">
        <v>134.60515895849818</v>
      </c>
      <c r="Q11">
        <v>44.998381644249442</v>
      </c>
      <c r="R11">
        <v>5.8397899733870391</v>
      </c>
      <c r="S11">
        <v>22.999172840394159</v>
      </c>
      <c r="T11">
        <v>69.607496583471189</v>
      </c>
      <c r="U11" s="114">
        <f t="shared" si="2"/>
        <v>278.05</v>
      </c>
      <c r="V11" s="112">
        <f t="shared" si="3"/>
        <v>0</v>
      </c>
      <c r="Y11">
        <f>BAWANA!AW11+BAWANA!AX11</f>
        <v>9.9499999999999993</v>
      </c>
      <c r="Z11">
        <f>BAWANA!BD11+BAWANA!BE11</f>
        <v>32</v>
      </c>
      <c r="AA11">
        <f>BAWANA!X11+BAWANA!Y11</f>
        <v>9.9499999999999993</v>
      </c>
      <c r="AB11">
        <f>BAWANA!AE11+BAWANA!AF11</f>
        <v>32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278.05</v>
      </c>
      <c r="E12">
        <f>BAWANA!AM12</f>
        <v>0</v>
      </c>
      <c r="F12">
        <f t="shared" si="4"/>
        <v>256</v>
      </c>
      <c r="G12">
        <f t="shared" si="5"/>
        <v>278.05</v>
      </c>
      <c r="H12" s="112"/>
      <c r="I12">
        <f>BRPL_EOD!AI12+BRPL_EOD!AJ12</f>
        <v>134.61000000000001</v>
      </c>
      <c r="J12">
        <f>BYPL_EOD!AI12+BYPL_EOD!AJ12</f>
        <v>45</v>
      </c>
      <c r="K12">
        <f>MES_EOD!AI12+MES_EOD!AJ12</f>
        <v>5.84</v>
      </c>
      <c r="L12">
        <f>NDMC_EOD!AI12+NDMC_EOD!AJ12</f>
        <v>23</v>
      </c>
      <c r="M12">
        <f>TPDDL_EOD!AI12+TPDDL_EOD!AJ12</f>
        <v>69.61</v>
      </c>
      <c r="N12">
        <f t="shared" si="0"/>
        <v>278.06</v>
      </c>
      <c r="O12" s="112">
        <f t="shared" si="1"/>
        <v>-9.9999999999909051E-3</v>
      </c>
      <c r="P12">
        <v>134.60515895849818</v>
      </c>
      <c r="Q12">
        <v>44.998381644249442</v>
      </c>
      <c r="R12">
        <v>5.8397899733870391</v>
      </c>
      <c r="S12">
        <v>22.999172840394159</v>
      </c>
      <c r="T12">
        <v>69.607496583471189</v>
      </c>
      <c r="U12" s="114">
        <f t="shared" si="2"/>
        <v>278.05</v>
      </c>
      <c r="V12" s="112">
        <f t="shared" si="3"/>
        <v>0</v>
      </c>
      <c r="Y12">
        <f>BAWANA!AW12+BAWANA!AX12</f>
        <v>9.9499999999999993</v>
      </c>
      <c r="Z12">
        <f>BAWANA!BD12+BAWANA!BE12</f>
        <v>32</v>
      </c>
      <c r="AA12">
        <f>BAWANA!X12+BAWANA!Y12</f>
        <v>9.9499999999999993</v>
      </c>
      <c r="AB12">
        <f>BAWANA!AE12+BAWANA!AF12</f>
        <v>32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278.05999999999995</v>
      </c>
      <c r="E13">
        <f>BAWANA!AM13</f>
        <v>0</v>
      </c>
      <c r="F13">
        <f t="shared" si="4"/>
        <v>256</v>
      </c>
      <c r="G13">
        <f t="shared" si="5"/>
        <v>278.05999999999995</v>
      </c>
      <c r="H13" s="112"/>
      <c r="I13">
        <f>BRPL_EOD!AI13+BRPL_EOD!AJ13</f>
        <v>134.61000000000001</v>
      </c>
      <c r="J13">
        <f>BYPL_EOD!AI13+BYPL_EOD!AJ13</f>
        <v>45</v>
      </c>
      <c r="K13">
        <f>MES_EOD!AI13+MES_EOD!AJ13</f>
        <v>5.84</v>
      </c>
      <c r="L13">
        <f>NDMC_EOD!AI13+NDMC_EOD!AJ13</f>
        <v>23</v>
      </c>
      <c r="M13">
        <f>TPDDL_EOD!AI13+TPDDL_EOD!AJ13</f>
        <v>69.61</v>
      </c>
      <c r="N13">
        <f t="shared" si="0"/>
        <v>278.06</v>
      </c>
      <c r="O13" s="112">
        <f t="shared" si="1"/>
        <v>0</v>
      </c>
      <c r="P13">
        <v>134.60999999999999</v>
      </c>
      <c r="Q13">
        <v>44.999999999999993</v>
      </c>
      <c r="R13">
        <v>5.839999999999999</v>
      </c>
      <c r="S13">
        <v>22.999999999999996</v>
      </c>
      <c r="T13">
        <v>69.609999999999985</v>
      </c>
      <c r="U13" s="114">
        <f t="shared" si="2"/>
        <v>278.05999999999995</v>
      </c>
      <c r="V13" s="112">
        <f t="shared" si="3"/>
        <v>0</v>
      </c>
      <c r="Y13">
        <f>BAWANA!AW13+BAWANA!AX13</f>
        <v>20.97</v>
      </c>
      <c r="Z13">
        <f>BAWANA!BD13+BAWANA!BE13</f>
        <v>20.97</v>
      </c>
      <c r="AA13">
        <f>BAWANA!X13+BAWANA!Y13</f>
        <v>20.97</v>
      </c>
      <c r="AB13">
        <f>BAWANA!AE13+BAWANA!AF13</f>
        <v>20.97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278.05999999999995</v>
      </c>
      <c r="E14">
        <f>BAWANA!AM14</f>
        <v>0</v>
      </c>
      <c r="F14">
        <f t="shared" si="4"/>
        <v>256</v>
      </c>
      <c r="G14">
        <f t="shared" si="5"/>
        <v>278.05999999999995</v>
      </c>
      <c r="H14" s="112"/>
      <c r="I14">
        <f>BRPL_EOD!AI14+BRPL_EOD!AJ14</f>
        <v>134.61000000000001</v>
      </c>
      <c r="J14">
        <f>BYPL_EOD!AI14+BYPL_EOD!AJ14</f>
        <v>45</v>
      </c>
      <c r="K14">
        <f>MES_EOD!AI14+MES_EOD!AJ14</f>
        <v>5.84</v>
      </c>
      <c r="L14">
        <f>NDMC_EOD!AI14+NDMC_EOD!AJ14</f>
        <v>23</v>
      </c>
      <c r="M14">
        <f>TPDDL_EOD!AI14+TPDDL_EOD!AJ14</f>
        <v>69.61</v>
      </c>
      <c r="N14">
        <f t="shared" si="0"/>
        <v>278.06</v>
      </c>
      <c r="O14" s="112">
        <f t="shared" si="1"/>
        <v>0</v>
      </c>
      <c r="P14">
        <v>134.60999999999999</v>
      </c>
      <c r="Q14">
        <v>44.999999999999993</v>
      </c>
      <c r="R14">
        <v>5.839999999999999</v>
      </c>
      <c r="S14">
        <v>22.999999999999996</v>
      </c>
      <c r="T14">
        <v>69.609999999999985</v>
      </c>
      <c r="U14" s="114">
        <f t="shared" si="2"/>
        <v>278.05999999999995</v>
      </c>
      <c r="V14" s="112">
        <f t="shared" si="3"/>
        <v>0</v>
      </c>
      <c r="Y14">
        <f>BAWANA!AW14+BAWANA!AX14</f>
        <v>20.97</v>
      </c>
      <c r="Z14">
        <f>BAWANA!BD14+BAWANA!BE14</f>
        <v>20.97</v>
      </c>
      <c r="AA14">
        <f>BAWANA!X14+BAWANA!Y14</f>
        <v>20.97</v>
      </c>
      <c r="AB14">
        <f>BAWANA!AE14+BAWANA!AF14</f>
        <v>20.97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278.05999999999995</v>
      </c>
      <c r="E15">
        <f>BAWANA!AM15</f>
        <v>0</v>
      </c>
      <c r="F15">
        <f t="shared" si="4"/>
        <v>256</v>
      </c>
      <c r="G15">
        <f t="shared" si="5"/>
        <v>278.05999999999995</v>
      </c>
      <c r="H15" s="112"/>
      <c r="I15">
        <f>BRPL_EOD!AI15+BRPL_EOD!AJ15</f>
        <v>134.61000000000001</v>
      </c>
      <c r="J15">
        <f>BYPL_EOD!AI15+BYPL_EOD!AJ15</f>
        <v>45</v>
      </c>
      <c r="K15">
        <f>MES_EOD!AI15+MES_EOD!AJ15</f>
        <v>5.84</v>
      </c>
      <c r="L15">
        <f>NDMC_EOD!AI15+NDMC_EOD!AJ15</f>
        <v>23</v>
      </c>
      <c r="M15">
        <f>TPDDL_EOD!AI15+TPDDL_EOD!AJ15</f>
        <v>69.61</v>
      </c>
      <c r="N15">
        <f t="shared" si="0"/>
        <v>278.06</v>
      </c>
      <c r="O15" s="112">
        <f t="shared" si="1"/>
        <v>0</v>
      </c>
      <c r="P15">
        <v>134.60999999999999</v>
      </c>
      <c r="Q15">
        <v>44.999999999999993</v>
      </c>
      <c r="R15">
        <v>5.839999999999999</v>
      </c>
      <c r="S15">
        <v>22.999999999999996</v>
      </c>
      <c r="T15">
        <v>69.609999999999985</v>
      </c>
      <c r="U15" s="114">
        <f t="shared" si="2"/>
        <v>278.05999999999995</v>
      </c>
      <c r="V15" s="112">
        <f t="shared" si="3"/>
        <v>0</v>
      </c>
      <c r="Y15">
        <f>BAWANA!AW15+BAWANA!AX15</f>
        <v>20.97</v>
      </c>
      <c r="Z15">
        <f>BAWANA!BD15+BAWANA!BE15</f>
        <v>20.97</v>
      </c>
      <c r="AA15">
        <f>BAWANA!X15+BAWANA!Y15</f>
        <v>20.97</v>
      </c>
      <c r="AB15">
        <f>BAWANA!AE15+BAWANA!AF15</f>
        <v>20.97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278.05999999999995</v>
      </c>
      <c r="E16">
        <f>BAWANA!AM16</f>
        <v>0</v>
      </c>
      <c r="F16">
        <f t="shared" si="4"/>
        <v>256</v>
      </c>
      <c r="G16">
        <f t="shared" si="5"/>
        <v>278.05999999999995</v>
      </c>
      <c r="H16" s="112"/>
      <c r="I16">
        <f>BRPL_EOD!AI16+BRPL_EOD!AJ16</f>
        <v>134.61000000000001</v>
      </c>
      <c r="J16">
        <f>BYPL_EOD!AI16+BYPL_EOD!AJ16</f>
        <v>45</v>
      </c>
      <c r="K16">
        <f>MES_EOD!AI16+MES_EOD!AJ16</f>
        <v>5.84</v>
      </c>
      <c r="L16">
        <f>NDMC_EOD!AI16+NDMC_EOD!AJ16</f>
        <v>23</v>
      </c>
      <c r="M16">
        <f>TPDDL_EOD!AI16+TPDDL_EOD!AJ16</f>
        <v>69.61</v>
      </c>
      <c r="N16">
        <f t="shared" si="0"/>
        <v>278.06</v>
      </c>
      <c r="O16" s="112">
        <f t="shared" si="1"/>
        <v>0</v>
      </c>
      <c r="P16">
        <v>134.60999999999999</v>
      </c>
      <c r="Q16">
        <v>44.999999999999993</v>
      </c>
      <c r="R16">
        <v>5.839999999999999</v>
      </c>
      <c r="S16">
        <v>22.999999999999996</v>
      </c>
      <c r="T16">
        <v>69.609999999999985</v>
      </c>
      <c r="U16" s="114">
        <f t="shared" si="2"/>
        <v>278.05999999999995</v>
      </c>
      <c r="V16" s="112">
        <f t="shared" si="3"/>
        <v>0</v>
      </c>
      <c r="Y16">
        <f>BAWANA!AW16+BAWANA!AX16</f>
        <v>20.97</v>
      </c>
      <c r="Z16">
        <f>BAWANA!BD16+BAWANA!BE16</f>
        <v>20.97</v>
      </c>
      <c r="AA16">
        <f>BAWANA!X16+BAWANA!Y16</f>
        <v>20.97</v>
      </c>
      <c r="AB16">
        <f>BAWANA!AE16+BAWANA!AF16</f>
        <v>20.97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278.05999999999995</v>
      </c>
      <c r="E17">
        <f>BAWANA!AM17</f>
        <v>0</v>
      </c>
      <c r="F17">
        <f t="shared" si="4"/>
        <v>256</v>
      </c>
      <c r="G17">
        <f t="shared" si="5"/>
        <v>278.05999999999995</v>
      </c>
      <c r="H17" s="112"/>
      <c r="I17">
        <f>BRPL_EOD!AI17+BRPL_EOD!AJ17</f>
        <v>134.61000000000001</v>
      </c>
      <c r="J17">
        <f>BYPL_EOD!AI17+BYPL_EOD!AJ17</f>
        <v>45</v>
      </c>
      <c r="K17">
        <f>MES_EOD!AI17+MES_EOD!AJ17</f>
        <v>5.84</v>
      </c>
      <c r="L17">
        <f>NDMC_EOD!AI17+NDMC_EOD!AJ17</f>
        <v>23</v>
      </c>
      <c r="M17">
        <f>TPDDL_EOD!AI17+TPDDL_EOD!AJ17</f>
        <v>69.61</v>
      </c>
      <c r="N17">
        <f t="shared" si="0"/>
        <v>278.06</v>
      </c>
      <c r="O17" s="112">
        <f t="shared" si="1"/>
        <v>0</v>
      </c>
      <c r="P17">
        <v>134.60999999999999</v>
      </c>
      <c r="Q17">
        <v>44.999999999999993</v>
      </c>
      <c r="R17">
        <v>5.839999999999999</v>
      </c>
      <c r="S17">
        <v>22.999999999999996</v>
      </c>
      <c r="T17">
        <v>69.609999999999985</v>
      </c>
      <c r="U17" s="114">
        <f t="shared" si="2"/>
        <v>278.05999999999995</v>
      </c>
      <c r="V17" s="112">
        <f t="shared" si="3"/>
        <v>0</v>
      </c>
      <c r="Y17">
        <f>BAWANA!AW17+BAWANA!AX17</f>
        <v>20.97</v>
      </c>
      <c r="Z17">
        <f>BAWANA!BD17+BAWANA!BE17</f>
        <v>20.97</v>
      </c>
      <c r="AA17">
        <f>BAWANA!X17+BAWANA!Y17</f>
        <v>20.97</v>
      </c>
      <c r="AB17">
        <f>BAWANA!AE17+BAWANA!AF17</f>
        <v>20.97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278.05999999999995</v>
      </c>
      <c r="E18">
        <f>BAWANA!AM18</f>
        <v>0</v>
      </c>
      <c r="F18">
        <f t="shared" si="4"/>
        <v>256</v>
      </c>
      <c r="G18">
        <f t="shared" si="5"/>
        <v>278.05999999999995</v>
      </c>
      <c r="H18" s="112"/>
      <c r="I18">
        <f>BRPL_EOD!AI18+BRPL_EOD!AJ18</f>
        <v>134.61000000000001</v>
      </c>
      <c r="J18">
        <f>BYPL_EOD!AI18+BYPL_EOD!AJ18</f>
        <v>45</v>
      </c>
      <c r="K18">
        <f>MES_EOD!AI18+MES_EOD!AJ18</f>
        <v>5.84</v>
      </c>
      <c r="L18">
        <f>NDMC_EOD!AI18+NDMC_EOD!AJ18</f>
        <v>23</v>
      </c>
      <c r="M18">
        <f>TPDDL_EOD!AI18+TPDDL_EOD!AJ18</f>
        <v>69.61</v>
      </c>
      <c r="N18">
        <f t="shared" si="0"/>
        <v>278.06</v>
      </c>
      <c r="O18" s="112">
        <f t="shared" si="1"/>
        <v>0</v>
      </c>
      <c r="P18">
        <v>134.60999999999999</v>
      </c>
      <c r="Q18">
        <v>44.999999999999993</v>
      </c>
      <c r="R18">
        <v>5.839999999999999</v>
      </c>
      <c r="S18">
        <v>22.999999999999996</v>
      </c>
      <c r="T18">
        <v>69.609999999999985</v>
      </c>
      <c r="U18" s="114">
        <f t="shared" si="2"/>
        <v>278.05999999999995</v>
      </c>
      <c r="V18" s="112">
        <f t="shared" si="3"/>
        <v>0</v>
      </c>
      <c r="Y18">
        <f>BAWANA!AW18+BAWANA!AX18</f>
        <v>20.97</v>
      </c>
      <c r="Z18">
        <f>BAWANA!BD18+BAWANA!BE18</f>
        <v>20.97</v>
      </c>
      <c r="AA18">
        <f>BAWANA!X18+BAWANA!Y18</f>
        <v>20.97</v>
      </c>
      <c r="AB18">
        <f>BAWANA!AE18+BAWANA!AF18</f>
        <v>20.97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278.05999999999995</v>
      </c>
      <c r="E19">
        <f>BAWANA!AM19</f>
        <v>0</v>
      </c>
      <c r="F19">
        <f t="shared" si="4"/>
        <v>256</v>
      </c>
      <c r="G19">
        <f t="shared" si="5"/>
        <v>278.05999999999995</v>
      </c>
      <c r="H19" s="112"/>
      <c r="I19">
        <f>BRPL_EOD!AI19+BRPL_EOD!AJ19</f>
        <v>134.61000000000001</v>
      </c>
      <c r="J19">
        <f>BYPL_EOD!AI19+BYPL_EOD!AJ19</f>
        <v>45</v>
      </c>
      <c r="K19">
        <f>MES_EOD!AI19+MES_EOD!AJ19</f>
        <v>5.84</v>
      </c>
      <c r="L19">
        <f>NDMC_EOD!AI19+NDMC_EOD!AJ19</f>
        <v>23</v>
      </c>
      <c r="M19">
        <f>TPDDL_EOD!AI19+TPDDL_EOD!AJ19</f>
        <v>69.61</v>
      </c>
      <c r="N19">
        <f t="shared" si="0"/>
        <v>278.06</v>
      </c>
      <c r="O19" s="112">
        <f t="shared" si="1"/>
        <v>0</v>
      </c>
      <c r="P19">
        <v>134.60999999999999</v>
      </c>
      <c r="Q19">
        <v>44.999999999999993</v>
      </c>
      <c r="R19">
        <v>5.839999999999999</v>
      </c>
      <c r="S19">
        <v>22.999999999999996</v>
      </c>
      <c r="T19">
        <v>69.609999999999985</v>
      </c>
      <c r="U19" s="114">
        <f t="shared" si="2"/>
        <v>278.05999999999995</v>
      </c>
      <c r="V19" s="112">
        <f t="shared" si="3"/>
        <v>0</v>
      </c>
      <c r="Y19">
        <f>BAWANA!AW19+BAWANA!AX19</f>
        <v>20.97</v>
      </c>
      <c r="Z19">
        <f>BAWANA!BD19+BAWANA!BE19</f>
        <v>20.97</v>
      </c>
      <c r="AA19">
        <f>BAWANA!X19+BAWANA!Y19</f>
        <v>20.97</v>
      </c>
      <c r="AB19">
        <f>BAWANA!AE19+BAWANA!AF19</f>
        <v>20.97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278.05999999999995</v>
      </c>
      <c r="E20">
        <f>BAWANA!AM20</f>
        <v>0</v>
      </c>
      <c r="F20">
        <f t="shared" si="4"/>
        <v>256</v>
      </c>
      <c r="G20">
        <f t="shared" si="5"/>
        <v>278.05999999999995</v>
      </c>
      <c r="H20" s="112"/>
      <c r="I20">
        <f>BRPL_EOD!AI20+BRPL_EOD!AJ20</f>
        <v>134.61000000000001</v>
      </c>
      <c r="J20">
        <f>BYPL_EOD!AI20+BYPL_EOD!AJ20</f>
        <v>45</v>
      </c>
      <c r="K20">
        <f>MES_EOD!AI20+MES_EOD!AJ20</f>
        <v>5.84</v>
      </c>
      <c r="L20">
        <f>NDMC_EOD!AI20+NDMC_EOD!AJ20</f>
        <v>23</v>
      </c>
      <c r="M20">
        <f>TPDDL_EOD!AI20+TPDDL_EOD!AJ20</f>
        <v>69.61</v>
      </c>
      <c r="N20">
        <f t="shared" si="0"/>
        <v>278.06</v>
      </c>
      <c r="O20" s="112">
        <f t="shared" si="1"/>
        <v>0</v>
      </c>
      <c r="P20">
        <v>134.60999999999999</v>
      </c>
      <c r="Q20">
        <v>44.999999999999993</v>
      </c>
      <c r="R20">
        <v>5.839999999999999</v>
      </c>
      <c r="S20">
        <v>22.999999999999996</v>
      </c>
      <c r="T20">
        <v>69.609999999999985</v>
      </c>
      <c r="U20" s="114">
        <f t="shared" si="2"/>
        <v>278.05999999999995</v>
      </c>
      <c r="V20" s="112">
        <f t="shared" si="3"/>
        <v>0</v>
      </c>
      <c r="Y20">
        <f>BAWANA!AW20+BAWANA!AX20</f>
        <v>20.97</v>
      </c>
      <c r="Z20">
        <f>BAWANA!BD20+BAWANA!BE20</f>
        <v>20.97</v>
      </c>
      <c r="AA20">
        <f>BAWANA!X20+BAWANA!Y20</f>
        <v>20.97</v>
      </c>
      <c r="AB20">
        <f>BAWANA!AE20+BAWANA!AF20</f>
        <v>20.97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278.05999999999995</v>
      </c>
      <c r="E21">
        <f>BAWANA!AM21</f>
        <v>0</v>
      </c>
      <c r="F21">
        <f t="shared" si="4"/>
        <v>256</v>
      </c>
      <c r="G21">
        <f t="shared" si="5"/>
        <v>278.05999999999995</v>
      </c>
      <c r="H21" s="112"/>
      <c r="I21">
        <f>BRPL_EOD!AI21+BRPL_EOD!AJ21</f>
        <v>134.61000000000001</v>
      </c>
      <c r="J21">
        <f>BYPL_EOD!AI21+BYPL_EOD!AJ21</f>
        <v>45</v>
      </c>
      <c r="K21">
        <f>MES_EOD!AI21+MES_EOD!AJ21</f>
        <v>5.84</v>
      </c>
      <c r="L21">
        <f>NDMC_EOD!AI21+NDMC_EOD!AJ21</f>
        <v>23</v>
      </c>
      <c r="M21">
        <f>TPDDL_EOD!AI21+TPDDL_EOD!AJ21</f>
        <v>69.61</v>
      </c>
      <c r="N21">
        <f t="shared" si="0"/>
        <v>278.06</v>
      </c>
      <c r="O21" s="112">
        <f t="shared" si="1"/>
        <v>0</v>
      </c>
      <c r="P21">
        <v>134.60999999999999</v>
      </c>
      <c r="Q21">
        <v>44.999999999999993</v>
      </c>
      <c r="R21">
        <v>5.839999999999999</v>
      </c>
      <c r="S21">
        <v>22.999999999999996</v>
      </c>
      <c r="T21">
        <v>69.609999999999985</v>
      </c>
      <c r="U21" s="114">
        <f t="shared" si="2"/>
        <v>278.05999999999995</v>
      </c>
      <c r="V21" s="112">
        <f t="shared" si="3"/>
        <v>0</v>
      </c>
      <c r="Y21">
        <f>BAWANA!AW21+BAWANA!AX21</f>
        <v>20.97</v>
      </c>
      <c r="Z21">
        <f>BAWANA!BD21+BAWANA!BE21</f>
        <v>20.97</v>
      </c>
      <c r="AA21">
        <f>BAWANA!X21+BAWANA!Y21</f>
        <v>20.97</v>
      </c>
      <c r="AB21">
        <f>BAWANA!AE21+BAWANA!AF21</f>
        <v>20.97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278.05999999999995</v>
      </c>
      <c r="E22">
        <f>BAWANA!AM22</f>
        <v>0</v>
      </c>
      <c r="F22">
        <f t="shared" si="4"/>
        <v>256</v>
      </c>
      <c r="G22">
        <f t="shared" si="5"/>
        <v>278.05999999999995</v>
      </c>
      <c r="H22" s="112"/>
      <c r="I22">
        <f>BRPL_EOD!AI22+BRPL_EOD!AJ22</f>
        <v>134.61000000000001</v>
      </c>
      <c r="J22">
        <f>BYPL_EOD!AI22+BYPL_EOD!AJ22</f>
        <v>45</v>
      </c>
      <c r="K22">
        <f>MES_EOD!AI22+MES_EOD!AJ22</f>
        <v>5.84</v>
      </c>
      <c r="L22">
        <f>NDMC_EOD!AI22+NDMC_EOD!AJ22</f>
        <v>23</v>
      </c>
      <c r="M22">
        <f>TPDDL_EOD!AI22+TPDDL_EOD!AJ22</f>
        <v>69.61</v>
      </c>
      <c r="N22">
        <f t="shared" si="0"/>
        <v>278.06</v>
      </c>
      <c r="O22" s="112">
        <f t="shared" si="1"/>
        <v>0</v>
      </c>
      <c r="P22">
        <v>134.60999999999999</v>
      </c>
      <c r="Q22">
        <v>44.999999999999993</v>
      </c>
      <c r="R22">
        <v>5.839999999999999</v>
      </c>
      <c r="S22">
        <v>22.999999999999996</v>
      </c>
      <c r="T22">
        <v>69.609999999999985</v>
      </c>
      <c r="U22" s="114">
        <f t="shared" si="2"/>
        <v>278.05999999999995</v>
      </c>
      <c r="V22" s="112">
        <f t="shared" si="3"/>
        <v>0</v>
      </c>
      <c r="Y22">
        <f>BAWANA!AW22+BAWANA!AX22</f>
        <v>20.97</v>
      </c>
      <c r="Z22">
        <f>BAWANA!BD22+BAWANA!BE22</f>
        <v>20.97</v>
      </c>
      <c r="AA22">
        <f>BAWANA!X22+BAWANA!Y22</f>
        <v>20.97</v>
      </c>
      <c r="AB22">
        <f>BAWANA!AE22+BAWANA!AF22</f>
        <v>20.97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278.05999999999995</v>
      </c>
      <c r="E23">
        <f>BAWANA!AM23</f>
        <v>0</v>
      </c>
      <c r="F23">
        <f t="shared" si="4"/>
        <v>256</v>
      </c>
      <c r="G23">
        <f t="shared" si="5"/>
        <v>278.05999999999995</v>
      </c>
      <c r="H23" s="112"/>
      <c r="I23">
        <f>BRPL_EOD!AI23+BRPL_EOD!AJ23</f>
        <v>134.61000000000001</v>
      </c>
      <c r="J23">
        <f>BYPL_EOD!AI23+BYPL_EOD!AJ23</f>
        <v>45</v>
      </c>
      <c r="K23">
        <f>MES_EOD!AI23+MES_EOD!AJ23</f>
        <v>5.84</v>
      </c>
      <c r="L23">
        <f>NDMC_EOD!AI23+NDMC_EOD!AJ23</f>
        <v>23</v>
      </c>
      <c r="M23">
        <f>TPDDL_EOD!AI23+TPDDL_EOD!AJ23</f>
        <v>69.61</v>
      </c>
      <c r="N23">
        <f t="shared" si="0"/>
        <v>278.06</v>
      </c>
      <c r="O23" s="112">
        <f t="shared" si="1"/>
        <v>0</v>
      </c>
      <c r="P23">
        <v>134.60999999999999</v>
      </c>
      <c r="Q23">
        <v>44.999999999999993</v>
      </c>
      <c r="R23">
        <v>5.839999999999999</v>
      </c>
      <c r="S23">
        <v>22.999999999999996</v>
      </c>
      <c r="T23">
        <v>69.609999999999985</v>
      </c>
      <c r="U23" s="114">
        <f t="shared" si="2"/>
        <v>278.05999999999995</v>
      </c>
      <c r="V23" s="112">
        <f t="shared" si="3"/>
        <v>0</v>
      </c>
      <c r="Y23">
        <f>BAWANA!AW23+BAWANA!AX23</f>
        <v>20.97</v>
      </c>
      <c r="Z23">
        <f>BAWANA!BD23+BAWANA!BE23</f>
        <v>20.97</v>
      </c>
      <c r="AA23">
        <f>BAWANA!X23+BAWANA!Y23</f>
        <v>20.97</v>
      </c>
      <c r="AB23">
        <f>BAWANA!AE23+BAWANA!AF23</f>
        <v>20.97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278.05999999999995</v>
      </c>
      <c r="E24">
        <f>BAWANA!AM24</f>
        <v>0</v>
      </c>
      <c r="F24">
        <f t="shared" si="4"/>
        <v>256</v>
      </c>
      <c r="G24">
        <f t="shared" si="5"/>
        <v>278.05999999999995</v>
      </c>
      <c r="H24" s="112"/>
      <c r="I24">
        <f>BRPL_EOD!AI24+BRPL_EOD!AJ24</f>
        <v>134.61000000000001</v>
      </c>
      <c r="J24">
        <f>BYPL_EOD!AI24+BYPL_EOD!AJ24</f>
        <v>45</v>
      </c>
      <c r="K24">
        <f>MES_EOD!AI24+MES_EOD!AJ24</f>
        <v>5.84</v>
      </c>
      <c r="L24">
        <f>NDMC_EOD!AI24+NDMC_EOD!AJ24</f>
        <v>23</v>
      </c>
      <c r="M24">
        <f>TPDDL_EOD!AI24+TPDDL_EOD!AJ24</f>
        <v>69.61</v>
      </c>
      <c r="N24">
        <f t="shared" si="0"/>
        <v>278.06</v>
      </c>
      <c r="O24" s="112">
        <f t="shared" si="1"/>
        <v>0</v>
      </c>
      <c r="P24">
        <v>134.60999999999999</v>
      </c>
      <c r="Q24">
        <v>44.999999999999993</v>
      </c>
      <c r="R24">
        <v>5.839999999999999</v>
      </c>
      <c r="S24">
        <v>22.999999999999996</v>
      </c>
      <c r="T24">
        <v>69.609999999999985</v>
      </c>
      <c r="U24" s="114">
        <f t="shared" si="2"/>
        <v>278.05999999999995</v>
      </c>
      <c r="V24" s="112">
        <f t="shared" si="3"/>
        <v>0</v>
      </c>
      <c r="Y24">
        <f>BAWANA!AW24+BAWANA!AX24</f>
        <v>20.97</v>
      </c>
      <c r="Z24">
        <f>BAWANA!BD24+BAWANA!BE24</f>
        <v>20.97</v>
      </c>
      <c r="AA24">
        <f>BAWANA!X24+BAWANA!Y24</f>
        <v>20.97</v>
      </c>
      <c r="AB24">
        <f>BAWANA!AE24+BAWANA!AF24</f>
        <v>20.97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278.05999999999995</v>
      </c>
      <c r="E25">
        <f>BAWANA!AM25</f>
        <v>0</v>
      </c>
      <c r="F25">
        <f t="shared" si="4"/>
        <v>256</v>
      </c>
      <c r="G25">
        <f t="shared" si="5"/>
        <v>278.05999999999995</v>
      </c>
      <c r="H25" s="112"/>
      <c r="I25">
        <f>BRPL_EOD!AI25+BRPL_EOD!AJ25</f>
        <v>134.61000000000001</v>
      </c>
      <c r="J25">
        <f>BYPL_EOD!AI25+BYPL_EOD!AJ25</f>
        <v>45</v>
      </c>
      <c r="K25">
        <f>MES_EOD!AI25+MES_EOD!AJ25</f>
        <v>5.84</v>
      </c>
      <c r="L25">
        <f>NDMC_EOD!AI25+NDMC_EOD!AJ25</f>
        <v>23</v>
      </c>
      <c r="M25">
        <f>TPDDL_EOD!AI25+TPDDL_EOD!AJ25</f>
        <v>69.61</v>
      </c>
      <c r="N25">
        <f t="shared" si="0"/>
        <v>278.06</v>
      </c>
      <c r="O25" s="112">
        <f t="shared" si="1"/>
        <v>0</v>
      </c>
      <c r="P25">
        <v>134.60999999999999</v>
      </c>
      <c r="Q25">
        <v>44.999999999999993</v>
      </c>
      <c r="R25">
        <v>5.839999999999999</v>
      </c>
      <c r="S25">
        <v>22.999999999999996</v>
      </c>
      <c r="T25">
        <v>69.609999999999985</v>
      </c>
      <c r="U25" s="114">
        <f t="shared" si="2"/>
        <v>278.05999999999995</v>
      </c>
      <c r="V25" s="112">
        <f t="shared" si="3"/>
        <v>0</v>
      </c>
      <c r="Y25">
        <f>BAWANA!AW25+BAWANA!AX25</f>
        <v>20.97</v>
      </c>
      <c r="Z25">
        <f>BAWANA!BD25+BAWANA!BE25</f>
        <v>20.97</v>
      </c>
      <c r="AA25">
        <f>BAWANA!X25+BAWANA!Y25</f>
        <v>20.97</v>
      </c>
      <c r="AB25">
        <f>BAWANA!AE25+BAWANA!AF25</f>
        <v>20.97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278.05999999999995</v>
      </c>
      <c r="E26">
        <f>BAWANA!AM26</f>
        <v>0</v>
      </c>
      <c r="F26">
        <f t="shared" si="4"/>
        <v>256</v>
      </c>
      <c r="G26">
        <f t="shared" si="5"/>
        <v>278.05999999999995</v>
      </c>
      <c r="H26" s="112"/>
      <c r="I26">
        <f>BRPL_EOD!AI26+BRPL_EOD!AJ26</f>
        <v>134.61000000000001</v>
      </c>
      <c r="J26">
        <f>BYPL_EOD!AI26+BYPL_EOD!AJ26</f>
        <v>45</v>
      </c>
      <c r="K26">
        <f>MES_EOD!AI26+MES_EOD!AJ26</f>
        <v>5.84</v>
      </c>
      <c r="L26">
        <f>NDMC_EOD!AI26+NDMC_EOD!AJ26</f>
        <v>23</v>
      </c>
      <c r="M26">
        <f>TPDDL_EOD!AI26+TPDDL_EOD!AJ26</f>
        <v>69.61</v>
      </c>
      <c r="N26">
        <f t="shared" si="0"/>
        <v>278.06</v>
      </c>
      <c r="O26" s="112">
        <f t="shared" si="1"/>
        <v>0</v>
      </c>
      <c r="P26">
        <v>134.60999999999999</v>
      </c>
      <c r="Q26">
        <v>44.999999999999993</v>
      </c>
      <c r="R26">
        <v>5.839999999999999</v>
      </c>
      <c r="S26">
        <v>22.999999999999996</v>
      </c>
      <c r="T26">
        <v>69.609999999999985</v>
      </c>
      <c r="U26" s="114">
        <f t="shared" si="2"/>
        <v>278.05999999999995</v>
      </c>
      <c r="V26" s="112">
        <f t="shared" si="3"/>
        <v>0</v>
      </c>
      <c r="Y26">
        <f>BAWANA!AW26+BAWANA!AX26</f>
        <v>20.97</v>
      </c>
      <c r="Z26">
        <f>BAWANA!BD26+BAWANA!BE26</f>
        <v>20.97</v>
      </c>
      <c r="AA26">
        <f>BAWANA!X26+BAWANA!Y26</f>
        <v>20.97</v>
      </c>
      <c r="AB26">
        <f>BAWANA!AE26+BAWANA!AF26</f>
        <v>20.97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278.05</v>
      </c>
      <c r="E27">
        <f>BAWANA!AM27</f>
        <v>0</v>
      </c>
      <c r="F27">
        <f t="shared" si="4"/>
        <v>256</v>
      </c>
      <c r="G27">
        <f t="shared" si="5"/>
        <v>278.05</v>
      </c>
      <c r="H27" s="112"/>
      <c r="I27">
        <f>BRPL_EOD!AI27+BRPL_EOD!AJ27</f>
        <v>134.61000000000001</v>
      </c>
      <c r="J27">
        <f>BYPL_EOD!AI27+BYPL_EOD!AJ27</f>
        <v>45</v>
      </c>
      <c r="K27">
        <f>MES_EOD!AI27+MES_EOD!AJ27</f>
        <v>5.84</v>
      </c>
      <c r="L27">
        <f>NDMC_EOD!AI27+NDMC_EOD!AJ27</f>
        <v>23</v>
      </c>
      <c r="M27">
        <f>TPDDL_EOD!AI27+TPDDL_EOD!AJ27</f>
        <v>69.61</v>
      </c>
      <c r="N27">
        <f t="shared" si="0"/>
        <v>278.06</v>
      </c>
      <c r="O27" s="112">
        <f t="shared" si="1"/>
        <v>-9.9999999999909051E-3</v>
      </c>
      <c r="P27">
        <v>134.60515895849818</v>
      </c>
      <c r="Q27">
        <v>44.998381644249442</v>
      </c>
      <c r="R27">
        <v>5.8397899733870391</v>
      </c>
      <c r="S27">
        <v>22.999172840394159</v>
      </c>
      <c r="T27">
        <v>69.607496583471189</v>
      </c>
      <c r="U27" s="114">
        <f t="shared" si="2"/>
        <v>278.05</v>
      </c>
      <c r="V27" s="112">
        <f t="shared" si="3"/>
        <v>0</v>
      </c>
      <c r="Y27">
        <f>BAWANA!AW27+BAWANA!AX27</f>
        <v>9.9499999999999993</v>
      </c>
      <c r="Z27">
        <f>BAWANA!BD27+BAWANA!BE27</f>
        <v>32</v>
      </c>
      <c r="AA27">
        <f>BAWANA!X27+BAWANA!Y27</f>
        <v>9.9499999999999993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278.05</v>
      </c>
      <c r="E28">
        <f>BAWANA!AM28</f>
        <v>0</v>
      </c>
      <c r="F28">
        <f t="shared" si="4"/>
        <v>256</v>
      </c>
      <c r="G28">
        <f t="shared" si="5"/>
        <v>278.05</v>
      </c>
      <c r="H28" s="112"/>
      <c r="I28">
        <f>BRPL_EOD!AI28+BRPL_EOD!AJ28</f>
        <v>134.61000000000001</v>
      </c>
      <c r="J28">
        <f>BYPL_EOD!AI28+BYPL_EOD!AJ28</f>
        <v>45</v>
      </c>
      <c r="K28">
        <f>MES_EOD!AI28+MES_EOD!AJ28</f>
        <v>5.84</v>
      </c>
      <c r="L28">
        <f>NDMC_EOD!AI28+NDMC_EOD!AJ28</f>
        <v>23</v>
      </c>
      <c r="M28">
        <f>TPDDL_EOD!AI28+TPDDL_EOD!AJ28</f>
        <v>69.61</v>
      </c>
      <c r="N28">
        <f t="shared" si="0"/>
        <v>278.06</v>
      </c>
      <c r="O28" s="112">
        <f t="shared" si="1"/>
        <v>-9.9999999999909051E-3</v>
      </c>
      <c r="P28">
        <v>134.60515895849818</v>
      </c>
      <c r="Q28">
        <v>44.998381644249442</v>
      </c>
      <c r="R28">
        <v>5.8397899733870391</v>
      </c>
      <c r="S28">
        <v>22.999172840394159</v>
      </c>
      <c r="T28">
        <v>69.607496583471189</v>
      </c>
      <c r="U28" s="114">
        <f t="shared" si="2"/>
        <v>278.05</v>
      </c>
      <c r="V28" s="112">
        <f t="shared" si="3"/>
        <v>0</v>
      </c>
      <c r="Y28">
        <f>BAWANA!AW28+BAWANA!AX28</f>
        <v>9.9499999999999993</v>
      </c>
      <c r="Z28">
        <f>BAWANA!BD28+BAWANA!BE28</f>
        <v>32</v>
      </c>
      <c r="AA28">
        <f>BAWANA!X28+BAWANA!Y28</f>
        <v>9.9499999999999993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278.05</v>
      </c>
      <c r="E29">
        <f>BAWANA!AM29</f>
        <v>0</v>
      </c>
      <c r="F29">
        <f t="shared" si="4"/>
        <v>256</v>
      </c>
      <c r="G29">
        <f t="shared" si="5"/>
        <v>278.05</v>
      </c>
      <c r="H29" s="112"/>
      <c r="I29">
        <f>BRPL_EOD!AI29+BRPL_EOD!AJ29</f>
        <v>134.61000000000001</v>
      </c>
      <c r="J29">
        <f>BYPL_EOD!AI29+BYPL_EOD!AJ29</f>
        <v>45</v>
      </c>
      <c r="K29">
        <f>MES_EOD!AI29+MES_EOD!AJ29</f>
        <v>5.84</v>
      </c>
      <c r="L29">
        <f>NDMC_EOD!AI29+NDMC_EOD!AJ29</f>
        <v>23</v>
      </c>
      <c r="M29">
        <f>TPDDL_EOD!AI29+TPDDL_EOD!AJ29</f>
        <v>69.61</v>
      </c>
      <c r="N29">
        <f t="shared" si="0"/>
        <v>278.06</v>
      </c>
      <c r="O29" s="112">
        <f t="shared" si="1"/>
        <v>-9.9999999999909051E-3</v>
      </c>
      <c r="P29">
        <v>134.60515895849818</v>
      </c>
      <c r="Q29">
        <v>44.998381644249442</v>
      </c>
      <c r="R29">
        <v>5.8397899733870391</v>
      </c>
      <c r="S29">
        <v>22.999172840394159</v>
      </c>
      <c r="T29">
        <v>69.607496583471189</v>
      </c>
      <c r="U29" s="114">
        <f t="shared" si="2"/>
        <v>278.05</v>
      </c>
      <c r="V29" s="112">
        <f t="shared" si="3"/>
        <v>0</v>
      </c>
      <c r="Y29">
        <f>BAWANA!AW29+BAWANA!AX29</f>
        <v>9.9499999999999993</v>
      </c>
      <c r="Z29">
        <f>BAWANA!BD29+BAWANA!BE29</f>
        <v>32</v>
      </c>
      <c r="AA29">
        <f>BAWANA!X29+BAWANA!Y29</f>
        <v>9.9499999999999993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278.05</v>
      </c>
      <c r="E30">
        <f>BAWANA!AM30</f>
        <v>0</v>
      </c>
      <c r="F30">
        <f t="shared" si="4"/>
        <v>256</v>
      </c>
      <c r="G30">
        <f t="shared" si="5"/>
        <v>278.05</v>
      </c>
      <c r="H30" s="112"/>
      <c r="I30">
        <f>BRPL_EOD!AI30+BRPL_EOD!AJ30</f>
        <v>134.61000000000001</v>
      </c>
      <c r="J30">
        <f>BYPL_EOD!AI30+BYPL_EOD!AJ30</f>
        <v>45</v>
      </c>
      <c r="K30">
        <f>MES_EOD!AI30+MES_EOD!AJ30</f>
        <v>5.84</v>
      </c>
      <c r="L30">
        <f>NDMC_EOD!AI30+NDMC_EOD!AJ30</f>
        <v>23</v>
      </c>
      <c r="M30">
        <f>TPDDL_EOD!AI30+TPDDL_EOD!AJ30</f>
        <v>69.61</v>
      </c>
      <c r="N30">
        <f t="shared" si="0"/>
        <v>278.06</v>
      </c>
      <c r="O30" s="112">
        <f t="shared" si="1"/>
        <v>-9.9999999999909051E-3</v>
      </c>
      <c r="P30">
        <v>134.60515895849818</v>
      </c>
      <c r="Q30">
        <v>44.998381644249442</v>
      </c>
      <c r="R30">
        <v>5.8397899733870391</v>
      </c>
      <c r="S30">
        <v>22.999172840394159</v>
      </c>
      <c r="T30">
        <v>69.607496583471189</v>
      </c>
      <c r="U30" s="114">
        <f t="shared" si="2"/>
        <v>278.05</v>
      </c>
      <c r="V30" s="112">
        <f t="shared" si="3"/>
        <v>0</v>
      </c>
      <c r="Y30">
        <f>BAWANA!AW30+BAWANA!AX30</f>
        <v>9.9499999999999993</v>
      </c>
      <c r="Z30">
        <f>BAWANA!BD30+BAWANA!BE30</f>
        <v>32</v>
      </c>
      <c r="AA30">
        <f>BAWANA!X30+BAWANA!Y30</f>
        <v>9.9499999999999993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278.05</v>
      </c>
      <c r="E31">
        <f>BAWANA!AM31</f>
        <v>0</v>
      </c>
      <c r="F31">
        <f t="shared" si="4"/>
        <v>256</v>
      </c>
      <c r="G31">
        <f t="shared" si="5"/>
        <v>278.05</v>
      </c>
      <c r="H31" s="112"/>
      <c r="I31">
        <f>BRPL_EOD!AI31+BRPL_EOD!AJ31</f>
        <v>134.61000000000001</v>
      </c>
      <c r="J31">
        <f>BYPL_EOD!AI31+BYPL_EOD!AJ31</f>
        <v>45</v>
      </c>
      <c r="K31">
        <f>MES_EOD!AI31+MES_EOD!AJ31</f>
        <v>5.84</v>
      </c>
      <c r="L31">
        <f>NDMC_EOD!AI31+NDMC_EOD!AJ31</f>
        <v>23</v>
      </c>
      <c r="M31">
        <f>TPDDL_EOD!AI31+TPDDL_EOD!AJ31</f>
        <v>69.61</v>
      </c>
      <c r="N31">
        <f t="shared" si="0"/>
        <v>278.06</v>
      </c>
      <c r="O31" s="112">
        <f t="shared" si="1"/>
        <v>-9.9999999999909051E-3</v>
      </c>
      <c r="P31">
        <v>134.60515895849818</v>
      </c>
      <c r="Q31">
        <v>44.998381644249442</v>
      </c>
      <c r="R31">
        <v>5.8397899733870391</v>
      </c>
      <c r="S31">
        <v>22.999172840394159</v>
      </c>
      <c r="T31">
        <v>69.607496583471189</v>
      </c>
      <c r="U31" s="114">
        <f t="shared" si="2"/>
        <v>278.05</v>
      </c>
      <c r="V31" s="112">
        <f t="shared" si="3"/>
        <v>0</v>
      </c>
      <c r="Y31">
        <f>BAWANA!AW31+BAWANA!AX31</f>
        <v>9.9499999999999993</v>
      </c>
      <c r="Z31">
        <f>BAWANA!BD31+BAWANA!BE31</f>
        <v>32</v>
      </c>
      <c r="AA31">
        <f>BAWANA!X31+BAWANA!Y31</f>
        <v>9.9499999999999993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278.05</v>
      </c>
      <c r="E32">
        <f>BAWANA!AM32</f>
        <v>0</v>
      </c>
      <c r="F32">
        <f t="shared" si="4"/>
        <v>256</v>
      </c>
      <c r="G32">
        <f t="shared" si="5"/>
        <v>278.05</v>
      </c>
      <c r="H32" s="112"/>
      <c r="I32">
        <f>BRPL_EOD!AI32+BRPL_EOD!AJ32</f>
        <v>134.61000000000001</v>
      </c>
      <c r="J32">
        <f>BYPL_EOD!AI32+BYPL_EOD!AJ32</f>
        <v>45</v>
      </c>
      <c r="K32">
        <f>MES_EOD!AI32+MES_EOD!AJ32</f>
        <v>5.84</v>
      </c>
      <c r="L32">
        <f>NDMC_EOD!AI32+NDMC_EOD!AJ32</f>
        <v>23</v>
      </c>
      <c r="M32">
        <f>TPDDL_EOD!AI32+TPDDL_EOD!AJ32</f>
        <v>69.61</v>
      </c>
      <c r="N32">
        <f t="shared" si="0"/>
        <v>278.06</v>
      </c>
      <c r="O32" s="112">
        <f t="shared" si="1"/>
        <v>-9.9999999999909051E-3</v>
      </c>
      <c r="P32">
        <v>134.60515895849818</v>
      </c>
      <c r="Q32">
        <v>44.998381644249442</v>
      </c>
      <c r="R32">
        <v>5.8397899733870391</v>
      </c>
      <c r="S32">
        <v>22.999172840394159</v>
      </c>
      <c r="T32">
        <v>69.607496583471189</v>
      </c>
      <c r="U32" s="114">
        <f t="shared" si="2"/>
        <v>278.05</v>
      </c>
      <c r="V32" s="112">
        <f t="shared" si="3"/>
        <v>0</v>
      </c>
      <c r="Y32">
        <f>BAWANA!AW32+BAWANA!AX32</f>
        <v>9.9499999999999993</v>
      </c>
      <c r="Z32">
        <f>BAWANA!BD32+BAWANA!BE32</f>
        <v>32</v>
      </c>
      <c r="AA32">
        <f>BAWANA!X32+BAWANA!Y32</f>
        <v>9.9499999999999993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278.05</v>
      </c>
      <c r="E33">
        <f>BAWANA!AM33</f>
        <v>0</v>
      </c>
      <c r="F33">
        <f t="shared" si="4"/>
        <v>256</v>
      </c>
      <c r="G33">
        <f t="shared" si="5"/>
        <v>278.05</v>
      </c>
      <c r="H33" s="112"/>
      <c r="I33">
        <f>BRPL_EOD!AI33+BRPL_EOD!AJ33</f>
        <v>134.61000000000001</v>
      </c>
      <c r="J33">
        <f>BYPL_EOD!AI33+BYPL_EOD!AJ33</f>
        <v>45</v>
      </c>
      <c r="K33">
        <f>MES_EOD!AI33+MES_EOD!AJ33</f>
        <v>5.84</v>
      </c>
      <c r="L33">
        <f>NDMC_EOD!AI33+NDMC_EOD!AJ33</f>
        <v>23</v>
      </c>
      <c r="M33">
        <f>TPDDL_EOD!AI33+TPDDL_EOD!AJ33</f>
        <v>69.61</v>
      </c>
      <c r="N33">
        <f t="shared" si="0"/>
        <v>278.06</v>
      </c>
      <c r="O33" s="112">
        <f t="shared" si="1"/>
        <v>-9.9999999999909051E-3</v>
      </c>
      <c r="P33">
        <v>134.60515895849818</v>
      </c>
      <c r="Q33">
        <v>44.998381644249442</v>
      </c>
      <c r="R33">
        <v>5.8397899733870391</v>
      </c>
      <c r="S33">
        <v>22.999172840394159</v>
      </c>
      <c r="T33">
        <v>69.607496583471189</v>
      </c>
      <c r="U33" s="114">
        <f t="shared" si="2"/>
        <v>278.05</v>
      </c>
      <c r="V33" s="112">
        <f t="shared" si="3"/>
        <v>0</v>
      </c>
      <c r="Y33">
        <f>BAWANA!AW33+BAWANA!AX33</f>
        <v>9.9499999999999993</v>
      </c>
      <c r="Z33">
        <f>BAWANA!BD33+BAWANA!BE33</f>
        <v>32</v>
      </c>
      <c r="AA33">
        <f>BAWANA!X33+BAWANA!Y33</f>
        <v>9.9499999999999993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278.05</v>
      </c>
      <c r="E34">
        <f>BAWANA!AM34</f>
        <v>0</v>
      </c>
      <c r="F34">
        <f t="shared" si="4"/>
        <v>256</v>
      </c>
      <c r="G34">
        <f t="shared" si="5"/>
        <v>278.05</v>
      </c>
      <c r="H34" s="112"/>
      <c r="I34">
        <f>BRPL_EOD!AI34+BRPL_EOD!AJ34</f>
        <v>134.61000000000001</v>
      </c>
      <c r="J34">
        <f>BYPL_EOD!AI34+BYPL_EOD!AJ34</f>
        <v>45</v>
      </c>
      <c r="K34">
        <f>MES_EOD!AI34+MES_EOD!AJ34</f>
        <v>5.84</v>
      </c>
      <c r="L34">
        <f>NDMC_EOD!AI34+NDMC_EOD!AJ34</f>
        <v>23</v>
      </c>
      <c r="M34">
        <f>TPDDL_EOD!AI34+TPDDL_EOD!AJ34</f>
        <v>69.61</v>
      </c>
      <c r="N34">
        <f t="shared" si="0"/>
        <v>278.06</v>
      </c>
      <c r="O34" s="112">
        <f t="shared" si="1"/>
        <v>-9.9999999999909051E-3</v>
      </c>
      <c r="P34">
        <v>134.60515895849818</v>
      </c>
      <c r="Q34">
        <v>44.998381644249442</v>
      </c>
      <c r="R34">
        <v>5.8397899733870391</v>
      </c>
      <c r="S34">
        <v>22.999172840394159</v>
      </c>
      <c r="T34">
        <v>69.607496583471189</v>
      </c>
      <c r="U34" s="114">
        <f t="shared" si="2"/>
        <v>278.05</v>
      </c>
      <c r="V34" s="112">
        <f t="shared" si="3"/>
        <v>0</v>
      </c>
      <c r="Y34">
        <f>BAWANA!AW34+BAWANA!AX34</f>
        <v>9.9499999999999993</v>
      </c>
      <c r="Z34">
        <f>BAWANA!BD34+BAWANA!BE34</f>
        <v>32</v>
      </c>
      <c r="AA34">
        <f>BAWANA!X34+BAWANA!Y34</f>
        <v>9.9499999999999993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278.05999999999995</v>
      </c>
      <c r="E35">
        <f>BAWANA!AM35</f>
        <v>0</v>
      </c>
      <c r="F35">
        <f t="shared" si="4"/>
        <v>256</v>
      </c>
      <c r="G35">
        <f t="shared" si="5"/>
        <v>278.05999999999995</v>
      </c>
      <c r="H35" s="112"/>
      <c r="I35">
        <f>BRPL_EOD!AI35+BRPL_EOD!AJ35</f>
        <v>134.61000000000001</v>
      </c>
      <c r="J35">
        <f>BYPL_EOD!AI35+BYPL_EOD!AJ35</f>
        <v>45</v>
      </c>
      <c r="K35">
        <f>MES_EOD!AI35+MES_EOD!AJ35</f>
        <v>5.84</v>
      </c>
      <c r="L35">
        <f>NDMC_EOD!AI35+NDMC_EOD!AJ35</f>
        <v>23</v>
      </c>
      <c r="M35">
        <f>TPDDL_EOD!AI35+TPDDL_EOD!AJ35</f>
        <v>69.61</v>
      </c>
      <c r="N35">
        <f t="shared" si="0"/>
        <v>278.06</v>
      </c>
      <c r="O35" s="112">
        <f t="shared" si="1"/>
        <v>0</v>
      </c>
      <c r="P35">
        <v>134.60999999999999</v>
      </c>
      <c r="Q35">
        <v>44.999999999999993</v>
      </c>
      <c r="R35">
        <v>5.839999999999999</v>
      </c>
      <c r="S35">
        <v>22.999999999999996</v>
      </c>
      <c r="T35">
        <v>69.609999999999985</v>
      </c>
      <c r="U35" s="114">
        <f t="shared" si="2"/>
        <v>278.05999999999995</v>
      </c>
      <c r="V35" s="112">
        <f t="shared" si="3"/>
        <v>0</v>
      </c>
      <c r="Y35">
        <f>BAWANA!AW35+BAWANA!AX35</f>
        <v>20.97</v>
      </c>
      <c r="Z35">
        <f>BAWANA!BD35+BAWANA!BE35</f>
        <v>20.97</v>
      </c>
      <c r="AA35">
        <f>BAWANA!X35+BAWANA!Y35</f>
        <v>20.97</v>
      </c>
      <c r="AB35">
        <f>BAWANA!AE35+BAWANA!AF35</f>
        <v>20.97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278.05999999999995</v>
      </c>
      <c r="E36">
        <f>BAWANA!AM36</f>
        <v>0</v>
      </c>
      <c r="F36">
        <f t="shared" si="4"/>
        <v>256</v>
      </c>
      <c r="G36">
        <f t="shared" si="5"/>
        <v>278.05999999999995</v>
      </c>
      <c r="H36" s="112"/>
      <c r="I36">
        <f>BRPL_EOD!AI36+BRPL_EOD!AJ36</f>
        <v>134.61000000000001</v>
      </c>
      <c r="J36">
        <f>BYPL_EOD!AI36+BYPL_EOD!AJ36</f>
        <v>45</v>
      </c>
      <c r="K36">
        <f>MES_EOD!AI36+MES_EOD!AJ36</f>
        <v>5.84</v>
      </c>
      <c r="L36">
        <f>NDMC_EOD!AI36+NDMC_EOD!AJ36</f>
        <v>23</v>
      </c>
      <c r="M36">
        <f>TPDDL_EOD!AI36+TPDDL_EOD!AJ36</f>
        <v>69.61</v>
      </c>
      <c r="N36">
        <f t="shared" si="0"/>
        <v>278.06</v>
      </c>
      <c r="O36" s="112">
        <f t="shared" si="1"/>
        <v>0</v>
      </c>
      <c r="P36">
        <v>134.60999999999999</v>
      </c>
      <c r="Q36">
        <v>44.999999999999993</v>
      </c>
      <c r="R36">
        <v>5.839999999999999</v>
      </c>
      <c r="S36">
        <v>22.999999999999996</v>
      </c>
      <c r="T36">
        <v>69.609999999999985</v>
      </c>
      <c r="U36" s="114">
        <f t="shared" si="2"/>
        <v>278.05999999999995</v>
      </c>
      <c r="V36" s="112">
        <f t="shared" si="3"/>
        <v>0</v>
      </c>
      <c r="Y36">
        <f>BAWANA!AW36+BAWANA!AX36</f>
        <v>20.97</v>
      </c>
      <c r="Z36">
        <f>BAWANA!BD36+BAWANA!BE36</f>
        <v>20.97</v>
      </c>
      <c r="AA36">
        <f>BAWANA!X36+BAWANA!Y36</f>
        <v>20.97</v>
      </c>
      <c r="AB36">
        <f>BAWANA!AE36+BAWANA!AF36</f>
        <v>20.97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278.05999999999995</v>
      </c>
      <c r="E37">
        <f>BAWANA!AM37</f>
        <v>0</v>
      </c>
      <c r="F37">
        <f t="shared" si="4"/>
        <v>256</v>
      </c>
      <c r="G37">
        <f t="shared" si="5"/>
        <v>278.05999999999995</v>
      </c>
      <c r="H37" s="112"/>
      <c r="I37">
        <f>BRPL_EOD!AI37+BRPL_EOD!AJ37</f>
        <v>134.61000000000001</v>
      </c>
      <c r="J37">
        <f>BYPL_EOD!AI37+BYPL_EOD!AJ37</f>
        <v>45</v>
      </c>
      <c r="K37">
        <f>MES_EOD!AI37+MES_EOD!AJ37</f>
        <v>5.84</v>
      </c>
      <c r="L37">
        <f>NDMC_EOD!AI37+NDMC_EOD!AJ37</f>
        <v>23</v>
      </c>
      <c r="M37">
        <f>TPDDL_EOD!AI37+TPDDL_EOD!AJ37</f>
        <v>69.61</v>
      </c>
      <c r="N37">
        <f t="shared" si="0"/>
        <v>278.06</v>
      </c>
      <c r="O37" s="112">
        <f t="shared" si="1"/>
        <v>0</v>
      </c>
      <c r="P37">
        <v>134.60999999999999</v>
      </c>
      <c r="Q37">
        <v>44.999999999999993</v>
      </c>
      <c r="R37">
        <v>5.839999999999999</v>
      </c>
      <c r="S37">
        <v>22.999999999999996</v>
      </c>
      <c r="T37">
        <v>69.609999999999985</v>
      </c>
      <c r="U37" s="114">
        <f t="shared" si="2"/>
        <v>278.05999999999995</v>
      </c>
      <c r="V37" s="112">
        <f t="shared" si="3"/>
        <v>0</v>
      </c>
      <c r="Y37">
        <f>BAWANA!AW37+BAWANA!AX37</f>
        <v>20.97</v>
      </c>
      <c r="Z37">
        <f>BAWANA!BD37+BAWANA!BE37</f>
        <v>20.97</v>
      </c>
      <c r="AA37">
        <f>BAWANA!X37+BAWANA!Y37</f>
        <v>20.97</v>
      </c>
      <c r="AB37">
        <f>BAWANA!AE37+BAWANA!AF37</f>
        <v>20.97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278.05999999999995</v>
      </c>
      <c r="E38">
        <f>BAWANA!AM38</f>
        <v>0</v>
      </c>
      <c r="F38">
        <f t="shared" si="4"/>
        <v>256</v>
      </c>
      <c r="G38">
        <f t="shared" si="5"/>
        <v>278.05999999999995</v>
      </c>
      <c r="H38" s="112"/>
      <c r="I38">
        <f>BRPL_EOD!AI38+BRPL_EOD!AJ38</f>
        <v>134.61000000000001</v>
      </c>
      <c r="J38">
        <f>BYPL_EOD!AI38+BYPL_EOD!AJ38</f>
        <v>45</v>
      </c>
      <c r="K38">
        <f>MES_EOD!AI38+MES_EOD!AJ38</f>
        <v>5.84</v>
      </c>
      <c r="L38">
        <f>NDMC_EOD!AI38+NDMC_EOD!AJ38</f>
        <v>23</v>
      </c>
      <c r="M38">
        <f>TPDDL_EOD!AI38+TPDDL_EOD!AJ38</f>
        <v>69.61</v>
      </c>
      <c r="N38">
        <f t="shared" si="0"/>
        <v>278.06</v>
      </c>
      <c r="O38" s="112">
        <f t="shared" si="1"/>
        <v>0</v>
      </c>
      <c r="P38">
        <v>134.60999999999999</v>
      </c>
      <c r="Q38">
        <v>44.999999999999993</v>
      </c>
      <c r="R38">
        <v>5.839999999999999</v>
      </c>
      <c r="S38">
        <v>22.999999999999996</v>
      </c>
      <c r="T38">
        <v>69.609999999999985</v>
      </c>
      <c r="U38" s="114">
        <f t="shared" si="2"/>
        <v>278.05999999999995</v>
      </c>
      <c r="V38" s="112">
        <f t="shared" si="3"/>
        <v>0</v>
      </c>
      <c r="Y38">
        <f>BAWANA!AW38+BAWANA!AX38</f>
        <v>20.97</v>
      </c>
      <c r="Z38">
        <f>BAWANA!BD38+BAWANA!BE38</f>
        <v>20.97</v>
      </c>
      <c r="AA38">
        <f>BAWANA!X38+BAWANA!Y38</f>
        <v>20.97</v>
      </c>
      <c r="AB38">
        <f>BAWANA!AE38+BAWANA!AF38</f>
        <v>20.97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278.05999999999995</v>
      </c>
      <c r="E39">
        <f>BAWANA!AM39</f>
        <v>0</v>
      </c>
      <c r="F39">
        <f t="shared" si="4"/>
        <v>256</v>
      </c>
      <c r="G39">
        <f t="shared" si="5"/>
        <v>278.05999999999995</v>
      </c>
      <c r="H39" s="112"/>
      <c r="I39">
        <f>BRPL_EOD!AI39+BRPL_EOD!AJ39</f>
        <v>134.61000000000001</v>
      </c>
      <c r="J39">
        <f>BYPL_EOD!AI39+BYPL_EOD!AJ39</f>
        <v>45</v>
      </c>
      <c r="K39">
        <f>MES_EOD!AI39+MES_EOD!AJ39</f>
        <v>5.84</v>
      </c>
      <c r="L39">
        <f>NDMC_EOD!AI39+NDMC_EOD!AJ39</f>
        <v>23</v>
      </c>
      <c r="M39">
        <f>TPDDL_EOD!AI39+TPDDL_EOD!AJ39</f>
        <v>69.61</v>
      </c>
      <c r="N39">
        <f t="shared" si="0"/>
        <v>278.06</v>
      </c>
      <c r="O39" s="112">
        <f t="shared" si="1"/>
        <v>0</v>
      </c>
      <c r="P39">
        <v>134.60999999999999</v>
      </c>
      <c r="Q39">
        <v>44.999999999999993</v>
      </c>
      <c r="R39">
        <v>5.839999999999999</v>
      </c>
      <c r="S39">
        <v>22.999999999999996</v>
      </c>
      <c r="T39">
        <v>69.609999999999985</v>
      </c>
      <c r="U39" s="114">
        <f t="shared" si="2"/>
        <v>278.05999999999995</v>
      </c>
      <c r="V39" s="112">
        <f t="shared" si="3"/>
        <v>0</v>
      </c>
      <c r="Y39">
        <f>BAWANA!AW39+BAWANA!AX39</f>
        <v>20.97</v>
      </c>
      <c r="Z39">
        <f>BAWANA!BD39+BAWANA!BE39</f>
        <v>20.97</v>
      </c>
      <c r="AA39">
        <f>BAWANA!X39+BAWANA!Y39</f>
        <v>20.97</v>
      </c>
      <c r="AB39">
        <f>BAWANA!AE39+BAWANA!AF39</f>
        <v>20.97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278.05999999999995</v>
      </c>
      <c r="E40">
        <f>BAWANA!AM40</f>
        <v>0</v>
      </c>
      <c r="F40">
        <f t="shared" si="4"/>
        <v>256</v>
      </c>
      <c r="G40">
        <f t="shared" si="5"/>
        <v>278.05999999999995</v>
      </c>
      <c r="H40" s="112"/>
      <c r="I40">
        <f>BRPL_EOD!AI40+BRPL_EOD!AJ40</f>
        <v>134.61000000000001</v>
      </c>
      <c r="J40">
        <f>BYPL_EOD!AI40+BYPL_EOD!AJ40</f>
        <v>45</v>
      </c>
      <c r="K40">
        <f>MES_EOD!AI40+MES_EOD!AJ40</f>
        <v>5.84</v>
      </c>
      <c r="L40">
        <f>NDMC_EOD!AI40+NDMC_EOD!AJ40</f>
        <v>23</v>
      </c>
      <c r="M40">
        <f>TPDDL_EOD!AI40+TPDDL_EOD!AJ40</f>
        <v>69.61</v>
      </c>
      <c r="N40">
        <f t="shared" si="0"/>
        <v>278.06</v>
      </c>
      <c r="O40" s="112">
        <f t="shared" si="1"/>
        <v>0</v>
      </c>
      <c r="P40">
        <v>134.60999999999999</v>
      </c>
      <c r="Q40">
        <v>44.999999999999993</v>
      </c>
      <c r="R40">
        <v>5.839999999999999</v>
      </c>
      <c r="S40">
        <v>22.999999999999996</v>
      </c>
      <c r="T40">
        <v>69.609999999999985</v>
      </c>
      <c r="U40" s="114">
        <f t="shared" si="2"/>
        <v>278.05999999999995</v>
      </c>
      <c r="V40" s="112">
        <f t="shared" si="3"/>
        <v>0</v>
      </c>
      <c r="Y40">
        <f>BAWANA!AW40+BAWANA!AX40</f>
        <v>20.97</v>
      </c>
      <c r="Z40">
        <f>BAWANA!BD40+BAWANA!BE40</f>
        <v>20.97</v>
      </c>
      <c r="AA40">
        <f>BAWANA!X40+BAWANA!Y40</f>
        <v>20.97</v>
      </c>
      <c r="AB40">
        <f>BAWANA!AE40+BAWANA!AF40</f>
        <v>20.97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278.05999999999995</v>
      </c>
      <c r="E41">
        <f>BAWANA!AM41</f>
        <v>0</v>
      </c>
      <c r="F41">
        <f t="shared" si="4"/>
        <v>256</v>
      </c>
      <c r="G41">
        <f t="shared" si="5"/>
        <v>278.05999999999995</v>
      </c>
      <c r="H41" s="112"/>
      <c r="I41">
        <f>BRPL_EOD!AI41+BRPL_EOD!AJ41</f>
        <v>134.61000000000001</v>
      </c>
      <c r="J41">
        <f>BYPL_EOD!AI41+BYPL_EOD!AJ41</f>
        <v>45</v>
      </c>
      <c r="K41">
        <f>MES_EOD!AI41+MES_EOD!AJ41</f>
        <v>5.84</v>
      </c>
      <c r="L41">
        <f>NDMC_EOD!AI41+NDMC_EOD!AJ41</f>
        <v>23</v>
      </c>
      <c r="M41">
        <f>TPDDL_EOD!AI41+TPDDL_EOD!AJ41</f>
        <v>69.61</v>
      </c>
      <c r="N41">
        <f t="shared" si="0"/>
        <v>278.06</v>
      </c>
      <c r="O41" s="112">
        <f t="shared" si="1"/>
        <v>0</v>
      </c>
      <c r="P41">
        <v>134.60999999999999</v>
      </c>
      <c r="Q41">
        <v>44.999999999999993</v>
      </c>
      <c r="R41">
        <v>5.839999999999999</v>
      </c>
      <c r="S41">
        <v>22.999999999999996</v>
      </c>
      <c r="T41">
        <v>69.609999999999985</v>
      </c>
      <c r="U41" s="114">
        <f t="shared" si="2"/>
        <v>278.05999999999995</v>
      </c>
      <c r="V41" s="112">
        <f t="shared" si="3"/>
        <v>0</v>
      </c>
      <c r="Y41">
        <f>BAWANA!AW41+BAWANA!AX41</f>
        <v>20.97</v>
      </c>
      <c r="Z41">
        <f>BAWANA!BD41+BAWANA!BE41</f>
        <v>20.97</v>
      </c>
      <c r="AA41">
        <f>BAWANA!X41+BAWANA!Y41</f>
        <v>20.97</v>
      </c>
      <c r="AB41">
        <f>BAWANA!AE41+BAWANA!AF41</f>
        <v>20.97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278.05999999999995</v>
      </c>
      <c r="E42">
        <f>BAWANA!AM42</f>
        <v>0</v>
      </c>
      <c r="F42">
        <f t="shared" si="4"/>
        <v>256</v>
      </c>
      <c r="G42">
        <f t="shared" si="5"/>
        <v>278.05999999999995</v>
      </c>
      <c r="H42" s="112"/>
      <c r="I42">
        <f>BRPL_EOD!AI42+BRPL_EOD!AJ42</f>
        <v>134.61000000000001</v>
      </c>
      <c r="J42">
        <f>BYPL_EOD!AI42+BYPL_EOD!AJ42</f>
        <v>45</v>
      </c>
      <c r="K42">
        <f>MES_EOD!AI42+MES_EOD!AJ42</f>
        <v>5.84</v>
      </c>
      <c r="L42">
        <f>NDMC_EOD!AI42+NDMC_EOD!AJ42</f>
        <v>23</v>
      </c>
      <c r="M42">
        <f>TPDDL_EOD!AI42+TPDDL_EOD!AJ42</f>
        <v>69.61</v>
      </c>
      <c r="N42">
        <f t="shared" si="0"/>
        <v>278.06</v>
      </c>
      <c r="O42" s="112">
        <f t="shared" si="1"/>
        <v>0</v>
      </c>
      <c r="P42">
        <v>134.60999999999999</v>
      </c>
      <c r="Q42">
        <v>44.999999999999993</v>
      </c>
      <c r="R42">
        <v>5.839999999999999</v>
      </c>
      <c r="S42">
        <v>22.999999999999996</v>
      </c>
      <c r="T42">
        <v>69.609999999999985</v>
      </c>
      <c r="U42" s="114">
        <f t="shared" si="2"/>
        <v>278.05999999999995</v>
      </c>
      <c r="V42" s="112">
        <f t="shared" si="3"/>
        <v>0</v>
      </c>
      <c r="Y42">
        <f>BAWANA!AW42+BAWANA!AX42</f>
        <v>20.97</v>
      </c>
      <c r="Z42">
        <f>BAWANA!BD42+BAWANA!BE42</f>
        <v>20.97</v>
      </c>
      <c r="AA42">
        <f>BAWANA!X42+BAWANA!Y42</f>
        <v>20.97</v>
      </c>
      <c r="AB42">
        <f>BAWANA!AE42+BAWANA!AF42</f>
        <v>20.97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278.05999999999995</v>
      </c>
      <c r="E43">
        <f>BAWANA!AM43</f>
        <v>0</v>
      </c>
      <c r="F43">
        <f t="shared" si="4"/>
        <v>256</v>
      </c>
      <c r="G43">
        <f t="shared" si="5"/>
        <v>278.05999999999995</v>
      </c>
      <c r="H43" s="112"/>
      <c r="I43">
        <f>BRPL_EOD!AI43+BRPL_EOD!AJ43</f>
        <v>134.61000000000001</v>
      </c>
      <c r="J43">
        <f>BYPL_EOD!AI43+BYPL_EOD!AJ43</f>
        <v>45</v>
      </c>
      <c r="K43">
        <f>MES_EOD!AI43+MES_EOD!AJ43</f>
        <v>5.84</v>
      </c>
      <c r="L43">
        <f>NDMC_EOD!AI43+NDMC_EOD!AJ43</f>
        <v>23</v>
      </c>
      <c r="M43">
        <f>TPDDL_EOD!AI43+TPDDL_EOD!AJ43</f>
        <v>69.61</v>
      </c>
      <c r="N43">
        <f t="shared" si="0"/>
        <v>278.06</v>
      </c>
      <c r="O43" s="112">
        <f t="shared" si="1"/>
        <v>0</v>
      </c>
      <c r="P43">
        <v>134.60999999999999</v>
      </c>
      <c r="Q43">
        <v>44.999999999999993</v>
      </c>
      <c r="R43">
        <v>5.839999999999999</v>
      </c>
      <c r="S43">
        <v>22.999999999999996</v>
      </c>
      <c r="T43">
        <v>69.609999999999985</v>
      </c>
      <c r="U43" s="114">
        <f t="shared" si="2"/>
        <v>278.05999999999995</v>
      </c>
      <c r="V43" s="112">
        <f t="shared" si="3"/>
        <v>0</v>
      </c>
      <c r="Y43">
        <f>BAWANA!AW43+BAWANA!AX43</f>
        <v>20.97</v>
      </c>
      <c r="Z43">
        <f>BAWANA!BD43+BAWANA!BE43</f>
        <v>20.97</v>
      </c>
      <c r="AA43">
        <f>BAWANA!X43+BAWANA!Y43</f>
        <v>20.97</v>
      </c>
      <c r="AB43">
        <f>BAWANA!AE43+BAWANA!AF43</f>
        <v>20.97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278.05999999999995</v>
      </c>
      <c r="E44">
        <f>BAWANA!AM44</f>
        <v>0</v>
      </c>
      <c r="F44">
        <f t="shared" si="4"/>
        <v>256</v>
      </c>
      <c r="G44">
        <f t="shared" si="5"/>
        <v>278.05999999999995</v>
      </c>
      <c r="H44" s="112"/>
      <c r="I44">
        <f>BRPL_EOD!AI44+BRPL_EOD!AJ44</f>
        <v>134.61000000000001</v>
      </c>
      <c r="J44">
        <f>BYPL_EOD!AI44+BYPL_EOD!AJ44</f>
        <v>45</v>
      </c>
      <c r="K44">
        <f>MES_EOD!AI44+MES_EOD!AJ44</f>
        <v>5.84</v>
      </c>
      <c r="L44">
        <f>NDMC_EOD!AI44+NDMC_EOD!AJ44</f>
        <v>23</v>
      </c>
      <c r="M44">
        <f>TPDDL_EOD!AI44+TPDDL_EOD!AJ44</f>
        <v>69.61</v>
      </c>
      <c r="N44">
        <f t="shared" si="0"/>
        <v>278.06</v>
      </c>
      <c r="O44" s="112">
        <f t="shared" si="1"/>
        <v>0</v>
      </c>
      <c r="P44">
        <v>134.60999999999999</v>
      </c>
      <c r="Q44">
        <v>44.999999999999993</v>
      </c>
      <c r="R44">
        <v>5.839999999999999</v>
      </c>
      <c r="S44">
        <v>22.999999999999996</v>
      </c>
      <c r="T44">
        <v>69.609999999999985</v>
      </c>
      <c r="U44" s="114">
        <f t="shared" si="2"/>
        <v>278.05999999999995</v>
      </c>
      <c r="V44" s="112">
        <f t="shared" si="3"/>
        <v>0</v>
      </c>
      <c r="Y44">
        <f>BAWANA!AW44+BAWANA!AX44</f>
        <v>20.97</v>
      </c>
      <c r="Z44">
        <f>BAWANA!BD44+BAWANA!BE44</f>
        <v>20.97</v>
      </c>
      <c r="AA44">
        <f>BAWANA!X44+BAWANA!Y44</f>
        <v>20.97</v>
      </c>
      <c r="AB44">
        <f>BAWANA!AE44+BAWANA!AF44</f>
        <v>20.97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278.05999999999995</v>
      </c>
      <c r="E45">
        <f>BAWANA!AM45</f>
        <v>0</v>
      </c>
      <c r="F45">
        <f t="shared" si="4"/>
        <v>256</v>
      </c>
      <c r="G45">
        <f t="shared" si="5"/>
        <v>278.05999999999995</v>
      </c>
      <c r="H45" s="112"/>
      <c r="I45">
        <f>BRPL_EOD!AI45+BRPL_EOD!AJ45</f>
        <v>134.61000000000001</v>
      </c>
      <c r="J45">
        <f>BYPL_EOD!AI45+BYPL_EOD!AJ45</f>
        <v>45</v>
      </c>
      <c r="K45">
        <f>MES_EOD!AI45+MES_EOD!AJ45</f>
        <v>5.84</v>
      </c>
      <c r="L45">
        <f>NDMC_EOD!AI45+NDMC_EOD!AJ45</f>
        <v>23</v>
      </c>
      <c r="M45">
        <f>TPDDL_EOD!AI45+TPDDL_EOD!AJ45</f>
        <v>69.61</v>
      </c>
      <c r="N45">
        <f t="shared" si="0"/>
        <v>278.06</v>
      </c>
      <c r="O45" s="112">
        <f t="shared" si="1"/>
        <v>0</v>
      </c>
      <c r="P45">
        <v>134.60999999999999</v>
      </c>
      <c r="Q45">
        <v>44.999999999999993</v>
      </c>
      <c r="R45">
        <v>5.839999999999999</v>
      </c>
      <c r="S45">
        <v>22.999999999999996</v>
      </c>
      <c r="T45">
        <v>69.609999999999985</v>
      </c>
      <c r="U45" s="114">
        <f t="shared" si="2"/>
        <v>278.05999999999995</v>
      </c>
      <c r="V45" s="112">
        <f t="shared" si="3"/>
        <v>0</v>
      </c>
      <c r="Y45">
        <f>BAWANA!AW45+BAWANA!AX45</f>
        <v>20.97</v>
      </c>
      <c r="Z45">
        <f>BAWANA!BD45+BAWANA!BE45</f>
        <v>20.97</v>
      </c>
      <c r="AA45">
        <f>BAWANA!X45+BAWANA!Y45</f>
        <v>20.97</v>
      </c>
      <c r="AB45">
        <f>BAWANA!AE45+BAWANA!AF45</f>
        <v>20.97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278.05999999999995</v>
      </c>
      <c r="E46">
        <f>BAWANA!AM46</f>
        <v>0</v>
      </c>
      <c r="F46">
        <f t="shared" si="4"/>
        <v>256</v>
      </c>
      <c r="G46">
        <f t="shared" si="5"/>
        <v>278.05999999999995</v>
      </c>
      <c r="H46" s="112"/>
      <c r="I46">
        <f>BRPL_EOD!AI46+BRPL_EOD!AJ46</f>
        <v>134.61000000000001</v>
      </c>
      <c r="J46">
        <f>BYPL_EOD!AI46+BYPL_EOD!AJ46</f>
        <v>45</v>
      </c>
      <c r="K46">
        <f>MES_EOD!AI46+MES_EOD!AJ46</f>
        <v>5.84</v>
      </c>
      <c r="L46">
        <f>NDMC_EOD!AI46+NDMC_EOD!AJ46</f>
        <v>23</v>
      </c>
      <c r="M46">
        <f>TPDDL_EOD!AI46+TPDDL_EOD!AJ46</f>
        <v>69.61</v>
      </c>
      <c r="N46">
        <f t="shared" si="0"/>
        <v>278.06</v>
      </c>
      <c r="O46" s="112">
        <f t="shared" si="1"/>
        <v>0</v>
      </c>
      <c r="P46">
        <v>134.60999999999999</v>
      </c>
      <c r="Q46">
        <v>44.999999999999993</v>
      </c>
      <c r="R46">
        <v>5.839999999999999</v>
      </c>
      <c r="S46">
        <v>22.999999999999996</v>
      </c>
      <c r="T46">
        <v>69.609999999999985</v>
      </c>
      <c r="U46" s="114">
        <f t="shared" si="2"/>
        <v>278.05999999999995</v>
      </c>
      <c r="V46" s="112">
        <f t="shared" si="3"/>
        <v>0</v>
      </c>
      <c r="Y46">
        <f>BAWANA!AW46+BAWANA!AX46</f>
        <v>20.97</v>
      </c>
      <c r="Z46">
        <f>BAWANA!BD46+BAWANA!BE46</f>
        <v>20.97</v>
      </c>
      <c r="AA46">
        <f>BAWANA!X46+BAWANA!Y46</f>
        <v>20.97</v>
      </c>
      <c r="AB46">
        <f>BAWANA!AE46+BAWANA!AF46</f>
        <v>20.97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278.05999999999995</v>
      </c>
      <c r="E47">
        <f>BAWANA!AM47</f>
        <v>0</v>
      </c>
      <c r="F47">
        <f t="shared" si="4"/>
        <v>256</v>
      </c>
      <c r="G47">
        <f t="shared" si="5"/>
        <v>278.05999999999995</v>
      </c>
      <c r="H47" s="112"/>
      <c r="I47">
        <f>BRPL_EOD!AI47+BRPL_EOD!AJ47</f>
        <v>134.61000000000001</v>
      </c>
      <c r="J47">
        <f>BYPL_EOD!AI47+BYPL_EOD!AJ47</f>
        <v>45</v>
      </c>
      <c r="K47">
        <f>MES_EOD!AI47+MES_EOD!AJ47</f>
        <v>5.84</v>
      </c>
      <c r="L47">
        <f>NDMC_EOD!AI47+NDMC_EOD!AJ47</f>
        <v>23</v>
      </c>
      <c r="M47">
        <f>TPDDL_EOD!AI47+TPDDL_EOD!AJ47</f>
        <v>69.61</v>
      </c>
      <c r="N47">
        <f t="shared" si="0"/>
        <v>278.06</v>
      </c>
      <c r="O47" s="112">
        <f t="shared" si="1"/>
        <v>0</v>
      </c>
      <c r="P47">
        <v>134.60999999999999</v>
      </c>
      <c r="Q47">
        <v>44.999999999999993</v>
      </c>
      <c r="R47">
        <v>5.839999999999999</v>
      </c>
      <c r="S47">
        <v>22.999999999999996</v>
      </c>
      <c r="T47">
        <v>69.609999999999985</v>
      </c>
      <c r="U47" s="114">
        <f t="shared" si="2"/>
        <v>278.05999999999995</v>
      </c>
      <c r="V47" s="112">
        <f t="shared" si="3"/>
        <v>0</v>
      </c>
      <c r="Y47">
        <f>BAWANA!AW47+BAWANA!AX47</f>
        <v>20.97</v>
      </c>
      <c r="Z47">
        <f>BAWANA!BD47+BAWANA!BE47</f>
        <v>20.97</v>
      </c>
      <c r="AA47">
        <f>BAWANA!X47+BAWANA!Y47</f>
        <v>20.97</v>
      </c>
      <c r="AB47">
        <f>BAWANA!AE47+BAWANA!AF47</f>
        <v>20.97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278.05999999999995</v>
      </c>
      <c r="E48">
        <f>BAWANA!AM48</f>
        <v>0</v>
      </c>
      <c r="F48">
        <f t="shared" si="4"/>
        <v>256</v>
      </c>
      <c r="G48">
        <f t="shared" si="5"/>
        <v>278.05999999999995</v>
      </c>
      <c r="H48" s="112"/>
      <c r="I48">
        <f>BRPL_EOD!AI48+BRPL_EOD!AJ48</f>
        <v>134.61000000000001</v>
      </c>
      <c r="J48">
        <f>BYPL_EOD!AI48+BYPL_EOD!AJ48</f>
        <v>45</v>
      </c>
      <c r="K48">
        <f>MES_EOD!AI48+MES_EOD!AJ48</f>
        <v>5.84</v>
      </c>
      <c r="L48">
        <f>NDMC_EOD!AI48+NDMC_EOD!AJ48</f>
        <v>23</v>
      </c>
      <c r="M48">
        <f>TPDDL_EOD!AI48+TPDDL_EOD!AJ48</f>
        <v>69.61</v>
      </c>
      <c r="N48">
        <f t="shared" si="0"/>
        <v>278.06</v>
      </c>
      <c r="O48" s="112">
        <f t="shared" si="1"/>
        <v>0</v>
      </c>
      <c r="P48">
        <v>134.60999999999999</v>
      </c>
      <c r="Q48">
        <v>44.999999999999993</v>
      </c>
      <c r="R48">
        <v>5.839999999999999</v>
      </c>
      <c r="S48">
        <v>22.999999999999996</v>
      </c>
      <c r="T48">
        <v>69.609999999999985</v>
      </c>
      <c r="U48" s="114">
        <f t="shared" si="2"/>
        <v>278.05999999999995</v>
      </c>
      <c r="V48" s="112">
        <f t="shared" si="3"/>
        <v>0</v>
      </c>
      <c r="Y48">
        <f>BAWANA!AW48+BAWANA!AX48</f>
        <v>20.97</v>
      </c>
      <c r="Z48">
        <f>BAWANA!BD48+BAWANA!BE48</f>
        <v>20.97</v>
      </c>
      <c r="AA48">
        <f>BAWANA!X48+BAWANA!Y48</f>
        <v>20.97</v>
      </c>
      <c r="AB48">
        <f>BAWANA!AE48+BAWANA!AF48</f>
        <v>20.97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278.05999999999995</v>
      </c>
      <c r="E49">
        <f>BAWANA!AM49</f>
        <v>0</v>
      </c>
      <c r="F49">
        <f t="shared" si="4"/>
        <v>256</v>
      </c>
      <c r="G49">
        <f t="shared" si="5"/>
        <v>278.05999999999995</v>
      </c>
      <c r="H49" s="112"/>
      <c r="I49">
        <f>BRPL_EOD!AI49+BRPL_EOD!AJ49</f>
        <v>134.61000000000001</v>
      </c>
      <c r="J49">
        <f>BYPL_EOD!AI49+BYPL_EOD!AJ49</f>
        <v>45</v>
      </c>
      <c r="K49">
        <f>MES_EOD!AI49+MES_EOD!AJ49</f>
        <v>5.84</v>
      </c>
      <c r="L49">
        <f>NDMC_EOD!AI49+NDMC_EOD!AJ49</f>
        <v>23</v>
      </c>
      <c r="M49">
        <f>TPDDL_EOD!AI49+TPDDL_EOD!AJ49</f>
        <v>69.61</v>
      </c>
      <c r="N49">
        <f t="shared" si="0"/>
        <v>278.06</v>
      </c>
      <c r="O49" s="112">
        <f t="shared" si="1"/>
        <v>0</v>
      </c>
      <c r="P49">
        <v>134.60999999999999</v>
      </c>
      <c r="Q49">
        <v>44.999999999999993</v>
      </c>
      <c r="R49">
        <v>5.839999999999999</v>
      </c>
      <c r="S49">
        <v>22.999999999999996</v>
      </c>
      <c r="T49">
        <v>69.609999999999985</v>
      </c>
      <c r="U49" s="114">
        <f t="shared" si="2"/>
        <v>278.05999999999995</v>
      </c>
      <c r="V49" s="112">
        <f t="shared" si="3"/>
        <v>0</v>
      </c>
      <c r="Y49">
        <f>BAWANA!AW49+BAWANA!AX49</f>
        <v>20.97</v>
      </c>
      <c r="Z49">
        <f>BAWANA!BD49+BAWANA!BE49</f>
        <v>20.97</v>
      </c>
      <c r="AA49">
        <f>BAWANA!X49+BAWANA!Y49</f>
        <v>20.97</v>
      </c>
      <c r="AB49">
        <f>BAWANA!AE49+BAWANA!AF49</f>
        <v>20.97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278.05999999999995</v>
      </c>
      <c r="E50">
        <f>BAWANA!AM50</f>
        <v>0</v>
      </c>
      <c r="F50">
        <f t="shared" si="4"/>
        <v>256</v>
      </c>
      <c r="G50">
        <f t="shared" si="5"/>
        <v>278.05999999999995</v>
      </c>
      <c r="H50" s="112"/>
      <c r="I50">
        <f>BRPL_EOD!AI50+BRPL_EOD!AJ50</f>
        <v>134.61000000000001</v>
      </c>
      <c r="J50">
        <f>BYPL_EOD!AI50+BYPL_EOD!AJ50</f>
        <v>45</v>
      </c>
      <c r="K50">
        <f>MES_EOD!AI50+MES_EOD!AJ50</f>
        <v>5.84</v>
      </c>
      <c r="L50">
        <f>NDMC_EOD!AI50+NDMC_EOD!AJ50</f>
        <v>23</v>
      </c>
      <c r="M50">
        <f>TPDDL_EOD!AI50+TPDDL_EOD!AJ50</f>
        <v>69.61</v>
      </c>
      <c r="N50">
        <f t="shared" si="0"/>
        <v>278.06</v>
      </c>
      <c r="O50" s="112">
        <f t="shared" si="1"/>
        <v>0</v>
      </c>
      <c r="P50">
        <v>134.60999999999999</v>
      </c>
      <c r="Q50">
        <v>44.999999999999993</v>
      </c>
      <c r="R50">
        <v>5.839999999999999</v>
      </c>
      <c r="S50">
        <v>22.999999999999996</v>
      </c>
      <c r="T50">
        <v>69.609999999999985</v>
      </c>
      <c r="U50" s="114">
        <f t="shared" si="2"/>
        <v>278.05999999999995</v>
      </c>
      <c r="V50" s="112">
        <f t="shared" si="3"/>
        <v>0</v>
      </c>
      <c r="Y50">
        <f>BAWANA!AW50+BAWANA!AX50</f>
        <v>20.97</v>
      </c>
      <c r="Z50">
        <f>BAWANA!BD50+BAWANA!BE50</f>
        <v>20.97</v>
      </c>
      <c r="AA50">
        <f>BAWANA!X50+BAWANA!Y50</f>
        <v>20.97</v>
      </c>
      <c r="AB50">
        <f>BAWANA!AE50+BAWANA!AF50</f>
        <v>20.97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278.05999999999995</v>
      </c>
      <c r="E51">
        <f>BAWANA!AM51</f>
        <v>0</v>
      </c>
      <c r="F51">
        <f t="shared" si="4"/>
        <v>256</v>
      </c>
      <c r="G51">
        <f t="shared" si="5"/>
        <v>278.05999999999995</v>
      </c>
      <c r="H51" s="112"/>
      <c r="I51">
        <f>BRPL_EOD!AI51+BRPL_EOD!AJ51</f>
        <v>134.61000000000001</v>
      </c>
      <c r="J51">
        <f>BYPL_EOD!AI51+BYPL_EOD!AJ51</f>
        <v>45</v>
      </c>
      <c r="K51">
        <f>MES_EOD!AI51+MES_EOD!AJ51</f>
        <v>5.84</v>
      </c>
      <c r="L51">
        <f>NDMC_EOD!AI51+NDMC_EOD!AJ51</f>
        <v>23</v>
      </c>
      <c r="M51">
        <f>TPDDL_EOD!AI51+TPDDL_EOD!AJ51</f>
        <v>69.61</v>
      </c>
      <c r="N51">
        <f t="shared" si="0"/>
        <v>278.06</v>
      </c>
      <c r="O51" s="112">
        <f t="shared" si="1"/>
        <v>0</v>
      </c>
      <c r="P51">
        <v>134.60999999999999</v>
      </c>
      <c r="Q51">
        <v>44.999999999999993</v>
      </c>
      <c r="R51">
        <v>5.839999999999999</v>
      </c>
      <c r="S51">
        <v>22.999999999999996</v>
      </c>
      <c r="T51">
        <v>69.609999999999985</v>
      </c>
      <c r="U51" s="114">
        <f t="shared" si="2"/>
        <v>278.05999999999995</v>
      </c>
      <c r="V51" s="112">
        <f t="shared" si="3"/>
        <v>0</v>
      </c>
      <c r="Y51">
        <f>BAWANA!AW51+BAWANA!AX51</f>
        <v>20.97</v>
      </c>
      <c r="Z51">
        <f>BAWANA!BD51+BAWANA!BE51</f>
        <v>20.97</v>
      </c>
      <c r="AA51">
        <f>BAWANA!X51+BAWANA!Y51</f>
        <v>20.97</v>
      </c>
      <c r="AB51">
        <f>BAWANA!AE51+BAWANA!AF51</f>
        <v>20.97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278.05999999999995</v>
      </c>
      <c r="E52">
        <f>BAWANA!AM52</f>
        <v>0</v>
      </c>
      <c r="F52">
        <f t="shared" si="4"/>
        <v>256</v>
      </c>
      <c r="G52">
        <f t="shared" si="5"/>
        <v>278.05999999999995</v>
      </c>
      <c r="H52" s="112"/>
      <c r="I52">
        <f>BRPL_EOD!AI52+BRPL_EOD!AJ52</f>
        <v>134.61000000000001</v>
      </c>
      <c r="J52">
        <f>BYPL_EOD!AI52+BYPL_EOD!AJ52</f>
        <v>45</v>
      </c>
      <c r="K52">
        <f>MES_EOD!AI52+MES_EOD!AJ52</f>
        <v>5.84</v>
      </c>
      <c r="L52">
        <f>NDMC_EOD!AI52+NDMC_EOD!AJ52</f>
        <v>23</v>
      </c>
      <c r="M52">
        <f>TPDDL_EOD!AI52+TPDDL_EOD!AJ52</f>
        <v>69.61</v>
      </c>
      <c r="N52">
        <f t="shared" si="0"/>
        <v>278.06</v>
      </c>
      <c r="O52" s="112">
        <f t="shared" si="1"/>
        <v>0</v>
      </c>
      <c r="P52">
        <v>134.60999999999999</v>
      </c>
      <c r="Q52">
        <v>44.999999999999993</v>
      </c>
      <c r="R52">
        <v>5.839999999999999</v>
      </c>
      <c r="S52">
        <v>22.999999999999996</v>
      </c>
      <c r="T52">
        <v>69.609999999999985</v>
      </c>
      <c r="U52" s="114">
        <f t="shared" si="2"/>
        <v>278.05999999999995</v>
      </c>
      <c r="V52" s="112">
        <f t="shared" si="3"/>
        <v>0</v>
      </c>
      <c r="Y52">
        <f>BAWANA!AW52+BAWANA!AX52</f>
        <v>20.97</v>
      </c>
      <c r="Z52">
        <f>BAWANA!BD52+BAWANA!BE52</f>
        <v>20.97</v>
      </c>
      <c r="AA52">
        <f>BAWANA!X52+BAWANA!Y52</f>
        <v>20.97</v>
      </c>
      <c r="AB52">
        <f>BAWANA!AE52+BAWANA!AF52</f>
        <v>20.97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278.05999999999995</v>
      </c>
      <c r="E53">
        <f>BAWANA!AM53</f>
        <v>0</v>
      </c>
      <c r="F53">
        <f t="shared" si="4"/>
        <v>256</v>
      </c>
      <c r="G53">
        <f t="shared" si="5"/>
        <v>278.05999999999995</v>
      </c>
      <c r="H53" s="112"/>
      <c r="I53">
        <f>BRPL_EOD!AI53+BRPL_EOD!AJ53</f>
        <v>134.61000000000001</v>
      </c>
      <c r="J53">
        <f>BYPL_EOD!AI53+BYPL_EOD!AJ53</f>
        <v>45</v>
      </c>
      <c r="K53">
        <f>MES_EOD!AI53+MES_EOD!AJ53</f>
        <v>5.84</v>
      </c>
      <c r="L53">
        <f>NDMC_EOD!AI53+NDMC_EOD!AJ53</f>
        <v>23</v>
      </c>
      <c r="M53">
        <f>TPDDL_EOD!AI53+TPDDL_EOD!AJ53</f>
        <v>69.61</v>
      </c>
      <c r="N53">
        <f t="shared" si="0"/>
        <v>278.06</v>
      </c>
      <c r="O53" s="112">
        <f t="shared" si="1"/>
        <v>0</v>
      </c>
      <c r="P53">
        <v>134.60999999999999</v>
      </c>
      <c r="Q53">
        <v>44.999999999999993</v>
      </c>
      <c r="R53">
        <v>5.839999999999999</v>
      </c>
      <c r="S53">
        <v>22.999999999999996</v>
      </c>
      <c r="T53">
        <v>69.609999999999985</v>
      </c>
      <c r="U53" s="114">
        <f t="shared" si="2"/>
        <v>278.05999999999995</v>
      </c>
      <c r="V53" s="112">
        <f t="shared" si="3"/>
        <v>0</v>
      </c>
      <c r="Y53">
        <f>BAWANA!AW53+BAWANA!AX53</f>
        <v>20.97</v>
      </c>
      <c r="Z53">
        <f>BAWANA!BD53+BAWANA!BE53</f>
        <v>20.97</v>
      </c>
      <c r="AA53">
        <f>BAWANA!X53+BAWANA!Y53</f>
        <v>20.97</v>
      </c>
      <c r="AB53">
        <f>BAWANA!AE53+BAWANA!AF53</f>
        <v>20.97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278.05999999999995</v>
      </c>
      <c r="E54">
        <f>BAWANA!AM54</f>
        <v>0</v>
      </c>
      <c r="F54">
        <f t="shared" si="4"/>
        <v>256</v>
      </c>
      <c r="G54">
        <f t="shared" si="5"/>
        <v>278.05999999999995</v>
      </c>
      <c r="H54" s="112"/>
      <c r="I54">
        <f>BRPL_EOD!AI54+BRPL_EOD!AJ54</f>
        <v>134.61000000000001</v>
      </c>
      <c r="J54">
        <f>BYPL_EOD!AI54+BYPL_EOD!AJ54</f>
        <v>45</v>
      </c>
      <c r="K54">
        <f>MES_EOD!AI54+MES_EOD!AJ54</f>
        <v>5.84</v>
      </c>
      <c r="L54">
        <f>NDMC_EOD!AI54+NDMC_EOD!AJ54</f>
        <v>23</v>
      </c>
      <c r="M54">
        <f>TPDDL_EOD!AI54+TPDDL_EOD!AJ54</f>
        <v>69.61</v>
      </c>
      <c r="N54">
        <f t="shared" si="0"/>
        <v>278.06</v>
      </c>
      <c r="O54" s="112">
        <f t="shared" si="1"/>
        <v>0</v>
      </c>
      <c r="P54">
        <v>134.60999999999999</v>
      </c>
      <c r="Q54">
        <v>44.999999999999993</v>
      </c>
      <c r="R54">
        <v>5.839999999999999</v>
      </c>
      <c r="S54">
        <v>22.999999999999996</v>
      </c>
      <c r="T54">
        <v>69.609999999999985</v>
      </c>
      <c r="U54" s="114">
        <f t="shared" si="2"/>
        <v>278.05999999999995</v>
      </c>
      <c r="V54" s="112">
        <f t="shared" si="3"/>
        <v>0</v>
      </c>
      <c r="Y54">
        <f>BAWANA!AW54+BAWANA!AX54</f>
        <v>20.97</v>
      </c>
      <c r="Z54">
        <f>BAWANA!BD54+BAWANA!BE54</f>
        <v>20.97</v>
      </c>
      <c r="AA54">
        <f>BAWANA!X54+BAWANA!Y54</f>
        <v>20.97</v>
      </c>
      <c r="AB54">
        <f>BAWANA!AE54+BAWANA!AF54</f>
        <v>20.97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278.05999999999995</v>
      </c>
      <c r="E55">
        <f>BAWANA!AM55</f>
        <v>0</v>
      </c>
      <c r="F55">
        <f t="shared" si="4"/>
        <v>256</v>
      </c>
      <c r="G55">
        <f t="shared" si="5"/>
        <v>278.05999999999995</v>
      </c>
      <c r="H55" s="112"/>
      <c r="I55">
        <f>BRPL_EOD!AI55+BRPL_EOD!AJ55</f>
        <v>134.61000000000001</v>
      </c>
      <c r="J55">
        <f>BYPL_EOD!AI55+BYPL_EOD!AJ55</f>
        <v>45</v>
      </c>
      <c r="K55">
        <f>MES_EOD!AI55+MES_EOD!AJ55</f>
        <v>5.84</v>
      </c>
      <c r="L55">
        <f>NDMC_EOD!AI55+NDMC_EOD!AJ55</f>
        <v>23</v>
      </c>
      <c r="M55">
        <f>TPDDL_EOD!AI55+TPDDL_EOD!AJ55</f>
        <v>69.61</v>
      </c>
      <c r="N55">
        <f t="shared" si="0"/>
        <v>278.06</v>
      </c>
      <c r="O55" s="112">
        <f t="shared" si="1"/>
        <v>0</v>
      </c>
      <c r="P55">
        <v>134.60999999999999</v>
      </c>
      <c r="Q55">
        <v>44.999999999999993</v>
      </c>
      <c r="R55">
        <v>5.839999999999999</v>
      </c>
      <c r="S55">
        <v>22.999999999999996</v>
      </c>
      <c r="T55">
        <v>69.609999999999985</v>
      </c>
      <c r="U55" s="114">
        <f t="shared" si="2"/>
        <v>278.05999999999995</v>
      </c>
      <c r="V55" s="112">
        <f t="shared" si="3"/>
        <v>0</v>
      </c>
      <c r="Y55">
        <f>BAWANA!AW55+BAWANA!AX55</f>
        <v>20.97</v>
      </c>
      <c r="Z55">
        <f>BAWANA!BD55+BAWANA!BE55</f>
        <v>20.97</v>
      </c>
      <c r="AA55">
        <f>BAWANA!X55+BAWANA!Y55</f>
        <v>20.97</v>
      </c>
      <c r="AB55">
        <f>BAWANA!AE55+BAWANA!AF55</f>
        <v>20.97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278.05999999999995</v>
      </c>
      <c r="E56">
        <f>BAWANA!AM56</f>
        <v>0</v>
      </c>
      <c r="F56">
        <f t="shared" si="4"/>
        <v>256</v>
      </c>
      <c r="G56">
        <f t="shared" si="5"/>
        <v>278.05999999999995</v>
      </c>
      <c r="H56" s="112"/>
      <c r="I56">
        <f>BRPL_EOD!AI56+BRPL_EOD!AJ56</f>
        <v>134.61000000000001</v>
      </c>
      <c r="J56">
        <f>BYPL_EOD!AI56+BYPL_EOD!AJ56</f>
        <v>45</v>
      </c>
      <c r="K56">
        <f>MES_EOD!AI56+MES_EOD!AJ56</f>
        <v>5.84</v>
      </c>
      <c r="L56">
        <f>NDMC_EOD!AI56+NDMC_EOD!AJ56</f>
        <v>23</v>
      </c>
      <c r="M56">
        <f>TPDDL_EOD!AI56+TPDDL_EOD!AJ56</f>
        <v>69.61</v>
      </c>
      <c r="N56">
        <f t="shared" si="0"/>
        <v>278.06</v>
      </c>
      <c r="O56" s="112">
        <f t="shared" si="1"/>
        <v>0</v>
      </c>
      <c r="P56">
        <v>134.60999999999999</v>
      </c>
      <c r="Q56">
        <v>44.999999999999993</v>
      </c>
      <c r="R56">
        <v>5.839999999999999</v>
      </c>
      <c r="S56">
        <v>22.999999999999996</v>
      </c>
      <c r="T56">
        <v>69.609999999999985</v>
      </c>
      <c r="U56" s="114">
        <f t="shared" si="2"/>
        <v>278.05999999999995</v>
      </c>
      <c r="V56" s="112">
        <f t="shared" si="3"/>
        <v>0</v>
      </c>
      <c r="Y56">
        <f>BAWANA!AW56+BAWANA!AX56</f>
        <v>20.97</v>
      </c>
      <c r="Z56">
        <f>BAWANA!BD56+BAWANA!BE56</f>
        <v>20.97</v>
      </c>
      <c r="AA56">
        <f>BAWANA!X56+BAWANA!Y56</f>
        <v>20.97</v>
      </c>
      <c r="AB56">
        <f>BAWANA!AE56+BAWANA!AF56</f>
        <v>20.97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278.05999999999995</v>
      </c>
      <c r="E57">
        <f>BAWANA!AM57</f>
        <v>0</v>
      </c>
      <c r="F57">
        <f t="shared" si="4"/>
        <v>256</v>
      </c>
      <c r="G57">
        <f t="shared" si="5"/>
        <v>278.05999999999995</v>
      </c>
      <c r="H57" s="112"/>
      <c r="I57">
        <f>BRPL_EOD!AI57+BRPL_EOD!AJ57</f>
        <v>134.61000000000001</v>
      </c>
      <c r="J57">
        <f>BYPL_EOD!AI57+BYPL_EOD!AJ57</f>
        <v>45</v>
      </c>
      <c r="K57">
        <f>MES_EOD!AI57+MES_EOD!AJ57</f>
        <v>5.84</v>
      </c>
      <c r="L57">
        <f>NDMC_EOD!AI57+NDMC_EOD!AJ57</f>
        <v>23</v>
      </c>
      <c r="M57">
        <f>TPDDL_EOD!AI57+TPDDL_EOD!AJ57</f>
        <v>69.61</v>
      </c>
      <c r="N57">
        <f t="shared" si="0"/>
        <v>278.06</v>
      </c>
      <c r="O57" s="112">
        <f t="shared" si="1"/>
        <v>0</v>
      </c>
      <c r="P57">
        <v>134.60999999999999</v>
      </c>
      <c r="Q57">
        <v>44.999999999999993</v>
      </c>
      <c r="R57">
        <v>5.839999999999999</v>
      </c>
      <c r="S57">
        <v>22.999999999999996</v>
      </c>
      <c r="T57">
        <v>69.609999999999985</v>
      </c>
      <c r="U57" s="114">
        <f t="shared" si="2"/>
        <v>278.05999999999995</v>
      </c>
      <c r="V57" s="112">
        <f t="shared" si="3"/>
        <v>0</v>
      </c>
      <c r="Y57">
        <f>BAWANA!AW57+BAWANA!AX57</f>
        <v>20.97</v>
      </c>
      <c r="Z57">
        <f>BAWANA!BD57+BAWANA!BE57</f>
        <v>20.97</v>
      </c>
      <c r="AA57">
        <f>BAWANA!X57+BAWANA!Y57</f>
        <v>20.97</v>
      </c>
      <c r="AB57">
        <f>BAWANA!AE57+BAWANA!AF57</f>
        <v>20.97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278.05999999999995</v>
      </c>
      <c r="E58">
        <f>BAWANA!AM58</f>
        <v>0</v>
      </c>
      <c r="F58">
        <f t="shared" si="4"/>
        <v>256</v>
      </c>
      <c r="G58">
        <f t="shared" si="5"/>
        <v>278.05999999999995</v>
      </c>
      <c r="H58" s="112"/>
      <c r="I58">
        <f>BRPL_EOD!AI58+BRPL_EOD!AJ58</f>
        <v>134.61000000000001</v>
      </c>
      <c r="J58">
        <f>BYPL_EOD!AI58+BYPL_EOD!AJ58</f>
        <v>45</v>
      </c>
      <c r="K58">
        <f>MES_EOD!AI58+MES_EOD!AJ58</f>
        <v>5.84</v>
      </c>
      <c r="L58">
        <f>NDMC_EOD!AI58+NDMC_EOD!AJ58</f>
        <v>23</v>
      </c>
      <c r="M58">
        <f>TPDDL_EOD!AI58+TPDDL_EOD!AJ58</f>
        <v>69.61</v>
      </c>
      <c r="N58">
        <f t="shared" si="0"/>
        <v>278.06</v>
      </c>
      <c r="O58" s="112">
        <f t="shared" si="1"/>
        <v>0</v>
      </c>
      <c r="P58">
        <v>134.60999999999999</v>
      </c>
      <c r="Q58">
        <v>44.999999999999993</v>
      </c>
      <c r="R58">
        <v>5.839999999999999</v>
      </c>
      <c r="S58">
        <v>22.999999999999996</v>
      </c>
      <c r="T58">
        <v>69.609999999999985</v>
      </c>
      <c r="U58" s="114">
        <f t="shared" si="2"/>
        <v>278.05999999999995</v>
      </c>
      <c r="V58" s="112">
        <f t="shared" si="3"/>
        <v>0</v>
      </c>
      <c r="Y58">
        <f>BAWANA!AW58+BAWANA!AX58</f>
        <v>20.97</v>
      </c>
      <c r="Z58">
        <f>BAWANA!BD58+BAWANA!BE58</f>
        <v>20.97</v>
      </c>
      <c r="AA58">
        <f>BAWANA!X58+BAWANA!Y58</f>
        <v>20.97</v>
      </c>
      <c r="AB58">
        <f>BAWANA!AE58+BAWANA!AF58</f>
        <v>20.97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278.05999999999995</v>
      </c>
      <c r="E59">
        <f>BAWANA!AM59</f>
        <v>0</v>
      </c>
      <c r="F59">
        <f t="shared" si="4"/>
        <v>256</v>
      </c>
      <c r="G59">
        <f t="shared" si="5"/>
        <v>278.05999999999995</v>
      </c>
      <c r="H59" s="112"/>
      <c r="I59">
        <f>BRPL_EOD!AI59+BRPL_EOD!AJ59</f>
        <v>134.61000000000001</v>
      </c>
      <c r="J59">
        <f>BYPL_EOD!AI59+BYPL_EOD!AJ59</f>
        <v>45</v>
      </c>
      <c r="K59">
        <f>MES_EOD!AI59+MES_EOD!AJ59</f>
        <v>5.84</v>
      </c>
      <c r="L59">
        <f>NDMC_EOD!AI59+NDMC_EOD!AJ59</f>
        <v>23</v>
      </c>
      <c r="M59">
        <f>TPDDL_EOD!AI59+TPDDL_EOD!AJ59</f>
        <v>69.61</v>
      </c>
      <c r="N59">
        <f t="shared" si="0"/>
        <v>278.06</v>
      </c>
      <c r="O59" s="112">
        <f t="shared" si="1"/>
        <v>0</v>
      </c>
      <c r="P59">
        <v>134.60999999999999</v>
      </c>
      <c r="Q59">
        <v>44.999999999999993</v>
      </c>
      <c r="R59">
        <v>5.839999999999999</v>
      </c>
      <c r="S59">
        <v>22.999999999999996</v>
      </c>
      <c r="T59">
        <v>69.609999999999985</v>
      </c>
      <c r="U59" s="114">
        <f t="shared" si="2"/>
        <v>278.05999999999995</v>
      </c>
      <c r="V59" s="112">
        <f t="shared" si="3"/>
        <v>0</v>
      </c>
      <c r="Y59">
        <f>BAWANA!AW59+BAWANA!AX59</f>
        <v>20.97</v>
      </c>
      <c r="Z59">
        <f>BAWANA!BD59+BAWANA!BE59</f>
        <v>20.97</v>
      </c>
      <c r="AA59">
        <f>BAWANA!X59+BAWANA!Y59</f>
        <v>20.97</v>
      </c>
      <c r="AB59">
        <f>BAWANA!AE59+BAWANA!AF59</f>
        <v>20.97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278.05999999999995</v>
      </c>
      <c r="E60">
        <f>BAWANA!AM60</f>
        <v>0</v>
      </c>
      <c r="F60">
        <f t="shared" si="4"/>
        <v>256</v>
      </c>
      <c r="G60">
        <f t="shared" si="5"/>
        <v>278.05999999999995</v>
      </c>
      <c r="H60" s="112"/>
      <c r="I60">
        <f>BRPL_EOD!AI60+BRPL_EOD!AJ60</f>
        <v>134.61000000000001</v>
      </c>
      <c r="J60">
        <f>BYPL_EOD!AI60+BYPL_EOD!AJ60</f>
        <v>45</v>
      </c>
      <c r="K60">
        <f>MES_EOD!AI60+MES_EOD!AJ60</f>
        <v>5.84</v>
      </c>
      <c r="L60">
        <f>NDMC_EOD!AI60+NDMC_EOD!AJ60</f>
        <v>23</v>
      </c>
      <c r="M60">
        <f>TPDDL_EOD!AI60+TPDDL_EOD!AJ60</f>
        <v>69.61</v>
      </c>
      <c r="N60">
        <f t="shared" si="0"/>
        <v>278.06</v>
      </c>
      <c r="O60" s="112">
        <f t="shared" si="1"/>
        <v>0</v>
      </c>
      <c r="P60">
        <v>134.60999999999999</v>
      </c>
      <c r="Q60">
        <v>44.999999999999993</v>
      </c>
      <c r="R60">
        <v>5.839999999999999</v>
      </c>
      <c r="S60">
        <v>22.999999999999996</v>
      </c>
      <c r="T60">
        <v>69.609999999999985</v>
      </c>
      <c r="U60" s="114">
        <f t="shared" si="2"/>
        <v>278.05999999999995</v>
      </c>
      <c r="V60" s="112">
        <f t="shared" si="3"/>
        <v>0</v>
      </c>
      <c r="Y60">
        <f>BAWANA!AW60+BAWANA!AX60</f>
        <v>20.97</v>
      </c>
      <c r="Z60">
        <f>BAWANA!BD60+BAWANA!BE60</f>
        <v>20.97</v>
      </c>
      <c r="AA60">
        <f>BAWANA!X60+BAWANA!Y60</f>
        <v>20.97</v>
      </c>
      <c r="AB60">
        <f>BAWANA!AE60+BAWANA!AF60</f>
        <v>20.97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278.05999999999995</v>
      </c>
      <c r="E61">
        <f>BAWANA!AM61</f>
        <v>0</v>
      </c>
      <c r="F61">
        <f t="shared" si="4"/>
        <v>256</v>
      </c>
      <c r="G61">
        <f t="shared" si="5"/>
        <v>278.05999999999995</v>
      </c>
      <c r="H61" s="112"/>
      <c r="I61">
        <f>BRPL_EOD!AI61+BRPL_EOD!AJ61</f>
        <v>134.61000000000001</v>
      </c>
      <c r="J61">
        <f>BYPL_EOD!AI61+BYPL_EOD!AJ61</f>
        <v>45</v>
      </c>
      <c r="K61">
        <f>MES_EOD!AI61+MES_EOD!AJ61</f>
        <v>5.84</v>
      </c>
      <c r="L61">
        <f>NDMC_EOD!AI61+NDMC_EOD!AJ61</f>
        <v>23</v>
      </c>
      <c r="M61">
        <f>TPDDL_EOD!AI61+TPDDL_EOD!AJ61</f>
        <v>69.61</v>
      </c>
      <c r="N61">
        <f t="shared" si="0"/>
        <v>278.06</v>
      </c>
      <c r="O61" s="112">
        <f t="shared" si="1"/>
        <v>0</v>
      </c>
      <c r="P61">
        <v>134.60999999999999</v>
      </c>
      <c r="Q61">
        <v>44.999999999999993</v>
      </c>
      <c r="R61">
        <v>5.839999999999999</v>
      </c>
      <c r="S61">
        <v>22.999999999999996</v>
      </c>
      <c r="T61">
        <v>69.609999999999985</v>
      </c>
      <c r="U61" s="114">
        <f t="shared" si="2"/>
        <v>278.05999999999995</v>
      </c>
      <c r="V61" s="112">
        <f t="shared" si="3"/>
        <v>0</v>
      </c>
      <c r="Y61">
        <f>BAWANA!AW61+BAWANA!AX61</f>
        <v>20.97</v>
      </c>
      <c r="Z61">
        <f>BAWANA!BD61+BAWANA!BE61</f>
        <v>20.97</v>
      </c>
      <c r="AA61">
        <f>BAWANA!X61+BAWANA!Y61</f>
        <v>20.97</v>
      </c>
      <c r="AB61">
        <f>BAWANA!AE61+BAWANA!AF61</f>
        <v>20.97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278.05999999999995</v>
      </c>
      <c r="E62">
        <f>BAWANA!AM62</f>
        <v>0</v>
      </c>
      <c r="F62">
        <f t="shared" si="4"/>
        <v>256</v>
      </c>
      <c r="G62">
        <f t="shared" si="5"/>
        <v>278.05999999999995</v>
      </c>
      <c r="H62" s="112"/>
      <c r="I62">
        <f>BRPL_EOD!AI62+BRPL_EOD!AJ62</f>
        <v>134.61000000000001</v>
      </c>
      <c r="J62">
        <f>BYPL_EOD!AI62+BYPL_EOD!AJ62</f>
        <v>45</v>
      </c>
      <c r="K62">
        <f>MES_EOD!AI62+MES_EOD!AJ62</f>
        <v>5.84</v>
      </c>
      <c r="L62">
        <f>NDMC_EOD!AI62+NDMC_EOD!AJ62</f>
        <v>23</v>
      </c>
      <c r="M62">
        <f>TPDDL_EOD!AI62+TPDDL_EOD!AJ62</f>
        <v>69.61</v>
      </c>
      <c r="N62">
        <f t="shared" si="0"/>
        <v>278.06</v>
      </c>
      <c r="O62" s="112">
        <f t="shared" si="1"/>
        <v>0</v>
      </c>
      <c r="P62">
        <v>134.60999999999999</v>
      </c>
      <c r="Q62">
        <v>44.999999999999993</v>
      </c>
      <c r="R62">
        <v>5.839999999999999</v>
      </c>
      <c r="S62">
        <v>22.999999999999996</v>
      </c>
      <c r="T62">
        <v>69.609999999999985</v>
      </c>
      <c r="U62" s="114">
        <f t="shared" si="2"/>
        <v>278.05999999999995</v>
      </c>
      <c r="V62" s="112">
        <f t="shared" si="3"/>
        <v>0</v>
      </c>
      <c r="Y62">
        <f>BAWANA!AW62+BAWANA!AX62</f>
        <v>20.97</v>
      </c>
      <c r="Z62">
        <f>BAWANA!BD62+BAWANA!BE62</f>
        <v>20.97</v>
      </c>
      <c r="AA62">
        <f>BAWANA!X62+BAWANA!Y62</f>
        <v>20.97</v>
      </c>
      <c r="AB62">
        <f>BAWANA!AE62+BAWANA!AF62</f>
        <v>20.97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278.05999999999995</v>
      </c>
      <c r="E63">
        <f>BAWANA!AM63</f>
        <v>0</v>
      </c>
      <c r="F63">
        <f t="shared" si="4"/>
        <v>256</v>
      </c>
      <c r="G63">
        <f t="shared" si="5"/>
        <v>278.05999999999995</v>
      </c>
      <c r="H63" s="112"/>
      <c r="I63">
        <f>BRPL_EOD!AI63+BRPL_EOD!AJ63</f>
        <v>134.61000000000001</v>
      </c>
      <c r="J63">
        <f>BYPL_EOD!AI63+BYPL_EOD!AJ63</f>
        <v>45</v>
      </c>
      <c r="K63">
        <f>MES_EOD!AI63+MES_EOD!AJ63</f>
        <v>5.84</v>
      </c>
      <c r="L63">
        <f>NDMC_EOD!AI63+NDMC_EOD!AJ63</f>
        <v>23</v>
      </c>
      <c r="M63">
        <f>TPDDL_EOD!AI63+TPDDL_EOD!AJ63</f>
        <v>69.61</v>
      </c>
      <c r="N63">
        <f t="shared" si="0"/>
        <v>278.06</v>
      </c>
      <c r="O63" s="112">
        <f t="shared" si="1"/>
        <v>0</v>
      </c>
      <c r="P63">
        <v>134.60999999999999</v>
      </c>
      <c r="Q63">
        <v>44.999999999999993</v>
      </c>
      <c r="R63">
        <v>5.839999999999999</v>
      </c>
      <c r="S63">
        <v>22.999999999999996</v>
      </c>
      <c r="T63">
        <v>69.609999999999985</v>
      </c>
      <c r="U63" s="114">
        <f t="shared" si="2"/>
        <v>278.05999999999995</v>
      </c>
      <c r="V63" s="112">
        <f t="shared" si="3"/>
        <v>0</v>
      </c>
      <c r="Y63">
        <f>BAWANA!AW63+BAWANA!AX63</f>
        <v>20.97</v>
      </c>
      <c r="Z63">
        <f>BAWANA!BD63+BAWANA!BE63</f>
        <v>20.97</v>
      </c>
      <c r="AA63">
        <f>BAWANA!X63+BAWANA!Y63</f>
        <v>20.97</v>
      </c>
      <c r="AB63">
        <f>BAWANA!AE63+BAWANA!AF63</f>
        <v>20.97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278.05999999999995</v>
      </c>
      <c r="E64">
        <f>BAWANA!AM64</f>
        <v>0</v>
      </c>
      <c r="F64">
        <f t="shared" si="4"/>
        <v>256</v>
      </c>
      <c r="G64">
        <f t="shared" si="5"/>
        <v>278.05999999999995</v>
      </c>
      <c r="H64" s="112"/>
      <c r="I64">
        <f>BRPL_EOD!AI64+BRPL_EOD!AJ64</f>
        <v>134.61000000000001</v>
      </c>
      <c r="J64">
        <f>BYPL_EOD!AI64+BYPL_EOD!AJ64</f>
        <v>45</v>
      </c>
      <c r="K64">
        <f>MES_EOD!AI64+MES_EOD!AJ64</f>
        <v>5.84</v>
      </c>
      <c r="L64">
        <f>NDMC_EOD!AI64+NDMC_EOD!AJ64</f>
        <v>23</v>
      </c>
      <c r="M64">
        <f>TPDDL_EOD!AI64+TPDDL_EOD!AJ64</f>
        <v>69.61</v>
      </c>
      <c r="N64">
        <f t="shared" si="0"/>
        <v>278.06</v>
      </c>
      <c r="O64" s="112">
        <f t="shared" si="1"/>
        <v>0</v>
      </c>
      <c r="P64">
        <v>134.60999999999999</v>
      </c>
      <c r="Q64">
        <v>44.999999999999993</v>
      </c>
      <c r="R64">
        <v>5.839999999999999</v>
      </c>
      <c r="S64">
        <v>22.999999999999996</v>
      </c>
      <c r="T64">
        <v>69.609999999999985</v>
      </c>
      <c r="U64" s="114">
        <f t="shared" si="2"/>
        <v>278.05999999999995</v>
      </c>
      <c r="V64" s="112">
        <f t="shared" si="3"/>
        <v>0</v>
      </c>
      <c r="Y64">
        <f>BAWANA!AW64+BAWANA!AX64</f>
        <v>20.97</v>
      </c>
      <c r="Z64">
        <f>BAWANA!BD64+BAWANA!BE64</f>
        <v>20.97</v>
      </c>
      <c r="AA64">
        <f>BAWANA!X64+BAWANA!Y64</f>
        <v>20.97</v>
      </c>
      <c r="AB64">
        <f>BAWANA!AE64+BAWANA!AF64</f>
        <v>20.97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278.05999999999995</v>
      </c>
      <c r="E65">
        <f>BAWANA!AM65</f>
        <v>0</v>
      </c>
      <c r="F65">
        <f t="shared" si="4"/>
        <v>256</v>
      </c>
      <c r="G65">
        <f t="shared" si="5"/>
        <v>278.05999999999995</v>
      </c>
      <c r="H65" s="112"/>
      <c r="I65">
        <f>BRPL_EOD!AI65+BRPL_EOD!AJ65</f>
        <v>134.61000000000001</v>
      </c>
      <c r="J65">
        <f>BYPL_EOD!AI65+BYPL_EOD!AJ65</f>
        <v>45</v>
      </c>
      <c r="K65">
        <f>MES_EOD!AI65+MES_EOD!AJ65</f>
        <v>5.84</v>
      </c>
      <c r="L65">
        <f>NDMC_EOD!AI65+NDMC_EOD!AJ65</f>
        <v>23</v>
      </c>
      <c r="M65">
        <f>TPDDL_EOD!AI65+TPDDL_EOD!AJ65</f>
        <v>69.61</v>
      </c>
      <c r="N65">
        <f t="shared" si="0"/>
        <v>278.06</v>
      </c>
      <c r="O65" s="112">
        <f t="shared" si="1"/>
        <v>0</v>
      </c>
      <c r="P65">
        <v>134.60999999999999</v>
      </c>
      <c r="Q65">
        <v>44.999999999999993</v>
      </c>
      <c r="R65">
        <v>5.839999999999999</v>
      </c>
      <c r="S65">
        <v>22.999999999999996</v>
      </c>
      <c r="T65">
        <v>69.609999999999985</v>
      </c>
      <c r="U65" s="114">
        <f t="shared" si="2"/>
        <v>278.05999999999995</v>
      </c>
      <c r="V65" s="112">
        <f t="shared" si="3"/>
        <v>0</v>
      </c>
      <c r="Y65">
        <f>BAWANA!AW65+BAWANA!AX65</f>
        <v>20.97</v>
      </c>
      <c r="Z65">
        <f>BAWANA!BD65+BAWANA!BE65</f>
        <v>20.97</v>
      </c>
      <c r="AA65">
        <f>BAWANA!X65+BAWANA!Y65</f>
        <v>20.97</v>
      </c>
      <c r="AB65">
        <f>BAWANA!AE65+BAWANA!AF65</f>
        <v>20.97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278.05999999999995</v>
      </c>
      <c r="E66">
        <f>BAWANA!AM66</f>
        <v>0</v>
      </c>
      <c r="F66">
        <f t="shared" si="4"/>
        <v>256</v>
      </c>
      <c r="G66">
        <f t="shared" si="5"/>
        <v>278.05999999999995</v>
      </c>
      <c r="H66" s="112"/>
      <c r="I66">
        <f>BRPL_EOD!AI66+BRPL_EOD!AJ66</f>
        <v>134.61000000000001</v>
      </c>
      <c r="J66">
        <f>BYPL_EOD!AI66+BYPL_EOD!AJ66</f>
        <v>45</v>
      </c>
      <c r="K66">
        <f>MES_EOD!AI66+MES_EOD!AJ66</f>
        <v>5.84</v>
      </c>
      <c r="L66">
        <f>NDMC_EOD!AI66+NDMC_EOD!AJ66</f>
        <v>23</v>
      </c>
      <c r="M66">
        <f>TPDDL_EOD!AI66+TPDDL_EOD!AJ66</f>
        <v>69.61</v>
      </c>
      <c r="N66">
        <f t="shared" si="0"/>
        <v>278.06</v>
      </c>
      <c r="O66" s="112">
        <f t="shared" si="1"/>
        <v>0</v>
      </c>
      <c r="P66">
        <v>134.60999999999999</v>
      </c>
      <c r="Q66">
        <v>44.999999999999993</v>
      </c>
      <c r="R66">
        <v>5.839999999999999</v>
      </c>
      <c r="S66">
        <v>22.999999999999996</v>
      </c>
      <c r="T66">
        <v>69.609999999999985</v>
      </c>
      <c r="U66" s="114">
        <f t="shared" si="2"/>
        <v>278.05999999999995</v>
      </c>
      <c r="V66" s="112">
        <f t="shared" si="3"/>
        <v>0</v>
      </c>
      <c r="Y66">
        <f>BAWANA!AW66+BAWANA!AX66</f>
        <v>20.97</v>
      </c>
      <c r="Z66">
        <f>BAWANA!BD66+BAWANA!BE66</f>
        <v>20.97</v>
      </c>
      <c r="AA66">
        <f>BAWANA!X66+BAWANA!Y66</f>
        <v>20.97</v>
      </c>
      <c r="AB66">
        <f>BAWANA!AE66+BAWANA!AF66</f>
        <v>20.97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278.05999999999995</v>
      </c>
      <c r="E67">
        <f>BAWANA!AM67</f>
        <v>0</v>
      </c>
      <c r="F67">
        <f t="shared" si="4"/>
        <v>256</v>
      </c>
      <c r="G67">
        <f t="shared" si="5"/>
        <v>278.05999999999995</v>
      </c>
      <c r="H67" s="112"/>
      <c r="I67">
        <f>BRPL_EOD!AI67+BRPL_EOD!AJ67</f>
        <v>134.61000000000001</v>
      </c>
      <c r="J67">
        <f>BYPL_EOD!AI67+BYPL_EOD!AJ67</f>
        <v>45</v>
      </c>
      <c r="K67">
        <f>MES_EOD!AI67+MES_EOD!AJ67</f>
        <v>5.84</v>
      </c>
      <c r="L67">
        <f>NDMC_EOD!AI67+NDMC_EOD!AJ67</f>
        <v>23</v>
      </c>
      <c r="M67">
        <f>TPDDL_EOD!AI67+TPDDL_EOD!AJ67</f>
        <v>69.61</v>
      </c>
      <c r="N67">
        <f t="shared" ref="N67:N98" si="7">SUM(I67:M67)</f>
        <v>278.06</v>
      </c>
      <c r="O67" s="112">
        <f t="shared" ref="O67:O98" si="8">G67-N67</f>
        <v>0</v>
      </c>
      <c r="P67">
        <v>134.60999999999999</v>
      </c>
      <c r="Q67">
        <v>44.999999999999993</v>
      </c>
      <c r="R67">
        <v>5.839999999999999</v>
      </c>
      <c r="S67">
        <v>22.999999999999996</v>
      </c>
      <c r="T67">
        <v>69.609999999999985</v>
      </c>
      <c r="U67" s="114">
        <f t="shared" ref="U67:U98" si="9">SUM(P67:T67)</f>
        <v>278.05999999999995</v>
      </c>
      <c r="V67" s="112">
        <f t="shared" ref="V67:V99" si="10">G67-U67</f>
        <v>0</v>
      </c>
      <c r="Y67">
        <f>BAWANA!AW67+BAWANA!AX67</f>
        <v>20.97</v>
      </c>
      <c r="Z67">
        <f>BAWANA!BD67+BAWANA!BE67</f>
        <v>20.97</v>
      </c>
      <c r="AA67">
        <f>BAWANA!X67+BAWANA!Y67</f>
        <v>20.97</v>
      </c>
      <c r="AB67">
        <f>BAWANA!AE67+BAWANA!AF67</f>
        <v>20.97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278.05999999999995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278.05999999999995</v>
      </c>
      <c r="H68" s="112"/>
      <c r="I68">
        <f>BRPL_EOD!AI68+BRPL_EOD!AJ68</f>
        <v>134.61000000000001</v>
      </c>
      <c r="J68">
        <f>BYPL_EOD!AI68+BYPL_EOD!AJ68</f>
        <v>45</v>
      </c>
      <c r="K68">
        <f>MES_EOD!AI68+MES_EOD!AJ68</f>
        <v>5.84</v>
      </c>
      <c r="L68">
        <f>NDMC_EOD!AI68+NDMC_EOD!AJ68</f>
        <v>23</v>
      </c>
      <c r="M68">
        <f>TPDDL_EOD!AI68+TPDDL_EOD!AJ68</f>
        <v>69.61</v>
      </c>
      <c r="N68">
        <f t="shared" si="7"/>
        <v>278.06</v>
      </c>
      <c r="O68" s="112">
        <f t="shared" si="8"/>
        <v>0</v>
      </c>
      <c r="P68">
        <v>134.60999999999999</v>
      </c>
      <c r="Q68">
        <v>44.999999999999993</v>
      </c>
      <c r="R68">
        <v>5.839999999999999</v>
      </c>
      <c r="S68">
        <v>22.999999999999996</v>
      </c>
      <c r="T68">
        <v>69.609999999999985</v>
      </c>
      <c r="U68" s="114">
        <f t="shared" si="9"/>
        <v>278.05999999999995</v>
      </c>
      <c r="V68" s="112">
        <f t="shared" si="10"/>
        <v>0</v>
      </c>
      <c r="Y68">
        <f>BAWANA!AW68+BAWANA!AX68</f>
        <v>20.97</v>
      </c>
      <c r="Z68">
        <f>BAWANA!BD68+BAWANA!BE68</f>
        <v>20.97</v>
      </c>
      <c r="AA68">
        <f>BAWANA!X68+BAWANA!Y68</f>
        <v>20.97</v>
      </c>
      <c r="AB68">
        <f>BAWANA!AE68+BAWANA!AF68</f>
        <v>20.97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278.05999999999995</v>
      </c>
      <c r="E69">
        <f>BAWANA!AM69</f>
        <v>0</v>
      </c>
      <c r="F69">
        <f t="shared" si="11"/>
        <v>256</v>
      </c>
      <c r="G69">
        <f t="shared" si="12"/>
        <v>278.05999999999995</v>
      </c>
      <c r="H69" s="112"/>
      <c r="I69">
        <f>BRPL_EOD!AI69+BRPL_EOD!AJ69</f>
        <v>134.61000000000001</v>
      </c>
      <c r="J69">
        <f>BYPL_EOD!AI69+BYPL_EOD!AJ69</f>
        <v>45</v>
      </c>
      <c r="K69">
        <f>MES_EOD!AI69+MES_EOD!AJ69</f>
        <v>5.84</v>
      </c>
      <c r="L69">
        <f>NDMC_EOD!AI69+NDMC_EOD!AJ69</f>
        <v>23</v>
      </c>
      <c r="M69">
        <f>TPDDL_EOD!AI69+TPDDL_EOD!AJ69</f>
        <v>69.61</v>
      </c>
      <c r="N69">
        <f t="shared" si="7"/>
        <v>278.06</v>
      </c>
      <c r="O69" s="112">
        <f t="shared" si="8"/>
        <v>0</v>
      </c>
      <c r="P69">
        <v>134.60999999999999</v>
      </c>
      <c r="Q69">
        <v>44.999999999999993</v>
      </c>
      <c r="R69">
        <v>5.839999999999999</v>
      </c>
      <c r="S69">
        <v>22.999999999999996</v>
      </c>
      <c r="T69">
        <v>69.609999999999985</v>
      </c>
      <c r="U69" s="114">
        <f t="shared" si="9"/>
        <v>278.05999999999995</v>
      </c>
      <c r="V69" s="112">
        <f t="shared" si="10"/>
        <v>0</v>
      </c>
      <c r="Y69">
        <f>BAWANA!AW69+BAWANA!AX69</f>
        <v>20.97</v>
      </c>
      <c r="Z69">
        <f>BAWANA!BD69+BAWANA!BE69</f>
        <v>20.97</v>
      </c>
      <c r="AA69">
        <f>BAWANA!X69+BAWANA!Y69</f>
        <v>20.97</v>
      </c>
      <c r="AB69">
        <f>BAWANA!AE69+BAWANA!AF69</f>
        <v>20.97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278.05999999999995</v>
      </c>
      <c r="E70">
        <f>BAWANA!AM70</f>
        <v>0</v>
      </c>
      <c r="F70">
        <f t="shared" si="11"/>
        <v>256</v>
      </c>
      <c r="G70">
        <f t="shared" si="12"/>
        <v>278.05999999999995</v>
      </c>
      <c r="H70" s="112"/>
      <c r="I70">
        <f>BRPL_EOD!AI70+BRPL_EOD!AJ70</f>
        <v>134.61000000000001</v>
      </c>
      <c r="J70">
        <f>BYPL_EOD!AI70+BYPL_EOD!AJ70</f>
        <v>45</v>
      </c>
      <c r="K70">
        <f>MES_EOD!AI70+MES_EOD!AJ70</f>
        <v>5.84</v>
      </c>
      <c r="L70">
        <f>NDMC_EOD!AI70+NDMC_EOD!AJ70</f>
        <v>23</v>
      </c>
      <c r="M70">
        <f>TPDDL_EOD!AI70+TPDDL_EOD!AJ70</f>
        <v>69.61</v>
      </c>
      <c r="N70">
        <f t="shared" si="7"/>
        <v>278.06</v>
      </c>
      <c r="O70" s="112">
        <f t="shared" si="8"/>
        <v>0</v>
      </c>
      <c r="P70">
        <v>134.60999999999999</v>
      </c>
      <c r="Q70">
        <v>44.999999999999993</v>
      </c>
      <c r="R70">
        <v>5.839999999999999</v>
      </c>
      <c r="S70">
        <v>22.999999999999996</v>
      </c>
      <c r="T70">
        <v>69.609999999999985</v>
      </c>
      <c r="U70" s="114">
        <f t="shared" si="9"/>
        <v>278.05999999999995</v>
      </c>
      <c r="V70" s="112">
        <f t="shared" si="10"/>
        <v>0</v>
      </c>
      <c r="Y70">
        <f>BAWANA!AW70+BAWANA!AX70</f>
        <v>20.97</v>
      </c>
      <c r="Z70">
        <f>BAWANA!BD70+BAWANA!BE70</f>
        <v>20.97</v>
      </c>
      <c r="AA70">
        <f>BAWANA!X70+BAWANA!Y70</f>
        <v>20.97</v>
      </c>
      <c r="AB70">
        <f>BAWANA!AE70+BAWANA!AF70</f>
        <v>20.97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278.05999999999995</v>
      </c>
      <c r="E71">
        <f>BAWANA!AM71</f>
        <v>0</v>
      </c>
      <c r="F71">
        <f t="shared" si="11"/>
        <v>256</v>
      </c>
      <c r="G71">
        <f t="shared" si="12"/>
        <v>278.05999999999995</v>
      </c>
      <c r="H71" s="112"/>
      <c r="I71">
        <f>BRPL_EOD!AI71+BRPL_EOD!AJ71</f>
        <v>134.61000000000001</v>
      </c>
      <c r="J71">
        <f>BYPL_EOD!AI71+BYPL_EOD!AJ71</f>
        <v>45</v>
      </c>
      <c r="K71">
        <f>MES_EOD!AI71+MES_EOD!AJ71</f>
        <v>5.84</v>
      </c>
      <c r="L71">
        <f>NDMC_EOD!AI71+NDMC_EOD!AJ71</f>
        <v>23</v>
      </c>
      <c r="M71">
        <f>TPDDL_EOD!AI71+TPDDL_EOD!AJ71</f>
        <v>69.61</v>
      </c>
      <c r="N71">
        <f t="shared" si="7"/>
        <v>278.06</v>
      </c>
      <c r="O71" s="112">
        <f t="shared" si="8"/>
        <v>0</v>
      </c>
      <c r="P71">
        <v>134.60999999999999</v>
      </c>
      <c r="Q71">
        <v>44.999999999999993</v>
      </c>
      <c r="R71">
        <v>5.839999999999999</v>
      </c>
      <c r="S71">
        <v>22.999999999999996</v>
      </c>
      <c r="T71">
        <v>69.609999999999985</v>
      </c>
      <c r="U71" s="114">
        <f t="shared" si="9"/>
        <v>278.05999999999995</v>
      </c>
      <c r="V71" s="112">
        <f t="shared" si="10"/>
        <v>0</v>
      </c>
      <c r="Y71">
        <f>BAWANA!AW71+BAWANA!AX71</f>
        <v>20.97</v>
      </c>
      <c r="Z71">
        <f>BAWANA!BD71+BAWANA!BE71</f>
        <v>20.97</v>
      </c>
      <c r="AA71">
        <f>BAWANA!X71+BAWANA!Y71</f>
        <v>20.97</v>
      </c>
      <c r="AB71">
        <f>BAWANA!AE71+BAWANA!AF71</f>
        <v>20.97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278.05999999999995</v>
      </c>
      <c r="E72">
        <f>BAWANA!AM72</f>
        <v>0</v>
      </c>
      <c r="F72">
        <f t="shared" si="11"/>
        <v>256</v>
      </c>
      <c r="G72">
        <f t="shared" si="12"/>
        <v>278.05999999999995</v>
      </c>
      <c r="H72" s="112"/>
      <c r="I72">
        <f>BRPL_EOD!AI72+BRPL_EOD!AJ72</f>
        <v>134.61000000000001</v>
      </c>
      <c r="J72">
        <f>BYPL_EOD!AI72+BYPL_EOD!AJ72</f>
        <v>45</v>
      </c>
      <c r="K72">
        <f>MES_EOD!AI72+MES_EOD!AJ72</f>
        <v>5.84</v>
      </c>
      <c r="L72">
        <f>NDMC_EOD!AI72+NDMC_EOD!AJ72</f>
        <v>23</v>
      </c>
      <c r="M72">
        <f>TPDDL_EOD!AI72+TPDDL_EOD!AJ72</f>
        <v>69.61</v>
      </c>
      <c r="N72">
        <f t="shared" si="7"/>
        <v>278.06</v>
      </c>
      <c r="O72" s="112">
        <f t="shared" si="8"/>
        <v>0</v>
      </c>
      <c r="P72">
        <v>134.60999999999999</v>
      </c>
      <c r="Q72">
        <v>44.999999999999993</v>
      </c>
      <c r="R72">
        <v>5.839999999999999</v>
      </c>
      <c r="S72">
        <v>22.999999999999996</v>
      </c>
      <c r="T72">
        <v>69.609999999999985</v>
      </c>
      <c r="U72" s="114">
        <f t="shared" si="9"/>
        <v>278.05999999999995</v>
      </c>
      <c r="V72" s="112">
        <f t="shared" si="10"/>
        <v>0</v>
      </c>
      <c r="Y72">
        <f>BAWANA!AW72+BAWANA!AX72</f>
        <v>20.97</v>
      </c>
      <c r="Z72">
        <f>BAWANA!BD72+BAWANA!BE72</f>
        <v>20.97</v>
      </c>
      <c r="AA72">
        <f>BAWANA!X72+BAWANA!Y72</f>
        <v>20.97</v>
      </c>
      <c r="AB72">
        <f>BAWANA!AE72+BAWANA!AF72</f>
        <v>20.97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278.05999999999995</v>
      </c>
      <c r="E73">
        <f>BAWANA!AM73</f>
        <v>0</v>
      </c>
      <c r="F73">
        <f t="shared" si="11"/>
        <v>256</v>
      </c>
      <c r="G73">
        <f t="shared" si="12"/>
        <v>278.05999999999995</v>
      </c>
      <c r="H73" s="112"/>
      <c r="I73">
        <f>BRPL_EOD!AI73+BRPL_EOD!AJ73</f>
        <v>134.61000000000001</v>
      </c>
      <c r="J73">
        <f>BYPL_EOD!AI73+BYPL_EOD!AJ73</f>
        <v>45</v>
      </c>
      <c r="K73">
        <f>MES_EOD!AI73+MES_EOD!AJ73</f>
        <v>5.84</v>
      </c>
      <c r="L73">
        <f>NDMC_EOD!AI73+NDMC_EOD!AJ73</f>
        <v>23</v>
      </c>
      <c r="M73">
        <f>TPDDL_EOD!AI73+TPDDL_EOD!AJ73</f>
        <v>69.61</v>
      </c>
      <c r="N73">
        <f t="shared" si="7"/>
        <v>278.06</v>
      </c>
      <c r="O73" s="112">
        <f t="shared" si="8"/>
        <v>0</v>
      </c>
      <c r="P73">
        <v>134.60999999999999</v>
      </c>
      <c r="Q73">
        <v>44.999999999999993</v>
      </c>
      <c r="R73">
        <v>5.839999999999999</v>
      </c>
      <c r="S73">
        <v>22.999999999999996</v>
      </c>
      <c r="T73">
        <v>69.609999999999985</v>
      </c>
      <c r="U73" s="114">
        <f t="shared" si="9"/>
        <v>278.05999999999995</v>
      </c>
      <c r="V73" s="112">
        <f t="shared" si="10"/>
        <v>0</v>
      </c>
      <c r="Y73">
        <f>BAWANA!AW73+BAWANA!AX73</f>
        <v>20.97</v>
      </c>
      <c r="Z73">
        <f>BAWANA!BD73+BAWANA!BE73</f>
        <v>20.97</v>
      </c>
      <c r="AA73">
        <f>BAWANA!X73+BAWANA!Y73</f>
        <v>20.97</v>
      </c>
      <c r="AB73">
        <f>BAWANA!AE73+BAWANA!AF73</f>
        <v>20.97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278.05999999999995</v>
      </c>
      <c r="E74">
        <f>BAWANA!AM74</f>
        <v>0</v>
      </c>
      <c r="F74">
        <f t="shared" si="11"/>
        <v>256</v>
      </c>
      <c r="G74">
        <f t="shared" si="12"/>
        <v>278.05999999999995</v>
      </c>
      <c r="H74" s="112"/>
      <c r="I74">
        <f>BRPL_EOD!AI74+BRPL_EOD!AJ74</f>
        <v>134.61000000000001</v>
      </c>
      <c r="J74">
        <f>BYPL_EOD!AI74+BYPL_EOD!AJ74</f>
        <v>45</v>
      </c>
      <c r="K74">
        <f>MES_EOD!AI74+MES_EOD!AJ74</f>
        <v>5.84</v>
      </c>
      <c r="L74">
        <f>NDMC_EOD!AI74+NDMC_EOD!AJ74</f>
        <v>23</v>
      </c>
      <c r="M74">
        <f>TPDDL_EOD!AI74+TPDDL_EOD!AJ74</f>
        <v>69.61</v>
      </c>
      <c r="N74">
        <f t="shared" si="7"/>
        <v>278.06</v>
      </c>
      <c r="O74" s="112">
        <f t="shared" si="8"/>
        <v>0</v>
      </c>
      <c r="P74">
        <v>134.60999999999999</v>
      </c>
      <c r="Q74">
        <v>44.999999999999993</v>
      </c>
      <c r="R74">
        <v>5.839999999999999</v>
      </c>
      <c r="S74">
        <v>22.999999999999996</v>
      </c>
      <c r="T74">
        <v>69.609999999999985</v>
      </c>
      <c r="U74" s="114">
        <f t="shared" si="9"/>
        <v>278.05999999999995</v>
      </c>
      <c r="V74" s="112">
        <f t="shared" si="10"/>
        <v>0</v>
      </c>
      <c r="Y74">
        <f>BAWANA!AW74+BAWANA!AX74</f>
        <v>20.97</v>
      </c>
      <c r="Z74">
        <f>BAWANA!BD74+BAWANA!BE74</f>
        <v>20.97</v>
      </c>
      <c r="AA74">
        <f>BAWANA!X74+BAWANA!Y74</f>
        <v>20.97</v>
      </c>
      <c r="AB74">
        <f>BAWANA!AE74+BAWANA!AF74</f>
        <v>20.97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278.05999999999995</v>
      </c>
      <c r="E75">
        <f>BAWANA!AM75</f>
        <v>0</v>
      </c>
      <c r="F75">
        <f t="shared" si="11"/>
        <v>256</v>
      </c>
      <c r="G75">
        <f t="shared" si="12"/>
        <v>278.05999999999995</v>
      </c>
      <c r="H75" s="112"/>
      <c r="I75">
        <f>BRPL_EOD!AI75+BRPL_EOD!AJ75</f>
        <v>134.61000000000001</v>
      </c>
      <c r="J75">
        <f>BYPL_EOD!AI75+BYPL_EOD!AJ75</f>
        <v>45</v>
      </c>
      <c r="K75">
        <f>MES_EOD!AI75+MES_EOD!AJ75</f>
        <v>5.84</v>
      </c>
      <c r="L75">
        <f>NDMC_EOD!AI75+NDMC_EOD!AJ75</f>
        <v>23</v>
      </c>
      <c r="M75">
        <f>TPDDL_EOD!AI75+TPDDL_EOD!AJ75</f>
        <v>69.61</v>
      </c>
      <c r="N75">
        <f t="shared" si="7"/>
        <v>278.06</v>
      </c>
      <c r="O75" s="112">
        <f t="shared" si="8"/>
        <v>0</v>
      </c>
      <c r="P75">
        <v>134.60999999999999</v>
      </c>
      <c r="Q75">
        <v>44.999999999999993</v>
      </c>
      <c r="R75">
        <v>5.839999999999999</v>
      </c>
      <c r="S75">
        <v>22.999999999999996</v>
      </c>
      <c r="T75">
        <v>69.609999999999985</v>
      </c>
      <c r="U75" s="114">
        <f t="shared" si="9"/>
        <v>278.05999999999995</v>
      </c>
      <c r="V75" s="112">
        <f t="shared" si="10"/>
        <v>0</v>
      </c>
      <c r="Y75">
        <f>BAWANA!AW75+BAWANA!AX75</f>
        <v>20.97</v>
      </c>
      <c r="Z75">
        <f>BAWANA!BD75+BAWANA!BE75</f>
        <v>20.97</v>
      </c>
      <c r="AA75">
        <f>BAWANA!X75+BAWANA!Y75</f>
        <v>20.97</v>
      </c>
      <c r="AB75">
        <f>BAWANA!AE75+BAWANA!AF75</f>
        <v>20.97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278.05999999999995</v>
      </c>
      <c r="E76">
        <f>BAWANA!AM76</f>
        <v>0</v>
      </c>
      <c r="F76">
        <f t="shared" si="11"/>
        <v>256</v>
      </c>
      <c r="G76">
        <f t="shared" si="12"/>
        <v>278.05999999999995</v>
      </c>
      <c r="H76" s="112"/>
      <c r="I76">
        <f>BRPL_EOD!AI76+BRPL_EOD!AJ76</f>
        <v>134.61000000000001</v>
      </c>
      <c r="J76">
        <f>BYPL_EOD!AI76+BYPL_EOD!AJ76</f>
        <v>45</v>
      </c>
      <c r="K76">
        <f>MES_EOD!AI76+MES_EOD!AJ76</f>
        <v>5.84</v>
      </c>
      <c r="L76">
        <f>NDMC_EOD!AI76+NDMC_EOD!AJ76</f>
        <v>23</v>
      </c>
      <c r="M76">
        <f>TPDDL_EOD!AI76+TPDDL_EOD!AJ76</f>
        <v>69.61</v>
      </c>
      <c r="N76">
        <f t="shared" si="7"/>
        <v>278.06</v>
      </c>
      <c r="O76" s="112">
        <f t="shared" si="8"/>
        <v>0</v>
      </c>
      <c r="P76">
        <v>134.60999999999999</v>
      </c>
      <c r="Q76">
        <v>44.999999999999993</v>
      </c>
      <c r="R76">
        <v>5.839999999999999</v>
      </c>
      <c r="S76">
        <v>22.999999999999996</v>
      </c>
      <c r="T76">
        <v>69.609999999999985</v>
      </c>
      <c r="U76" s="114">
        <f t="shared" si="9"/>
        <v>278.05999999999995</v>
      </c>
      <c r="V76" s="112">
        <f t="shared" si="10"/>
        <v>0</v>
      </c>
      <c r="Y76">
        <f>BAWANA!AW76+BAWANA!AX76</f>
        <v>20.97</v>
      </c>
      <c r="Z76">
        <f>BAWANA!BD76+BAWANA!BE76</f>
        <v>20.97</v>
      </c>
      <c r="AA76">
        <f>BAWANA!X76+BAWANA!Y76</f>
        <v>20.97</v>
      </c>
      <c r="AB76">
        <f>BAWANA!AE76+BAWANA!AF76</f>
        <v>20.97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278.05999999999995</v>
      </c>
      <c r="E77">
        <f>BAWANA!AM77</f>
        <v>0</v>
      </c>
      <c r="F77">
        <f t="shared" si="11"/>
        <v>256</v>
      </c>
      <c r="G77">
        <f t="shared" si="12"/>
        <v>278.05999999999995</v>
      </c>
      <c r="H77" s="112"/>
      <c r="I77">
        <f>BRPL_EOD!AI77+BRPL_EOD!AJ77</f>
        <v>134.61000000000001</v>
      </c>
      <c r="J77">
        <f>BYPL_EOD!AI77+BYPL_EOD!AJ77</f>
        <v>45</v>
      </c>
      <c r="K77">
        <f>MES_EOD!AI77+MES_EOD!AJ77</f>
        <v>5.84</v>
      </c>
      <c r="L77">
        <f>NDMC_EOD!AI77+NDMC_EOD!AJ77</f>
        <v>23</v>
      </c>
      <c r="M77">
        <f>TPDDL_EOD!AI77+TPDDL_EOD!AJ77</f>
        <v>69.61</v>
      </c>
      <c r="N77">
        <f t="shared" si="7"/>
        <v>278.06</v>
      </c>
      <c r="O77" s="112">
        <f t="shared" si="8"/>
        <v>0</v>
      </c>
      <c r="P77">
        <v>134.60999999999999</v>
      </c>
      <c r="Q77">
        <v>44.999999999999993</v>
      </c>
      <c r="R77">
        <v>5.839999999999999</v>
      </c>
      <c r="S77">
        <v>22.999999999999996</v>
      </c>
      <c r="T77">
        <v>69.609999999999985</v>
      </c>
      <c r="U77" s="114">
        <f t="shared" si="9"/>
        <v>278.05999999999995</v>
      </c>
      <c r="V77" s="112">
        <f t="shared" si="10"/>
        <v>0</v>
      </c>
      <c r="Y77">
        <f>BAWANA!AW77+BAWANA!AX77</f>
        <v>20.97</v>
      </c>
      <c r="Z77">
        <f>BAWANA!BD77+BAWANA!BE77</f>
        <v>20.97</v>
      </c>
      <c r="AA77">
        <f>BAWANA!X77+BAWANA!Y77</f>
        <v>20.97</v>
      </c>
      <c r="AB77">
        <f>BAWANA!AE77+BAWANA!AF77</f>
        <v>20.97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278.05</v>
      </c>
      <c r="E78">
        <f>BAWANA!AM78</f>
        <v>0</v>
      </c>
      <c r="F78">
        <f t="shared" si="11"/>
        <v>256</v>
      </c>
      <c r="G78">
        <f t="shared" si="12"/>
        <v>278.05</v>
      </c>
      <c r="H78" s="112"/>
      <c r="I78">
        <f>BRPL_EOD!AI78+BRPL_EOD!AJ78</f>
        <v>134.61000000000001</v>
      </c>
      <c r="J78">
        <f>BYPL_EOD!AI78+BYPL_EOD!AJ78</f>
        <v>45</v>
      </c>
      <c r="K78">
        <f>MES_EOD!AI78+MES_EOD!AJ78</f>
        <v>5.84</v>
      </c>
      <c r="L78">
        <f>NDMC_EOD!AI78+NDMC_EOD!AJ78</f>
        <v>23</v>
      </c>
      <c r="M78">
        <f>TPDDL_EOD!AI78+TPDDL_EOD!AJ78</f>
        <v>69.61</v>
      </c>
      <c r="N78">
        <f t="shared" si="7"/>
        <v>278.06</v>
      </c>
      <c r="O78" s="112">
        <f t="shared" si="8"/>
        <v>-9.9999999999909051E-3</v>
      </c>
      <c r="P78">
        <v>134.60515895849818</v>
      </c>
      <c r="Q78">
        <v>44.998381644249442</v>
      </c>
      <c r="R78">
        <v>5.8397899733870391</v>
      </c>
      <c r="S78">
        <v>22.999172840394159</v>
      </c>
      <c r="T78">
        <v>69.607496583471189</v>
      </c>
      <c r="U78" s="114">
        <f t="shared" si="9"/>
        <v>278.05</v>
      </c>
      <c r="V78" s="112">
        <f t="shared" si="10"/>
        <v>0</v>
      </c>
      <c r="Y78">
        <f>BAWANA!AW78+BAWANA!AX78</f>
        <v>9.9499999999999993</v>
      </c>
      <c r="Z78">
        <f>BAWANA!BD78+BAWANA!BE78</f>
        <v>32</v>
      </c>
      <c r="AA78">
        <f>BAWANA!X78+BAWANA!Y78</f>
        <v>9.9499999999999993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12"/>
      <c r="I79">
        <f>BRPL_EOD!AI79+BRPL_EOD!AJ79</f>
        <v>112.56</v>
      </c>
      <c r="J79">
        <f>BYPL_EOD!AI79+BYPL_EOD!AJ79</f>
        <v>45</v>
      </c>
      <c r="K79">
        <f>MES_EOD!AI79+MES_EOD!AJ79</f>
        <v>5.84</v>
      </c>
      <c r="L79">
        <f>NDMC_EOD!AI79+NDMC_EOD!AJ79</f>
        <v>23</v>
      </c>
      <c r="M79">
        <f>TPDDL_EOD!AI79+TPDDL_EOD!AJ79</f>
        <v>69.61</v>
      </c>
      <c r="N79">
        <f t="shared" si="7"/>
        <v>256.01</v>
      </c>
      <c r="O79" s="112">
        <f t="shared" si="8"/>
        <v>-9.9999999999909051E-3</v>
      </c>
      <c r="P79">
        <v>112.55560329674623</v>
      </c>
      <c r="Q79">
        <v>44.998242256161873</v>
      </c>
      <c r="R79">
        <v>5.8397718839107844</v>
      </c>
      <c r="S79">
        <v>22.999101597593846</v>
      </c>
      <c r="T79">
        <v>69.607280965587279</v>
      </c>
      <c r="U79" s="114">
        <f t="shared" si="9"/>
        <v>256</v>
      </c>
      <c r="V79" s="112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12"/>
      <c r="I80">
        <f>BRPL_EOD!AI80+BRPL_EOD!AJ80</f>
        <v>112.56</v>
      </c>
      <c r="J80">
        <f>BYPL_EOD!AI80+BYPL_EOD!AJ80</f>
        <v>45</v>
      </c>
      <c r="K80">
        <f>MES_EOD!AI80+MES_EOD!AJ80</f>
        <v>5.84</v>
      </c>
      <c r="L80">
        <f>NDMC_EOD!AI80+NDMC_EOD!AJ80</f>
        <v>23</v>
      </c>
      <c r="M80">
        <f>TPDDL_EOD!AI80+TPDDL_EOD!AJ80</f>
        <v>69.61</v>
      </c>
      <c r="N80">
        <f t="shared" si="7"/>
        <v>256.01</v>
      </c>
      <c r="O80" s="112">
        <f t="shared" si="8"/>
        <v>-9.9999999999909051E-3</v>
      </c>
      <c r="P80">
        <v>112.55560329674623</v>
      </c>
      <c r="Q80">
        <v>44.998242256161873</v>
      </c>
      <c r="R80">
        <v>5.8397718839107844</v>
      </c>
      <c r="S80">
        <v>22.999101597593846</v>
      </c>
      <c r="T80">
        <v>69.607280965587279</v>
      </c>
      <c r="U80" s="114">
        <f t="shared" si="9"/>
        <v>256</v>
      </c>
      <c r="V80" s="112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12"/>
      <c r="I81">
        <f>BRPL_EOD!AI81+BRPL_EOD!AJ81</f>
        <v>112.56</v>
      </c>
      <c r="J81">
        <f>BYPL_EOD!AI81+BYPL_EOD!AJ81</f>
        <v>45</v>
      </c>
      <c r="K81">
        <f>MES_EOD!AI81+MES_EOD!AJ81</f>
        <v>5.84</v>
      </c>
      <c r="L81">
        <f>NDMC_EOD!AI81+NDMC_EOD!AJ81</f>
        <v>23</v>
      </c>
      <c r="M81">
        <f>TPDDL_EOD!AI81+TPDDL_EOD!AJ81</f>
        <v>69.61</v>
      </c>
      <c r="N81">
        <f t="shared" si="7"/>
        <v>256.01</v>
      </c>
      <c r="O81" s="112">
        <f t="shared" si="8"/>
        <v>-9.9999999999909051E-3</v>
      </c>
      <c r="P81">
        <v>112.55560329674623</v>
      </c>
      <c r="Q81">
        <v>44.998242256161873</v>
      </c>
      <c r="R81">
        <v>5.8397718839107844</v>
      </c>
      <c r="S81">
        <v>22.999101597593846</v>
      </c>
      <c r="T81">
        <v>69.607280965587279</v>
      </c>
      <c r="U81" s="114">
        <f t="shared" si="9"/>
        <v>256</v>
      </c>
      <c r="V81" s="112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12"/>
      <c r="I82">
        <f>BRPL_EOD!AI82+BRPL_EOD!AJ82</f>
        <v>112.56</v>
      </c>
      <c r="J82">
        <f>BYPL_EOD!AI82+BYPL_EOD!AJ82</f>
        <v>45</v>
      </c>
      <c r="K82">
        <f>MES_EOD!AI82+MES_EOD!AJ82</f>
        <v>5.84</v>
      </c>
      <c r="L82">
        <f>NDMC_EOD!AI82+NDMC_EOD!AJ82</f>
        <v>23</v>
      </c>
      <c r="M82">
        <f>TPDDL_EOD!AI82+TPDDL_EOD!AJ82</f>
        <v>69.61</v>
      </c>
      <c r="N82">
        <f t="shared" si="7"/>
        <v>256.01</v>
      </c>
      <c r="O82" s="112">
        <f t="shared" si="8"/>
        <v>-9.9999999999909051E-3</v>
      </c>
      <c r="P82">
        <v>112.55560329674623</v>
      </c>
      <c r="Q82">
        <v>44.998242256161873</v>
      </c>
      <c r="R82">
        <v>5.8397718839107844</v>
      </c>
      <c r="S82">
        <v>22.999101597593846</v>
      </c>
      <c r="T82">
        <v>69.607280965587279</v>
      </c>
      <c r="U82" s="114">
        <f t="shared" si="9"/>
        <v>256</v>
      </c>
      <c r="V82" s="112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12"/>
      <c r="I83">
        <f>BRPL_EOD!AI83+BRPL_EOD!AJ83</f>
        <v>112.56</v>
      </c>
      <c r="J83">
        <f>BYPL_EOD!AI83+BYPL_EOD!AJ83</f>
        <v>45</v>
      </c>
      <c r="K83">
        <f>MES_EOD!AI83+MES_EOD!AJ83</f>
        <v>5.84</v>
      </c>
      <c r="L83">
        <f>NDMC_EOD!AI83+NDMC_EOD!AJ83</f>
        <v>23</v>
      </c>
      <c r="M83">
        <f>TPDDL_EOD!AI83+TPDDL_EOD!AJ83</f>
        <v>69.61</v>
      </c>
      <c r="N83">
        <f t="shared" si="7"/>
        <v>256.01</v>
      </c>
      <c r="O83" s="112">
        <f t="shared" si="8"/>
        <v>-9.9999999999909051E-3</v>
      </c>
      <c r="P83">
        <v>112.55560329674623</v>
      </c>
      <c r="Q83">
        <v>44.998242256161873</v>
      </c>
      <c r="R83">
        <v>5.8397718839107844</v>
      </c>
      <c r="S83">
        <v>22.999101597593846</v>
      </c>
      <c r="T83">
        <v>69.607280965587279</v>
      </c>
      <c r="U83" s="114">
        <f t="shared" si="9"/>
        <v>256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12"/>
      <c r="I84">
        <f>BRPL_EOD!AI84+BRPL_EOD!AJ84</f>
        <v>112.56</v>
      </c>
      <c r="J84">
        <f>BYPL_EOD!AI84+BYPL_EOD!AJ84</f>
        <v>45</v>
      </c>
      <c r="K84">
        <f>MES_EOD!AI84+MES_EOD!AJ84</f>
        <v>5.84</v>
      </c>
      <c r="L84">
        <f>NDMC_EOD!AI84+NDMC_EOD!AJ84</f>
        <v>23</v>
      </c>
      <c r="M84">
        <f>TPDDL_EOD!AI84+TPDDL_EOD!AJ84</f>
        <v>69.61</v>
      </c>
      <c r="N84">
        <f t="shared" si="7"/>
        <v>256.01</v>
      </c>
      <c r="O84" s="112">
        <f t="shared" si="8"/>
        <v>-9.9999999999909051E-3</v>
      </c>
      <c r="P84">
        <v>112.55560329674623</v>
      </c>
      <c r="Q84">
        <v>44.998242256161873</v>
      </c>
      <c r="R84">
        <v>5.8397718839107844</v>
      </c>
      <c r="S84">
        <v>22.999101597593846</v>
      </c>
      <c r="T84">
        <v>69.607280965587279</v>
      </c>
      <c r="U84" s="114">
        <f t="shared" si="9"/>
        <v>256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12"/>
      <c r="I85">
        <f>BRPL_EOD!AI85+BRPL_EOD!AJ85</f>
        <v>112.56</v>
      </c>
      <c r="J85">
        <f>BYPL_EOD!AI85+BYPL_EOD!AJ85</f>
        <v>45</v>
      </c>
      <c r="K85">
        <f>MES_EOD!AI85+MES_EOD!AJ85</f>
        <v>5.84</v>
      </c>
      <c r="L85">
        <f>NDMC_EOD!AI85+NDMC_EOD!AJ85</f>
        <v>23</v>
      </c>
      <c r="M85">
        <f>TPDDL_EOD!AI85+TPDDL_EOD!AJ85</f>
        <v>69.61</v>
      </c>
      <c r="N85">
        <f t="shared" si="7"/>
        <v>256.01</v>
      </c>
      <c r="O85" s="112">
        <f t="shared" si="8"/>
        <v>-9.9999999999909051E-3</v>
      </c>
      <c r="P85">
        <v>112.55560329674623</v>
      </c>
      <c r="Q85">
        <v>44.998242256161873</v>
      </c>
      <c r="R85">
        <v>5.8397718839107844</v>
      </c>
      <c r="S85">
        <v>22.999101597593846</v>
      </c>
      <c r="T85">
        <v>69.607280965587279</v>
      </c>
      <c r="U85" s="114">
        <f t="shared" si="9"/>
        <v>256</v>
      </c>
      <c r="V85" s="112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12"/>
      <c r="I86">
        <f>BRPL_EOD!AI86+BRPL_EOD!AJ86</f>
        <v>112.56</v>
      </c>
      <c r="J86">
        <f>BYPL_EOD!AI86+BYPL_EOD!AJ86</f>
        <v>45</v>
      </c>
      <c r="K86">
        <f>MES_EOD!AI86+MES_EOD!AJ86</f>
        <v>5.84</v>
      </c>
      <c r="L86">
        <f>NDMC_EOD!AI86+NDMC_EOD!AJ86</f>
        <v>23</v>
      </c>
      <c r="M86">
        <f>TPDDL_EOD!AI86+TPDDL_EOD!AJ86</f>
        <v>69.61</v>
      </c>
      <c r="N86">
        <f t="shared" si="7"/>
        <v>256.01</v>
      </c>
      <c r="O86" s="112">
        <f t="shared" si="8"/>
        <v>-9.9999999999909051E-3</v>
      </c>
      <c r="P86">
        <v>112.55560329674623</v>
      </c>
      <c r="Q86">
        <v>44.998242256161873</v>
      </c>
      <c r="R86">
        <v>5.8397718839107844</v>
      </c>
      <c r="S86">
        <v>22.999101597593846</v>
      </c>
      <c r="T86">
        <v>69.607280965587279</v>
      </c>
      <c r="U86" s="114">
        <f t="shared" si="9"/>
        <v>256</v>
      </c>
      <c r="V86" s="112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12"/>
      <c r="I87">
        <f>BRPL_EOD!AI87+BRPL_EOD!AJ87</f>
        <v>112.56</v>
      </c>
      <c r="J87">
        <f>BYPL_EOD!AI87+BYPL_EOD!AJ87</f>
        <v>45</v>
      </c>
      <c r="K87">
        <f>MES_EOD!AI87+MES_EOD!AJ87</f>
        <v>5.84</v>
      </c>
      <c r="L87">
        <f>NDMC_EOD!AI87+NDMC_EOD!AJ87</f>
        <v>23</v>
      </c>
      <c r="M87">
        <f>TPDDL_EOD!AI87+TPDDL_EOD!AJ87</f>
        <v>69.61</v>
      </c>
      <c r="N87">
        <f t="shared" si="7"/>
        <v>256.01</v>
      </c>
      <c r="O87" s="112">
        <f t="shared" si="8"/>
        <v>-9.9999999999909051E-3</v>
      </c>
      <c r="P87">
        <v>112.55560329674623</v>
      </c>
      <c r="Q87">
        <v>44.998242256161873</v>
      </c>
      <c r="R87">
        <v>5.8397718839107844</v>
      </c>
      <c r="S87">
        <v>22.999101597593846</v>
      </c>
      <c r="T87">
        <v>69.607280965587279</v>
      </c>
      <c r="U87" s="114">
        <f t="shared" si="9"/>
        <v>256</v>
      </c>
      <c r="V87" s="112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12"/>
      <c r="I88">
        <f>BRPL_EOD!AI88+BRPL_EOD!AJ88</f>
        <v>112.56</v>
      </c>
      <c r="J88">
        <f>BYPL_EOD!AI88+BYPL_EOD!AJ88</f>
        <v>45</v>
      </c>
      <c r="K88">
        <f>MES_EOD!AI88+MES_EOD!AJ88</f>
        <v>5.84</v>
      </c>
      <c r="L88">
        <f>NDMC_EOD!AI88+NDMC_EOD!AJ88</f>
        <v>23</v>
      </c>
      <c r="M88">
        <f>TPDDL_EOD!AI88+TPDDL_EOD!AJ88</f>
        <v>69.61</v>
      </c>
      <c r="N88">
        <f t="shared" si="7"/>
        <v>256.01</v>
      </c>
      <c r="O88" s="112">
        <f t="shared" si="8"/>
        <v>-9.9999999999909051E-3</v>
      </c>
      <c r="P88">
        <v>112.55560329674623</v>
      </c>
      <c r="Q88">
        <v>44.998242256161873</v>
      </c>
      <c r="R88">
        <v>5.8397718839107844</v>
      </c>
      <c r="S88">
        <v>22.999101597593846</v>
      </c>
      <c r="T88">
        <v>69.607280965587279</v>
      </c>
      <c r="U88" s="114">
        <f t="shared" si="9"/>
        <v>256</v>
      </c>
      <c r="V88" s="112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12"/>
      <c r="I89">
        <f>BRPL_EOD!AI89+BRPL_EOD!AJ89</f>
        <v>112.56</v>
      </c>
      <c r="J89">
        <f>BYPL_EOD!AI89+BYPL_EOD!AJ89</f>
        <v>45</v>
      </c>
      <c r="K89">
        <f>MES_EOD!AI89+MES_EOD!AJ89</f>
        <v>5.84</v>
      </c>
      <c r="L89">
        <f>NDMC_EOD!AI89+NDMC_EOD!AJ89</f>
        <v>23</v>
      </c>
      <c r="M89">
        <f>TPDDL_EOD!AI89+TPDDL_EOD!AJ89</f>
        <v>69.61</v>
      </c>
      <c r="N89">
        <f t="shared" si="7"/>
        <v>256.01</v>
      </c>
      <c r="O89" s="112">
        <f t="shared" si="8"/>
        <v>-9.9999999999909051E-3</v>
      </c>
      <c r="P89">
        <v>112.55560329674623</v>
      </c>
      <c r="Q89">
        <v>44.998242256161873</v>
      </c>
      <c r="R89">
        <v>5.8397718839107844</v>
      </c>
      <c r="S89">
        <v>22.999101597593846</v>
      </c>
      <c r="T89">
        <v>69.607280965587279</v>
      </c>
      <c r="U89" s="114">
        <f t="shared" si="9"/>
        <v>256</v>
      </c>
      <c r="V89" s="112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12"/>
      <c r="I90">
        <f>BRPL_EOD!AI90+BRPL_EOD!AJ90</f>
        <v>112.56</v>
      </c>
      <c r="J90">
        <f>BYPL_EOD!AI90+BYPL_EOD!AJ90</f>
        <v>45</v>
      </c>
      <c r="K90">
        <f>MES_EOD!AI90+MES_EOD!AJ90</f>
        <v>5.84</v>
      </c>
      <c r="L90">
        <f>NDMC_EOD!AI90+NDMC_EOD!AJ90</f>
        <v>23</v>
      </c>
      <c r="M90">
        <f>TPDDL_EOD!AI90+TPDDL_EOD!AJ90</f>
        <v>69.61</v>
      </c>
      <c r="N90">
        <f t="shared" si="7"/>
        <v>256.01</v>
      </c>
      <c r="O90" s="112">
        <f t="shared" si="8"/>
        <v>-9.9999999999909051E-3</v>
      </c>
      <c r="P90">
        <v>112.55560329674623</v>
      </c>
      <c r="Q90">
        <v>44.998242256161873</v>
      </c>
      <c r="R90">
        <v>5.8397718839107844</v>
      </c>
      <c r="S90">
        <v>22.999101597593846</v>
      </c>
      <c r="T90">
        <v>69.607280965587279</v>
      </c>
      <c r="U90" s="114">
        <f t="shared" si="9"/>
        <v>256</v>
      </c>
      <c r="V90" s="112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12"/>
      <c r="I91">
        <f>BRPL_EOD!AI91+BRPL_EOD!AJ91</f>
        <v>112.56</v>
      </c>
      <c r="J91">
        <f>BYPL_EOD!AI91+BYPL_EOD!AJ91</f>
        <v>45</v>
      </c>
      <c r="K91">
        <f>MES_EOD!AI91+MES_EOD!AJ91</f>
        <v>5.84</v>
      </c>
      <c r="L91">
        <f>NDMC_EOD!AI91+NDMC_EOD!AJ91</f>
        <v>23</v>
      </c>
      <c r="M91">
        <f>TPDDL_EOD!AI91+TPDDL_EOD!AJ91</f>
        <v>69.61</v>
      </c>
      <c r="N91">
        <f t="shared" si="7"/>
        <v>256.01</v>
      </c>
      <c r="O91" s="112">
        <f t="shared" si="8"/>
        <v>-9.9999999999909051E-3</v>
      </c>
      <c r="P91">
        <v>112.55560329674623</v>
      </c>
      <c r="Q91">
        <v>44.998242256161873</v>
      </c>
      <c r="R91">
        <v>5.8397718839107844</v>
      </c>
      <c r="S91">
        <v>22.999101597593846</v>
      </c>
      <c r="T91">
        <v>69.607280965587279</v>
      </c>
      <c r="U91" s="114">
        <f t="shared" si="9"/>
        <v>256</v>
      </c>
      <c r="V91" s="112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12"/>
      <c r="I92">
        <f>BRPL_EOD!AI92+BRPL_EOD!AJ92</f>
        <v>112.56</v>
      </c>
      <c r="J92">
        <f>BYPL_EOD!AI92+BYPL_EOD!AJ92</f>
        <v>45</v>
      </c>
      <c r="K92">
        <f>MES_EOD!AI92+MES_EOD!AJ92</f>
        <v>5.84</v>
      </c>
      <c r="L92">
        <f>NDMC_EOD!AI92+NDMC_EOD!AJ92</f>
        <v>23</v>
      </c>
      <c r="M92">
        <f>TPDDL_EOD!AI92+TPDDL_EOD!AJ92</f>
        <v>69.61</v>
      </c>
      <c r="N92">
        <f t="shared" si="7"/>
        <v>256.01</v>
      </c>
      <c r="O92" s="112">
        <f t="shared" si="8"/>
        <v>-9.9999999999909051E-3</v>
      </c>
      <c r="P92">
        <v>112.55560329674623</v>
      </c>
      <c r="Q92">
        <v>44.998242256161873</v>
      </c>
      <c r="R92">
        <v>5.8397718839107844</v>
      </c>
      <c r="S92">
        <v>22.999101597593846</v>
      </c>
      <c r="T92">
        <v>69.607280965587279</v>
      </c>
      <c r="U92" s="114">
        <f t="shared" si="9"/>
        <v>256</v>
      </c>
      <c r="V92" s="112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288</v>
      </c>
      <c r="E93">
        <f>BAWANA!AM93</f>
        <v>0</v>
      </c>
      <c r="F93">
        <f t="shared" si="11"/>
        <v>256</v>
      </c>
      <c r="G93">
        <f t="shared" si="12"/>
        <v>288</v>
      </c>
      <c r="H93" s="112"/>
      <c r="I93">
        <f>BRPL_EOD!AI93+BRPL_EOD!AJ93</f>
        <v>134.56</v>
      </c>
      <c r="J93">
        <f>BYPL_EOD!AI93+BYPL_EOD!AJ93</f>
        <v>55</v>
      </c>
      <c r="K93">
        <f>MES_EOD!AI93+MES_EOD!AJ93</f>
        <v>5.84</v>
      </c>
      <c r="L93">
        <f>NDMC_EOD!AI93+NDMC_EOD!AJ93</f>
        <v>23</v>
      </c>
      <c r="M93">
        <f>TPDDL_EOD!AI93+TPDDL_EOD!AJ93</f>
        <v>69.61</v>
      </c>
      <c r="N93">
        <f t="shared" si="7"/>
        <v>288.01</v>
      </c>
      <c r="O93" s="112">
        <f t="shared" si="8"/>
        <v>-9.9999999999909051E-3</v>
      </c>
      <c r="P93">
        <v>134.55532794000209</v>
      </c>
      <c r="Q93">
        <v>54.998090344085277</v>
      </c>
      <c r="R93">
        <v>5.8397972292628726</v>
      </c>
      <c r="S93">
        <v>22.999201416617478</v>
      </c>
      <c r="T93">
        <v>69.607583070032291</v>
      </c>
      <c r="U93" s="114">
        <f t="shared" si="9"/>
        <v>288</v>
      </c>
      <c r="V93" s="112">
        <f t="shared" si="10"/>
        <v>0</v>
      </c>
      <c r="Y93">
        <f>BAWANA!AW93+BAWANA!AX93</f>
        <v>32</v>
      </c>
      <c r="Z93">
        <f>BAWANA!BD93+BAWANA!BE93</f>
        <v>0</v>
      </c>
      <c r="AA93">
        <f>BAWANA!X93+BAWANA!Y93</f>
        <v>32</v>
      </c>
      <c r="AB93">
        <f>BAWANA!AE93+BAWANA!AF93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288</v>
      </c>
      <c r="E94">
        <f>BAWANA!AM94</f>
        <v>0</v>
      </c>
      <c r="F94">
        <f t="shared" si="11"/>
        <v>256</v>
      </c>
      <c r="G94">
        <f t="shared" si="12"/>
        <v>288</v>
      </c>
      <c r="H94" s="112"/>
      <c r="I94">
        <f>BRPL_EOD!AI94+BRPL_EOD!AJ94</f>
        <v>134.56</v>
      </c>
      <c r="J94">
        <f>BYPL_EOD!AI94+BYPL_EOD!AJ94</f>
        <v>55</v>
      </c>
      <c r="K94">
        <f>MES_EOD!AI94+MES_EOD!AJ94</f>
        <v>5.84</v>
      </c>
      <c r="L94">
        <f>NDMC_EOD!AI94+NDMC_EOD!AJ94</f>
        <v>23</v>
      </c>
      <c r="M94">
        <f>TPDDL_EOD!AI94+TPDDL_EOD!AJ94</f>
        <v>69.61</v>
      </c>
      <c r="N94">
        <f t="shared" si="7"/>
        <v>288.01</v>
      </c>
      <c r="O94" s="112">
        <f t="shared" si="8"/>
        <v>-9.9999999999909051E-3</v>
      </c>
      <c r="P94">
        <v>134.55532794000209</v>
      </c>
      <c r="Q94">
        <v>54.998090344085277</v>
      </c>
      <c r="R94">
        <v>5.8397972292628726</v>
      </c>
      <c r="S94">
        <v>22.999201416617478</v>
      </c>
      <c r="T94">
        <v>69.607583070032291</v>
      </c>
      <c r="U94" s="114">
        <f t="shared" si="9"/>
        <v>288</v>
      </c>
      <c r="V94" s="112">
        <f t="shared" si="10"/>
        <v>0</v>
      </c>
      <c r="Y94">
        <f>BAWANA!AW94+BAWANA!AX94</f>
        <v>32</v>
      </c>
      <c r="Z94">
        <f>BAWANA!BD94+BAWANA!BE94</f>
        <v>0</v>
      </c>
      <c r="AA94">
        <f>BAWANA!X94+BAWANA!Y94</f>
        <v>32</v>
      </c>
      <c r="AB94">
        <f>BAWANA!AE94+BAWANA!AF94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288</v>
      </c>
      <c r="E95">
        <f>BAWANA!AM95</f>
        <v>0</v>
      </c>
      <c r="F95">
        <f t="shared" si="11"/>
        <v>256</v>
      </c>
      <c r="G95">
        <f t="shared" si="12"/>
        <v>288</v>
      </c>
      <c r="H95" s="112"/>
      <c r="I95">
        <f>BRPL_EOD!AI95+BRPL_EOD!AJ95</f>
        <v>134.56</v>
      </c>
      <c r="J95">
        <f>BYPL_EOD!AI95+BYPL_EOD!AJ95</f>
        <v>55</v>
      </c>
      <c r="K95">
        <f>MES_EOD!AI95+MES_EOD!AJ95</f>
        <v>5.84</v>
      </c>
      <c r="L95">
        <f>NDMC_EOD!AI95+NDMC_EOD!AJ95</f>
        <v>23</v>
      </c>
      <c r="M95">
        <f>TPDDL_EOD!AI95+TPDDL_EOD!AJ95</f>
        <v>69.61</v>
      </c>
      <c r="N95">
        <f t="shared" si="7"/>
        <v>288.01</v>
      </c>
      <c r="O95" s="112">
        <f t="shared" si="8"/>
        <v>-9.9999999999909051E-3</v>
      </c>
      <c r="P95">
        <v>134.55532794000209</v>
      </c>
      <c r="Q95">
        <v>54.998090344085277</v>
      </c>
      <c r="R95">
        <v>5.8397972292628726</v>
      </c>
      <c r="S95">
        <v>22.999201416617478</v>
      </c>
      <c r="T95">
        <v>69.607583070032291</v>
      </c>
      <c r="U95" s="114">
        <f t="shared" si="9"/>
        <v>288</v>
      </c>
      <c r="V95" s="112">
        <f t="shared" si="10"/>
        <v>0</v>
      </c>
      <c r="Y95">
        <f>BAWANA!AW95+BAWANA!AX95</f>
        <v>32</v>
      </c>
      <c r="Z95">
        <f>BAWANA!BD95+BAWANA!BE95</f>
        <v>0</v>
      </c>
      <c r="AA95">
        <f>BAWANA!X95+BAWANA!Y95</f>
        <v>32</v>
      </c>
      <c r="AB95">
        <f>BAWANA!AE95+BAWANA!AF95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288</v>
      </c>
      <c r="E96">
        <f>BAWANA!AM96</f>
        <v>0</v>
      </c>
      <c r="F96">
        <f t="shared" si="11"/>
        <v>256</v>
      </c>
      <c r="G96">
        <f t="shared" si="12"/>
        <v>288</v>
      </c>
      <c r="H96" s="112"/>
      <c r="I96">
        <f>BRPL_EOD!AI96+BRPL_EOD!AJ96</f>
        <v>134.56</v>
      </c>
      <c r="J96">
        <f>BYPL_EOD!AI96+BYPL_EOD!AJ96</f>
        <v>55</v>
      </c>
      <c r="K96">
        <f>MES_EOD!AI96+MES_EOD!AJ96</f>
        <v>5.84</v>
      </c>
      <c r="L96">
        <f>NDMC_EOD!AI96+NDMC_EOD!AJ96</f>
        <v>23</v>
      </c>
      <c r="M96">
        <f>TPDDL_EOD!AI96+TPDDL_EOD!AJ96</f>
        <v>69.61</v>
      </c>
      <c r="N96">
        <f t="shared" si="7"/>
        <v>288.01</v>
      </c>
      <c r="O96" s="112">
        <f t="shared" si="8"/>
        <v>-9.9999999999909051E-3</v>
      </c>
      <c r="P96">
        <v>134.55532794000209</v>
      </c>
      <c r="Q96">
        <v>54.998090344085277</v>
      </c>
      <c r="R96">
        <v>5.8397972292628726</v>
      </c>
      <c r="S96">
        <v>22.999201416617478</v>
      </c>
      <c r="T96">
        <v>69.607583070032291</v>
      </c>
      <c r="U96" s="114">
        <f t="shared" si="9"/>
        <v>288</v>
      </c>
      <c r="V96" s="112">
        <f t="shared" si="10"/>
        <v>0</v>
      </c>
      <c r="Y96">
        <f>BAWANA!AW96+BAWANA!AX96</f>
        <v>32</v>
      </c>
      <c r="Z96">
        <f>BAWANA!BD96+BAWANA!BE96</f>
        <v>0</v>
      </c>
      <c r="AA96">
        <f>BAWANA!X96+BAWANA!Y96</f>
        <v>32</v>
      </c>
      <c r="AB96">
        <f>BAWANA!AE96+BAWANA!AF96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288</v>
      </c>
      <c r="E97">
        <f>BAWANA!AM97</f>
        <v>0</v>
      </c>
      <c r="F97">
        <f t="shared" si="11"/>
        <v>256</v>
      </c>
      <c r="G97">
        <f t="shared" si="12"/>
        <v>288</v>
      </c>
      <c r="H97" s="112"/>
      <c r="I97">
        <f>BRPL_EOD!AI97+BRPL_EOD!AJ97</f>
        <v>134.56</v>
      </c>
      <c r="J97">
        <f>BYPL_EOD!AI97+BYPL_EOD!AJ97</f>
        <v>55</v>
      </c>
      <c r="K97">
        <f>MES_EOD!AI97+MES_EOD!AJ97</f>
        <v>5.84</v>
      </c>
      <c r="L97">
        <f>NDMC_EOD!AI97+NDMC_EOD!AJ97</f>
        <v>23</v>
      </c>
      <c r="M97">
        <f>TPDDL_EOD!AI97+TPDDL_EOD!AJ97</f>
        <v>69.61</v>
      </c>
      <c r="N97">
        <f t="shared" si="7"/>
        <v>288.01</v>
      </c>
      <c r="O97" s="112">
        <f t="shared" si="8"/>
        <v>-9.9999999999909051E-3</v>
      </c>
      <c r="P97">
        <v>134.55532794000209</v>
      </c>
      <c r="Q97">
        <v>54.998090344085277</v>
      </c>
      <c r="R97">
        <v>5.8397972292628726</v>
      </c>
      <c r="S97">
        <v>22.999201416617478</v>
      </c>
      <c r="T97">
        <v>69.607583070032291</v>
      </c>
      <c r="U97" s="114">
        <f t="shared" si="9"/>
        <v>288</v>
      </c>
      <c r="V97" s="112">
        <f t="shared" si="10"/>
        <v>0</v>
      </c>
      <c r="Y97">
        <f>BAWANA!AW97+BAWANA!AX97</f>
        <v>32</v>
      </c>
      <c r="Z97">
        <f>BAWANA!BD97+BAWANA!BE97</f>
        <v>0</v>
      </c>
      <c r="AA97">
        <f>BAWANA!X97+BAWANA!Y97</f>
        <v>32</v>
      </c>
      <c r="AB97">
        <f>BAWANA!AE97+BAWANA!AF97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288</v>
      </c>
      <c r="E98">
        <f>BAWANA!AM98</f>
        <v>0</v>
      </c>
      <c r="F98">
        <f t="shared" si="11"/>
        <v>256</v>
      </c>
      <c r="G98">
        <f t="shared" si="12"/>
        <v>288</v>
      </c>
      <c r="H98" s="112"/>
      <c r="I98">
        <f>BRPL_EOD!AI98+BRPL_EOD!AJ98</f>
        <v>134.56</v>
      </c>
      <c r="J98">
        <f>BYPL_EOD!AI98+BYPL_EOD!AJ98</f>
        <v>55</v>
      </c>
      <c r="K98">
        <f>MES_EOD!AI98+MES_EOD!AJ98</f>
        <v>5.84</v>
      </c>
      <c r="L98">
        <f>NDMC_EOD!AI98+NDMC_EOD!AJ98</f>
        <v>23</v>
      </c>
      <c r="M98">
        <f>TPDDL_EOD!AI98+TPDDL_EOD!AJ98</f>
        <v>69.61</v>
      </c>
      <c r="N98">
        <f t="shared" si="7"/>
        <v>288.01</v>
      </c>
      <c r="O98" s="112">
        <f t="shared" si="8"/>
        <v>-9.9999999999909051E-3</v>
      </c>
      <c r="P98">
        <v>134.55532794000209</v>
      </c>
      <c r="Q98">
        <v>54.998090344085277</v>
      </c>
      <c r="R98">
        <v>5.8397972292628726</v>
      </c>
      <c r="S98">
        <v>22.999201416617478</v>
      </c>
      <c r="T98">
        <v>69.607583070032291</v>
      </c>
      <c r="U98" s="114">
        <f t="shared" si="9"/>
        <v>288</v>
      </c>
      <c r="V98" s="112">
        <f t="shared" si="10"/>
        <v>0</v>
      </c>
      <c r="Y98">
        <f>BAWANA!AW98+BAWANA!AX98</f>
        <v>32</v>
      </c>
      <c r="Z98">
        <f>BAWANA!BD98+BAWANA!BE98</f>
        <v>0</v>
      </c>
      <c r="AA98">
        <f>BAWANA!X98+BAWANA!Y98</f>
        <v>32</v>
      </c>
      <c r="AB98">
        <f>BAWANA!AE98+BAWANA!AF98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6.5829925000000005</v>
      </c>
      <c r="E99" s="114">
        <f t="shared" si="14"/>
        <v>0</v>
      </c>
      <c r="F99" s="114">
        <f t="shared" si="14"/>
        <v>6.1440000000000001</v>
      </c>
      <c r="G99" s="114">
        <f t="shared" si="14"/>
        <v>6.5829925000000005</v>
      </c>
      <c r="H99" s="114"/>
      <c r="I99" s="114">
        <f t="shared" si="14"/>
        <v>3.1052899999999979</v>
      </c>
      <c r="J99" s="114">
        <f t="shared" si="14"/>
        <v>1.115</v>
      </c>
      <c r="K99" s="114">
        <f t="shared" si="14"/>
        <v>0.14015999999999981</v>
      </c>
      <c r="L99" s="114">
        <f t="shared" si="14"/>
        <v>0.55200000000000005</v>
      </c>
      <c r="M99" s="114">
        <f t="shared" si="14"/>
        <v>1.6706399999999977</v>
      </c>
      <c r="N99" s="114">
        <f t="shared" si="14"/>
        <v>6.583089999999995</v>
      </c>
      <c r="O99" s="114">
        <f t="shared" si="14"/>
        <v>-9.7499999999911324E-5</v>
      </c>
      <c r="P99" s="114">
        <f t="shared" si="14"/>
        <v>3.1052459454142212</v>
      </c>
      <c r="Q99" s="114">
        <f t="shared" si="14"/>
        <v>1.1149823555760543</v>
      </c>
      <c r="R99" s="114">
        <f t="shared" si="14"/>
        <v>0.14015787630489385</v>
      </c>
      <c r="S99" s="114">
        <f t="shared" si="14"/>
        <v>0.55199163613228786</v>
      </c>
      <c r="T99" s="114">
        <f t="shared" si="14"/>
        <v>1.6706146865725451</v>
      </c>
      <c r="U99" s="114">
        <f t="shared" si="14"/>
        <v>6.5829925000000005</v>
      </c>
      <c r="V99" s="114">
        <f t="shared" si="10"/>
        <v>0</v>
      </c>
      <c r="Y99" s="114">
        <f>SUM(Y3:Y98)/4000</f>
        <v>0.53418500000000035</v>
      </c>
      <c r="Z99" s="114">
        <f t="shared" ref="Z99:AD99" si="15">SUM(Z3:Z98)/4000</f>
        <v>0.56282250000000045</v>
      </c>
      <c r="AA99" s="114">
        <f t="shared" si="15"/>
        <v>0.53418500000000035</v>
      </c>
      <c r="AB99" s="114">
        <f t="shared" si="15"/>
        <v>0.56282250000000045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tabSelected="1" topLeftCell="A82" workbookViewId="0">
      <selection activeCell="X4" sqref="X4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900</v>
      </c>
      <c r="C3">
        <f>BAWANA!G3</f>
        <v>0</v>
      </c>
      <c r="D3">
        <f>BAWANA!AP3</f>
        <v>600</v>
      </c>
      <c r="E3">
        <f>BAWANA!AQ3</f>
        <v>0</v>
      </c>
      <c r="F3">
        <f>(B3+C3)*0.8</f>
        <v>720</v>
      </c>
      <c r="G3">
        <f>(D3+E3)</f>
        <v>600</v>
      </c>
      <c r="H3" s="112"/>
      <c r="I3">
        <f>BRPL_EOD!AM3+BRPL_EOD!AN3</f>
        <v>384.43</v>
      </c>
      <c r="J3">
        <f>BYPL_EOD!AM3+BYPL_EOD!AN3</f>
        <v>149.96</v>
      </c>
      <c r="K3">
        <f>MES_EOD!AM3+MES_EOD!AN3</f>
        <v>0</v>
      </c>
      <c r="L3">
        <f>NDMC_EOD!AM3+NDMC_EOD!AN3</f>
        <v>0</v>
      </c>
      <c r="M3">
        <f>TPDDL_EOD!AM3+TPDDL_EOD!AN3</f>
        <v>65.61</v>
      </c>
      <c r="N3">
        <f t="shared" ref="N3:N66" si="0">SUM(I3:M3)</f>
        <v>600</v>
      </c>
      <c r="O3" s="112">
        <f t="shared" ref="O3:O66" si="1">G3-N3</f>
        <v>0</v>
      </c>
      <c r="P3">
        <v>384.43</v>
      </c>
      <c r="Q3">
        <v>149.96</v>
      </c>
      <c r="R3">
        <v>0</v>
      </c>
      <c r="S3">
        <v>0</v>
      </c>
      <c r="T3">
        <v>65.61</v>
      </c>
      <c r="U3" s="114">
        <f t="shared" ref="U3:U66" si="2">SUM(P3:T3)</f>
        <v>600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900</v>
      </c>
      <c r="C4">
        <f>BAWANA!G4</f>
        <v>0</v>
      </c>
      <c r="D4">
        <f>BAWANA!AP4</f>
        <v>580.15200000000004</v>
      </c>
      <c r="E4">
        <f>BAWANA!AQ4</f>
        <v>0</v>
      </c>
      <c r="F4">
        <f t="shared" ref="F4:F67" si="4">(B4+C4)*0.8</f>
        <v>720</v>
      </c>
      <c r="G4">
        <f t="shared" ref="G4:G67" si="5">(D4+E4)</f>
        <v>580.15200000000004</v>
      </c>
      <c r="H4" s="112"/>
      <c r="I4">
        <f>BRPL_EOD!AM4+BRPL_EOD!AN4</f>
        <v>380.15</v>
      </c>
      <c r="J4">
        <f>BYPL_EOD!AM4+BYPL_EOD!AN4</f>
        <v>160</v>
      </c>
      <c r="K4">
        <f>MES_EOD!AM4+MES_EOD!AN4</f>
        <v>0</v>
      </c>
      <c r="L4">
        <f>NDMC_EOD!AM4+NDMC_EOD!AN4</f>
        <v>0</v>
      </c>
      <c r="M4">
        <f>TPDDL_EOD!AM4+TPDDL_EOD!AN4</f>
        <v>40</v>
      </c>
      <c r="N4">
        <f t="shared" si="0"/>
        <v>580.15</v>
      </c>
      <c r="O4" s="112">
        <f t="shared" si="1"/>
        <v>2.0000000000663931E-3</v>
      </c>
      <c r="P4">
        <v>380.15</v>
      </c>
      <c r="Q4">
        <v>160.00056250891259</v>
      </c>
      <c r="R4">
        <v>8.9520299779193734E-5</v>
      </c>
      <c r="S4">
        <v>3.5886819076318545E-4</v>
      </c>
      <c r="T4">
        <v>40.000989102596932</v>
      </c>
      <c r="U4" s="114">
        <f t="shared" si="2"/>
        <v>580.15200000000004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900</v>
      </c>
      <c r="C5">
        <f>BAWANA!G5</f>
        <v>0</v>
      </c>
      <c r="D5">
        <f>BAWANA!AP5</f>
        <v>505.15199999999999</v>
      </c>
      <c r="E5">
        <f>BAWANA!AQ5</f>
        <v>0</v>
      </c>
      <c r="F5">
        <f t="shared" si="4"/>
        <v>720</v>
      </c>
      <c r="G5">
        <f t="shared" si="5"/>
        <v>505.15199999999999</v>
      </c>
      <c r="H5" s="112"/>
      <c r="I5">
        <f>BRPL_EOD!AM5+BRPL_EOD!AN5</f>
        <v>350.15</v>
      </c>
      <c r="J5">
        <f>BYPL_EOD!AM5+BYPL_EOD!AN5</f>
        <v>115</v>
      </c>
      <c r="K5">
        <f>MES_EOD!AM5+MES_EOD!AN5</f>
        <v>0</v>
      </c>
      <c r="L5">
        <f>NDMC_EOD!AM5+NDMC_EOD!AN5</f>
        <v>0</v>
      </c>
      <c r="M5">
        <f>TPDDL_EOD!AM5+TPDDL_EOD!AN5</f>
        <v>40</v>
      </c>
      <c r="N5">
        <f t="shared" si="0"/>
        <v>505.15</v>
      </c>
      <c r="O5" s="112">
        <f t="shared" si="1"/>
        <v>2.0000000000095497E-3</v>
      </c>
      <c r="P5">
        <v>350.15</v>
      </c>
      <c r="Q5">
        <v>115.00068409528969</v>
      </c>
      <c r="R5">
        <v>7.9734773864077114E-5</v>
      </c>
      <c r="S5">
        <v>3.196400605012674E-4</v>
      </c>
      <c r="T5">
        <v>40.000916529875937</v>
      </c>
      <c r="U5" s="114">
        <f t="shared" si="2"/>
        <v>505.15199999999999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900</v>
      </c>
      <c r="C6">
        <f>BAWANA!G6</f>
        <v>0</v>
      </c>
      <c r="D6">
        <f>BAWANA!AP6</f>
        <v>431.15199999999999</v>
      </c>
      <c r="E6">
        <f>BAWANA!AQ6</f>
        <v>0</v>
      </c>
      <c r="F6">
        <f t="shared" si="4"/>
        <v>720</v>
      </c>
      <c r="G6">
        <f t="shared" si="5"/>
        <v>431.15199999999999</v>
      </c>
      <c r="H6" s="112"/>
      <c r="I6">
        <f>BRPL_EOD!AM6+BRPL_EOD!AN6</f>
        <v>301.14999999999998</v>
      </c>
      <c r="J6">
        <f>BYPL_EOD!AM6+BYPL_EOD!AN6</f>
        <v>90</v>
      </c>
      <c r="K6">
        <f>MES_EOD!AM6+MES_EOD!AN6</f>
        <v>0</v>
      </c>
      <c r="L6">
        <f>NDMC_EOD!AM6+NDMC_EOD!AN6</f>
        <v>0</v>
      </c>
      <c r="M6">
        <f>TPDDL_EOD!AM6+TPDDL_EOD!AN6</f>
        <v>40</v>
      </c>
      <c r="N6">
        <f t="shared" si="0"/>
        <v>431.15</v>
      </c>
      <c r="O6" s="112">
        <f t="shared" si="1"/>
        <v>2.0000000000095497E-3</v>
      </c>
      <c r="P6">
        <v>301.14999999999998</v>
      </c>
      <c r="Q6">
        <v>90.000742158212688</v>
      </c>
      <c r="R6">
        <v>7.3862875926220776E-5</v>
      </c>
      <c r="S6">
        <v>2.9610084766906969E-4</v>
      </c>
      <c r="T6">
        <v>40.00088787806375</v>
      </c>
      <c r="U6" s="114">
        <f t="shared" si="2"/>
        <v>431.15199999999999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900</v>
      </c>
      <c r="C7">
        <f>BAWANA!G7</f>
        <v>0</v>
      </c>
      <c r="D7">
        <f>BAWANA!AP7</f>
        <v>451.15199999999999</v>
      </c>
      <c r="E7">
        <f>BAWANA!AQ7</f>
        <v>0</v>
      </c>
      <c r="F7">
        <f t="shared" si="4"/>
        <v>720</v>
      </c>
      <c r="G7">
        <f t="shared" si="5"/>
        <v>451.15199999999999</v>
      </c>
      <c r="H7" s="112"/>
      <c r="I7">
        <f>BRPL_EOD!AM7+BRPL_EOD!AN7</f>
        <v>301.14999999999998</v>
      </c>
      <c r="J7">
        <f>BYPL_EOD!AM7+BYPL_EOD!AN7</f>
        <v>110</v>
      </c>
      <c r="K7">
        <f>MES_EOD!AM7+MES_EOD!AN7</f>
        <v>0</v>
      </c>
      <c r="L7">
        <f>NDMC_EOD!AM7+NDMC_EOD!AN7</f>
        <v>0</v>
      </c>
      <c r="M7">
        <f>TPDDL_EOD!AM7+TPDDL_EOD!AN7</f>
        <v>40</v>
      </c>
      <c r="N7">
        <f t="shared" si="0"/>
        <v>451.15</v>
      </c>
      <c r="O7" s="112">
        <f t="shared" si="1"/>
        <v>2.0000000000095497E-3</v>
      </c>
      <c r="P7">
        <v>301.14999999999998</v>
      </c>
      <c r="Q7">
        <v>110.00072719633374</v>
      </c>
      <c r="R7">
        <v>7.5460105142745733E-5</v>
      </c>
      <c r="S7">
        <v>3.0250380611069943E-4</v>
      </c>
      <c r="T7">
        <v>40.000894839754984</v>
      </c>
      <c r="U7" s="114">
        <f t="shared" si="2"/>
        <v>451.15199999999999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900</v>
      </c>
      <c r="C8">
        <f>BAWANA!G8</f>
        <v>0</v>
      </c>
      <c r="D8">
        <f>BAWANA!AP8</f>
        <v>441.15199999999999</v>
      </c>
      <c r="E8">
        <f>BAWANA!AQ8</f>
        <v>0</v>
      </c>
      <c r="F8">
        <f t="shared" si="4"/>
        <v>720</v>
      </c>
      <c r="G8">
        <f t="shared" si="5"/>
        <v>441.15199999999999</v>
      </c>
      <c r="H8" s="112"/>
      <c r="I8">
        <f>BRPL_EOD!AM8+BRPL_EOD!AN8</f>
        <v>301.14999999999998</v>
      </c>
      <c r="J8">
        <f>BYPL_EOD!AM8+BYPL_EOD!AN8</f>
        <v>100</v>
      </c>
      <c r="K8">
        <f>MES_EOD!AM8+MES_EOD!AN8</f>
        <v>0</v>
      </c>
      <c r="L8">
        <f>NDMC_EOD!AM8+NDMC_EOD!AN8</f>
        <v>0</v>
      </c>
      <c r="M8">
        <f>TPDDL_EOD!AM8+TPDDL_EOD!AN8</f>
        <v>40</v>
      </c>
      <c r="N8">
        <f t="shared" si="0"/>
        <v>441.15</v>
      </c>
      <c r="O8" s="112">
        <f t="shared" si="1"/>
        <v>2.0000000000095497E-3</v>
      </c>
      <c r="P8">
        <v>301.14999999999998</v>
      </c>
      <c r="Q8">
        <v>100.00073571397034</v>
      </c>
      <c r="R8">
        <v>7.4596501460754704E-5</v>
      </c>
      <c r="S8">
        <v>2.9904179926245402E-4</v>
      </c>
      <c r="T8">
        <v>40.000890647728937</v>
      </c>
      <c r="U8" s="114">
        <f t="shared" si="2"/>
        <v>441.15200000000004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900</v>
      </c>
      <c r="C9">
        <f>BAWANA!G9</f>
        <v>0</v>
      </c>
      <c r="D9">
        <f>BAWANA!AP9</f>
        <v>420.15199999999999</v>
      </c>
      <c r="E9">
        <f>BAWANA!AQ9</f>
        <v>0</v>
      </c>
      <c r="F9">
        <f t="shared" si="4"/>
        <v>720</v>
      </c>
      <c r="G9">
        <f t="shared" si="5"/>
        <v>420.15199999999999</v>
      </c>
      <c r="H9" s="112"/>
      <c r="I9">
        <f>BRPL_EOD!AM9+BRPL_EOD!AN9</f>
        <v>301.14999999999998</v>
      </c>
      <c r="J9">
        <f>BYPL_EOD!AM9+BYPL_EOD!AN9</f>
        <v>79</v>
      </c>
      <c r="K9">
        <f>MES_EOD!AM9+MES_EOD!AN9</f>
        <v>0</v>
      </c>
      <c r="L9">
        <f>NDMC_EOD!AM9+NDMC_EOD!AN9</f>
        <v>0</v>
      </c>
      <c r="M9">
        <f>TPDDL_EOD!AM9+TPDDL_EOD!AN9</f>
        <v>40</v>
      </c>
      <c r="N9">
        <f t="shared" si="0"/>
        <v>420.15</v>
      </c>
      <c r="O9" s="112">
        <f t="shared" si="1"/>
        <v>2.0000000000095497E-3</v>
      </c>
      <c r="P9">
        <v>301.14999999999998</v>
      </c>
      <c r="Q9">
        <v>79.000746958148952</v>
      </c>
      <c r="R9">
        <v>7.3197613672294889E-5</v>
      </c>
      <c r="S9">
        <v>2.9343395019399099E-4</v>
      </c>
      <c r="T9">
        <v>40.000886410287187</v>
      </c>
      <c r="U9" s="114">
        <f t="shared" si="2"/>
        <v>420.15200000000004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900</v>
      </c>
      <c r="C10">
        <f>BAWANA!G10</f>
        <v>0</v>
      </c>
      <c r="D10">
        <f>BAWANA!AP10</f>
        <v>420.15199999999999</v>
      </c>
      <c r="E10">
        <f>BAWANA!AQ10</f>
        <v>0</v>
      </c>
      <c r="F10">
        <f t="shared" si="4"/>
        <v>720</v>
      </c>
      <c r="G10">
        <f t="shared" si="5"/>
        <v>420.15199999999999</v>
      </c>
      <c r="H10" s="112"/>
      <c r="I10">
        <f>BRPL_EOD!AM10+BRPL_EOD!AN10</f>
        <v>301.14999999999998</v>
      </c>
      <c r="J10">
        <f>BYPL_EOD!AM10+BYPL_EOD!AN10</f>
        <v>79</v>
      </c>
      <c r="K10">
        <f>MES_EOD!AM10+MES_EOD!AN10</f>
        <v>0</v>
      </c>
      <c r="L10">
        <f>NDMC_EOD!AM10+NDMC_EOD!AN10</f>
        <v>0</v>
      </c>
      <c r="M10">
        <f>TPDDL_EOD!AM10+TPDDL_EOD!AN10</f>
        <v>40</v>
      </c>
      <c r="N10">
        <f t="shared" si="0"/>
        <v>420.15</v>
      </c>
      <c r="O10" s="112">
        <f t="shared" si="1"/>
        <v>2.0000000000095497E-3</v>
      </c>
      <c r="P10">
        <v>301.14999999999998</v>
      </c>
      <c r="Q10">
        <v>79.000746958148952</v>
      </c>
      <c r="R10">
        <v>7.3197613672294889E-5</v>
      </c>
      <c r="S10">
        <v>2.9343395019399099E-4</v>
      </c>
      <c r="T10">
        <v>40.000886410287187</v>
      </c>
      <c r="U10" s="114">
        <f t="shared" si="2"/>
        <v>420.15200000000004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900</v>
      </c>
      <c r="C11">
        <f>BAWANA!G11</f>
        <v>0</v>
      </c>
      <c r="D11">
        <f>BAWANA!AP11</f>
        <v>420.15199999999999</v>
      </c>
      <c r="E11">
        <f>BAWANA!AQ11</f>
        <v>0</v>
      </c>
      <c r="F11">
        <f t="shared" si="4"/>
        <v>720</v>
      </c>
      <c r="G11">
        <f t="shared" si="5"/>
        <v>420.15199999999999</v>
      </c>
      <c r="H11" s="112"/>
      <c r="I11">
        <f>BRPL_EOD!AM11+BRPL_EOD!AN11</f>
        <v>301.14999999999998</v>
      </c>
      <c r="J11">
        <f>BYPL_EOD!AM11+BYPL_EOD!AN11</f>
        <v>79</v>
      </c>
      <c r="K11">
        <f>MES_EOD!AM11+MES_EOD!AN11</f>
        <v>0</v>
      </c>
      <c r="L11">
        <f>NDMC_EOD!AM11+NDMC_EOD!AN11</f>
        <v>0</v>
      </c>
      <c r="M11">
        <f>TPDDL_EOD!AM11+TPDDL_EOD!AN11</f>
        <v>40</v>
      </c>
      <c r="N11">
        <f t="shared" si="0"/>
        <v>420.15</v>
      </c>
      <c r="O11" s="112">
        <f t="shared" si="1"/>
        <v>2.0000000000095497E-3</v>
      </c>
      <c r="P11">
        <v>301.14999999999998</v>
      </c>
      <c r="Q11">
        <v>79.000746958148952</v>
      </c>
      <c r="R11">
        <v>7.3197613672294889E-5</v>
      </c>
      <c r="S11">
        <v>2.9343395019399099E-4</v>
      </c>
      <c r="T11">
        <v>40.000886410287187</v>
      </c>
      <c r="U11" s="114">
        <f t="shared" si="2"/>
        <v>420.15200000000004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900</v>
      </c>
      <c r="C12">
        <f>BAWANA!G12</f>
        <v>0</v>
      </c>
      <c r="D12">
        <f>BAWANA!AP12</f>
        <v>420.15199999999999</v>
      </c>
      <c r="E12">
        <f>BAWANA!AQ12</f>
        <v>0</v>
      </c>
      <c r="F12">
        <f t="shared" si="4"/>
        <v>720</v>
      </c>
      <c r="G12">
        <f t="shared" si="5"/>
        <v>420.15199999999999</v>
      </c>
      <c r="H12" s="112"/>
      <c r="I12">
        <f>BRPL_EOD!AM12+BRPL_EOD!AN12</f>
        <v>301.14999999999998</v>
      </c>
      <c r="J12">
        <f>BYPL_EOD!AM12+BYPL_EOD!AN12</f>
        <v>79</v>
      </c>
      <c r="K12">
        <f>MES_EOD!AM12+MES_EOD!AN12</f>
        <v>0</v>
      </c>
      <c r="L12">
        <f>NDMC_EOD!AM12+NDMC_EOD!AN12</f>
        <v>0</v>
      </c>
      <c r="M12">
        <f>TPDDL_EOD!AM12+TPDDL_EOD!AN12</f>
        <v>40</v>
      </c>
      <c r="N12">
        <f t="shared" si="0"/>
        <v>420.15</v>
      </c>
      <c r="O12" s="112">
        <f t="shared" si="1"/>
        <v>2.0000000000095497E-3</v>
      </c>
      <c r="P12">
        <v>301.14999999999998</v>
      </c>
      <c r="Q12">
        <v>79.000746958148952</v>
      </c>
      <c r="R12">
        <v>7.3197613672294889E-5</v>
      </c>
      <c r="S12">
        <v>2.9343395019399099E-4</v>
      </c>
      <c r="T12">
        <v>40.000886410287187</v>
      </c>
      <c r="U12" s="114">
        <f t="shared" si="2"/>
        <v>420.15200000000004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900</v>
      </c>
      <c r="C13">
        <f>BAWANA!G13</f>
        <v>0</v>
      </c>
      <c r="D13">
        <f>BAWANA!AP13</f>
        <v>420.15199999999999</v>
      </c>
      <c r="E13">
        <f>BAWANA!AQ13</f>
        <v>0</v>
      </c>
      <c r="F13">
        <f t="shared" si="4"/>
        <v>720</v>
      </c>
      <c r="G13">
        <f t="shared" si="5"/>
        <v>420.15199999999999</v>
      </c>
      <c r="H13" s="112"/>
      <c r="I13">
        <f>BRPL_EOD!AM13+BRPL_EOD!AN13</f>
        <v>301.14999999999998</v>
      </c>
      <c r="J13">
        <f>BYPL_EOD!AM13+BYPL_EOD!AN13</f>
        <v>79</v>
      </c>
      <c r="K13">
        <f>MES_EOD!AM13+MES_EOD!AN13</f>
        <v>0</v>
      </c>
      <c r="L13">
        <f>NDMC_EOD!AM13+NDMC_EOD!AN13</f>
        <v>0</v>
      </c>
      <c r="M13">
        <f>TPDDL_EOD!AM13+TPDDL_EOD!AN13</f>
        <v>40</v>
      </c>
      <c r="N13">
        <f t="shared" si="0"/>
        <v>420.15</v>
      </c>
      <c r="O13" s="112">
        <f t="shared" si="1"/>
        <v>2.0000000000095497E-3</v>
      </c>
      <c r="P13">
        <v>301.14999999999998</v>
      </c>
      <c r="Q13">
        <v>79.000746958148952</v>
      </c>
      <c r="R13">
        <v>7.3197613672294889E-5</v>
      </c>
      <c r="S13">
        <v>2.9343395019399099E-4</v>
      </c>
      <c r="T13">
        <v>40.000886410287187</v>
      </c>
      <c r="U13" s="114">
        <f t="shared" si="2"/>
        <v>420.15200000000004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900</v>
      </c>
      <c r="C14">
        <f>BAWANA!G14</f>
        <v>0</v>
      </c>
      <c r="D14">
        <f>BAWANA!AP14</f>
        <v>420.15199999999999</v>
      </c>
      <c r="E14">
        <f>BAWANA!AQ14</f>
        <v>0</v>
      </c>
      <c r="F14">
        <f t="shared" si="4"/>
        <v>720</v>
      </c>
      <c r="G14">
        <f t="shared" si="5"/>
        <v>420.15199999999999</v>
      </c>
      <c r="H14" s="112"/>
      <c r="I14">
        <f>BRPL_EOD!AM14+BRPL_EOD!AN14</f>
        <v>301.14999999999998</v>
      </c>
      <c r="J14">
        <f>BYPL_EOD!AM14+BYPL_EOD!AN14</f>
        <v>79</v>
      </c>
      <c r="K14">
        <f>MES_EOD!AM14+MES_EOD!AN14</f>
        <v>0</v>
      </c>
      <c r="L14">
        <f>NDMC_EOD!AM14+NDMC_EOD!AN14</f>
        <v>0</v>
      </c>
      <c r="M14">
        <f>TPDDL_EOD!AM14+TPDDL_EOD!AN14</f>
        <v>40</v>
      </c>
      <c r="N14">
        <f t="shared" si="0"/>
        <v>420.15</v>
      </c>
      <c r="O14" s="112">
        <f t="shared" si="1"/>
        <v>2.0000000000095497E-3</v>
      </c>
      <c r="P14">
        <v>301.14999999999998</v>
      </c>
      <c r="Q14">
        <v>79.000746958148952</v>
      </c>
      <c r="R14">
        <v>7.3197613672294889E-5</v>
      </c>
      <c r="S14">
        <v>2.9343395019399099E-4</v>
      </c>
      <c r="T14">
        <v>40.000886410287187</v>
      </c>
      <c r="U14" s="114">
        <f t="shared" si="2"/>
        <v>420.15200000000004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900</v>
      </c>
      <c r="C15">
        <f>BAWANA!G15</f>
        <v>0</v>
      </c>
      <c r="D15">
        <f>BAWANA!AP15</f>
        <v>420.15199999999999</v>
      </c>
      <c r="E15">
        <f>BAWANA!AQ15</f>
        <v>0</v>
      </c>
      <c r="F15">
        <f t="shared" si="4"/>
        <v>720</v>
      </c>
      <c r="G15">
        <f t="shared" si="5"/>
        <v>420.15199999999999</v>
      </c>
      <c r="H15" s="112"/>
      <c r="I15">
        <f>BRPL_EOD!AM15+BRPL_EOD!AN15</f>
        <v>301.14999999999998</v>
      </c>
      <c r="J15">
        <f>BYPL_EOD!AM15+BYPL_EOD!AN15</f>
        <v>79</v>
      </c>
      <c r="K15">
        <f>MES_EOD!AM15+MES_EOD!AN15</f>
        <v>0</v>
      </c>
      <c r="L15">
        <f>NDMC_EOD!AM15+NDMC_EOD!AN15</f>
        <v>0</v>
      </c>
      <c r="M15">
        <f>TPDDL_EOD!AM15+TPDDL_EOD!AN15</f>
        <v>40</v>
      </c>
      <c r="N15">
        <f t="shared" si="0"/>
        <v>420.15</v>
      </c>
      <c r="O15" s="112">
        <f t="shared" si="1"/>
        <v>2.0000000000095497E-3</v>
      </c>
      <c r="P15">
        <v>301.14999999999998</v>
      </c>
      <c r="Q15">
        <v>79.000746958148952</v>
      </c>
      <c r="R15">
        <v>7.3197613672294889E-5</v>
      </c>
      <c r="S15">
        <v>2.9343395019399099E-4</v>
      </c>
      <c r="T15">
        <v>40.000886410287187</v>
      </c>
      <c r="U15" s="114">
        <f t="shared" si="2"/>
        <v>420.15200000000004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900</v>
      </c>
      <c r="C16">
        <f>BAWANA!G16</f>
        <v>0</v>
      </c>
      <c r="D16">
        <f>BAWANA!AP16</f>
        <v>420.15199999999999</v>
      </c>
      <c r="E16">
        <f>BAWANA!AQ16</f>
        <v>0</v>
      </c>
      <c r="F16">
        <f t="shared" si="4"/>
        <v>720</v>
      </c>
      <c r="G16">
        <f t="shared" si="5"/>
        <v>420.15199999999999</v>
      </c>
      <c r="H16" s="112"/>
      <c r="I16">
        <f>BRPL_EOD!AM16+BRPL_EOD!AN16</f>
        <v>301.14999999999998</v>
      </c>
      <c r="J16">
        <f>BYPL_EOD!AM16+BYPL_EOD!AN16</f>
        <v>79</v>
      </c>
      <c r="K16">
        <f>MES_EOD!AM16+MES_EOD!AN16</f>
        <v>0</v>
      </c>
      <c r="L16">
        <f>NDMC_EOD!AM16+NDMC_EOD!AN16</f>
        <v>0</v>
      </c>
      <c r="M16">
        <f>TPDDL_EOD!AM16+TPDDL_EOD!AN16</f>
        <v>40</v>
      </c>
      <c r="N16">
        <f t="shared" si="0"/>
        <v>420.15</v>
      </c>
      <c r="O16" s="112">
        <f t="shared" si="1"/>
        <v>2.0000000000095497E-3</v>
      </c>
      <c r="P16">
        <v>301.14999999999998</v>
      </c>
      <c r="Q16">
        <v>79.000746958148952</v>
      </c>
      <c r="R16">
        <v>7.3197613672294889E-5</v>
      </c>
      <c r="S16">
        <v>2.9343395019399099E-4</v>
      </c>
      <c r="T16">
        <v>40.000886410287187</v>
      </c>
      <c r="U16" s="114">
        <f t="shared" si="2"/>
        <v>420.15200000000004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900</v>
      </c>
      <c r="C17">
        <f>BAWANA!G17</f>
        <v>0</v>
      </c>
      <c r="D17">
        <f>BAWANA!AP17</f>
        <v>420.15199999999999</v>
      </c>
      <c r="E17">
        <f>BAWANA!AQ17</f>
        <v>0</v>
      </c>
      <c r="F17">
        <f t="shared" si="4"/>
        <v>720</v>
      </c>
      <c r="G17">
        <f t="shared" si="5"/>
        <v>420.15199999999999</v>
      </c>
      <c r="H17" s="112"/>
      <c r="I17">
        <f>BRPL_EOD!AM17+BRPL_EOD!AN17</f>
        <v>301.14999999999998</v>
      </c>
      <c r="J17">
        <f>BYPL_EOD!AM17+BYPL_EOD!AN17</f>
        <v>79</v>
      </c>
      <c r="K17">
        <f>MES_EOD!AM17+MES_EOD!AN17</f>
        <v>0</v>
      </c>
      <c r="L17">
        <f>NDMC_EOD!AM17+NDMC_EOD!AN17</f>
        <v>0</v>
      </c>
      <c r="M17">
        <f>TPDDL_EOD!AM17+TPDDL_EOD!AN17</f>
        <v>40</v>
      </c>
      <c r="N17">
        <f t="shared" si="0"/>
        <v>420.15</v>
      </c>
      <c r="O17" s="112">
        <f t="shared" si="1"/>
        <v>2.0000000000095497E-3</v>
      </c>
      <c r="P17">
        <v>301.14999999999998</v>
      </c>
      <c r="Q17">
        <v>79.000746958148952</v>
      </c>
      <c r="R17">
        <v>7.3197613672294889E-5</v>
      </c>
      <c r="S17">
        <v>2.9343395019399099E-4</v>
      </c>
      <c r="T17">
        <v>40.000886410287187</v>
      </c>
      <c r="U17" s="114">
        <f t="shared" si="2"/>
        <v>420.15200000000004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900</v>
      </c>
      <c r="C18">
        <f>BAWANA!G18</f>
        <v>0</v>
      </c>
      <c r="D18">
        <f>BAWANA!AP18</f>
        <v>420.15199999999999</v>
      </c>
      <c r="E18">
        <f>BAWANA!AQ18</f>
        <v>0</v>
      </c>
      <c r="F18">
        <f t="shared" si="4"/>
        <v>720</v>
      </c>
      <c r="G18">
        <f t="shared" si="5"/>
        <v>420.15199999999999</v>
      </c>
      <c r="H18" s="112"/>
      <c r="I18">
        <f>BRPL_EOD!AM18+BRPL_EOD!AN18</f>
        <v>301.14999999999998</v>
      </c>
      <c r="J18">
        <f>BYPL_EOD!AM18+BYPL_EOD!AN18</f>
        <v>79</v>
      </c>
      <c r="K18">
        <f>MES_EOD!AM18+MES_EOD!AN18</f>
        <v>0</v>
      </c>
      <c r="L18">
        <f>NDMC_EOD!AM18+NDMC_EOD!AN18</f>
        <v>0</v>
      </c>
      <c r="M18">
        <f>TPDDL_EOD!AM18+TPDDL_EOD!AN18</f>
        <v>40</v>
      </c>
      <c r="N18">
        <f t="shared" si="0"/>
        <v>420.15</v>
      </c>
      <c r="O18" s="112">
        <f t="shared" si="1"/>
        <v>2.0000000000095497E-3</v>
      </c>
      <c r="P18">
        <v>301.14999999999998</v>
      </c>
      <c r="Q18">
        <v>79.000746958148952</v>
      </c>
      <c r="R18">
        <v>7.3197613672294889E-5</v>
      </c>
      <c r="S18">
        <v>2.9343395019399099E-4</v>
      </c>
      <c r="T18">
        <v>40.000886410287187</v>
      </c>
      <c r="U18" s="114">
        <f t="shared" si="2"/>
        <v>420.15200000000004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900</v>
      </c>
      <c r="C19">
        <f>BAWANA!G19</f>
        <v>0</v>
      </c>
      <c r="D19">
        <f>BAWANA!AP19</f>
        <v>420.15199999999999</v>
      </c>
      <c r="E19">
        <f>BAWANA!AQ19</f>
        <v>0</v>
      </c>
      <c r="F19">
        <f t="shared" si="4"/>
        <v>720</v>
      </c>
      <c r="G19">
        <f t="shared" si="5"/>
        <v>420.15199999999999</v>
      </c>
      <c r="H19" s="112"/>
      <c r="I19">
        <f>BRPL_EOD!AM19+BRPL_EOD!AN19</f>
        <v>301.14999999999998</v>
      </c>
      <c r="J19">
        <f>BYPL_EOD!AM19+BYPL_EOD!AN19</f>
        <v>79</v>
      </c>
      <c r="K19">
        <f>MES_EOD!AM19+MES_EOD!AN19</f>
        <v>0</v>
      </c>
      <c r="L19">
        <f>NDMC_EOD!AM19+NDMC_EOD!AN19</f>
        <v>0</v>
      </c>
      <c r="M19">
        <f>TPDDL_EOD!AM19+TPDDL_EOD!AN19</f>
        <v>40</v>
      </c>
      <c r="N19">
        <f t="shared" si="0"/>
        <v>420.15</v>
      </c>
      <c r="O19" s="112">
        <f t="shared" si="1"/>
        <v>2.0000000000095497E-3</v>
      </c>
      <c r="P19">
        <v>301.14999999999998</v>
      </c>
      <c r="Q19">
        <v>79.000746958148952</v>
      </c>
      <c r="R19">
        <v>7.3197613672294889E-5</v>
      </c>
      <c r="S19">
        <v>2.9343395019399099E-4</v>
      </c>
      <c r="T19">
        <v>40.000886410287187</v>
      </c>
      <c r="U19" s="114">
        <f t="shared" si="2"/>
        <v>420.15200000000004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900</v>
      </c>
      <c r="C20">
        <f>BAWANA!G20</f>
        <v>0</v>
      </c>
      <c r="D20">
        <f>BAWANA!AP20</f>
        <v>420.15199999999999</v>
      </c>
      <c r="E20">
        <f>BAWANA!AQ20</f>
        <v>0</v>
      </c>
      <c r="F20">
        <f t="shared" si="4"/>
        <v>720</v>
      </c>
      <c r="G20">
        <f t="shared" si="5"/>
        <v>420.15199999999999</v>
      </c>
      <c r="H20" s="112"/>
      <c r="I20">
        <f>BRPL_EOD!AM20+BRPL_EOD!AN20</f>
        <v>301.14999999999998</v>
      </c>
      <c r="J20">
        <f>BYPL_EOD!AM20+BYPL_EOD!AN20</f>
        <v>79</v>
      </c>
      <c r="K20">
        <f>MES_EOD!AM20+MES_EOD!AN20</f>
        <v>0</v>
      </c>
      <c r="L20">
        <f>NDMC_EOD!AM20+NDMC_EOD!AN20</f>
        <v>0</v>
      </c>
      <c r="M20">
        <f>TPDDL_EOD!AM20+TPDDL_EOD!AN20</f>
        <v>40</v>
      </c>
      <c r="N20">
        <f t="shared" si="0"/>
        <v>420.15</v>
      </c>
      <c r="O20" s="112">
        <f t="shared" si="1"/>
        <v>2.0000000000095497E-3</v>
      </c>
      <c r="P20">
        <v>301.14999999999998</v>
      </c>
      <c r="Q20">
        <v>79.000746958148952</v>
      </c>
      <c r="R20">
        <v>7.3197613672294889E-5</v>
      </c>
      <c r="S20">
        <v>2.9343395019399099E-4</v>
      </c>
      <c r="T20">
        <v>40.000886410287187</v>
      </c>
      <c r="U20" s="114">
        <f t="shared" si="2"/>
        <v>420.15200000000004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900</v>
      </c>
      <c r="C21">
        <f>BAWANA!G21</f>
        <v>0</v>
      </c>
      <c r="D21">
        <f>BAWANA!AP21</f>
        <v>420.15199999999999</v>
      </c>
      <c r="E21">
        <f>BAWANA!AQ21</f>
        <v>0</v>
      </c>
      <c r="F21">
        <f t="shared" si="4"/>
        <v>720</v>
      </c>
      <c r="G21">
        <f t="shared" si="5"/>
        <v>420.15199999999999</v>
      </c>
      <c r="H21" s="112"/>
      <c r="I21">
        <f>BRPL_EOD!AM21+BRPL_EOD!AN21</f>
        <v>301.14999999999998</v>
      </c>
      <c r="J21">
        <f>BYPL_EOD!AM21+BYPL_EOD!AN21</f>
        <v>79</v>
      </c>
      <c r="K21">
        <f>MES_EOD!AM21+MES_EOD!AN21</f>
        <v>0</v>
      </c>
      <c r="L21">
        <f>NDMC_EOD!AM21+NDMC_EOD!AN21</f>
        <v>0</v>
      </c>
      <c r="M21">
        <f>TPDDL_EOD!AM21+TPDDL_EOD!AN21</f>
        <v>40</v>
      </c>
      <c r="N21">
        <f t="shared" si="0"/>
        <v>420.15</v>
      </c>
      <c r="O21" s="112">
        <f t="shared" si="1"/>
        <v>2.0000000000095497E-3</v>
      </c>
      <c r="P21">
        <v>301.14999999999998</v>
      </c>
      <c r="Q21">
        <v>79.000746958148952</v>
      </c>
      <c r="R21">
        <v>7.3197613672294889E-5</v>
      </c>
      <c r="S21">
        <v>2.9343395019399099E-4</v>
      </c>
      <c r="T21">
        <v>40.000886410287187</v>
      </c>
      <c r="U21" s="114">
        <f t="shared" si="2"/>
        <v>420.15200000000004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900</v>
      </c>
      <c r="C22">
        <f>BAWANA!G22</f>
        <v>0</v>
      </c>
      <c r="D22">
        <f>BAWANA!AP22</f>
        <v>420.15199999999999</v>
      </c>
      <c r="E22">
        <f>BAWANA!AQ22</f>
        <v>0</v>
      </c>
      <c r="F22">
        <f t="shared" si="4"/>
        <v>720</v>
      </c>
      <c r="G22">
        <f t="shared" si="5"/>
        <v>420.15199999999999</v>
      </c>
      <c r="H22" s="112"/>
      <c r="I22">
        <f>BRPL_EOD!AM22+BRPL_EOD!AN22</f>
        <v>301.14999999999998</v>
      </c>
      <c r="J22">
        <f>BYPL_EOD!AM22+BYPL_EOD!AN22</f>
        <v>79</v>
      </c>
      <c r="K22">
        <f>MES_EOD!AM22+MES_EOD!AN22</f>
        <v>0</v>
      </c>
      <c r="L22">
        <f>NDMC_EOD!AM22+NDMC_EOD!AN22</f>
        <v>0</v>
      </c>
      <c r="M22">
        <f>TPDDL_EOD!AM22+TPDDL_EOD!AN22</f>
        <v>40</v>
      </c>
      <c r="N22">
        <f t="shared" si="0"/>
        <v>420.15</v>
      </c>
      <c r="O22" s="112">
        <f t="shared" si="1"/>
        <v>2.0000000000095497E-3</v>
      </c>
      <c r="P22">
        <v>301.14999999999998</v>
      </c>
      <c r="Q22">
        <v>79.000746958148952</v>
      </c>
      <c r="R22">
        <v>7.3197613672294889E-5</v>
      </c>
      <c r="S22">
        <v>2.9343395019399099E-4</v>
      </c>
      <c r="T22">
        <v>40.000886410287187</v>
      </c>
      <c r="U22" s="114">
        <f t="shared" si="2"/>
        <v>420.15200000000004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900</v>
      </c>
      <c r="C23">
        <f>BAWANA!G23</f>
        <v>0</v>
      </c>
      <c r="D23">
        <f>BAWANA!AP23</f>
        <v>420.15199999999999</v>
      </c>
      <c r="E23">
        <f>BAWANA!AQ23</f>
        <v>0</v>
      </c>
      <c r="F23">
        <f t="shared" si="4"/>
        <v>720</v>
      </c>
      <c r="G23">
        <f t="shared" si="5"/>
        <v>420.15199999999999</v>
      </c>
      <c r="H23" s="112"/>
      <c r="I23">
        <f>BRPL_EOD!AM23+BRPL_EOD!AN23</f>
        <v>301.14999999999998</v>
      </c>
      <c r="J23">
        <f>BYPL_EOD!AM23+BYPL_EOD!AN23</f>
        <v>79</v>
      </c>
      <c r="K23">
        <f>MES_EOD!AM23+MES_EOD!AN23</f>
        <v>0</v>
      </c>
      <c r="L23">
        <f>NDMC_EOD!AM23+NDMC_EOD!AN23</f>
        <v>0</v>
      </c>
      <c r="M23">
        <f>TPDDL_EOD!AM23+TPDDL_EOD!AN23</f>
        <v>40</v>
      </c>
      <c r="N23">
        <f t="shared" si="0"/>
        <v>420.15</v>
      </c>
      <c r="O23" s="112">
        <f t="shared" si="1"/>
        <v>2.0000000000095497E-3</v>
      </c>
      <c r="P23">
        <v>301.14999999999998</v>
      </c>
      <c r="Q23">
        <v>79.000746958148952</v>
      </c>
      <c r="R23">
        <v>7.3197613672294889E-5</v>
      </c>
      <c r="S23">
        <v>2.9343395019399099E-4</v>
      </c>
      <c r="T23">
        <v>40.000886410287187</v>
      </c>
      <c r="U23" s="114">
        <f t="shared" si="2"/>
        <v>420.15200000000004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900</v>
      </c>
      <c r="C24">
        <f>BAWANA!G24</f>
        <v>0</v>
      </c>
      <c r="D24">
        <f>BAWANA!AP24</f>
        <v>420.15199999999999</v>
      </c>
      <c r="E24">
        <f>BAWANA!AQ24</f>
        <v>0</v>
      </c>
      <c r="F24">
        <f t="shared" si="4"/>
        <v>720</v>
      </c>
      <c r="G24">
        <f t="shared" si="5"/>
        <v>420.15199999999999</v>
      </c>
      <c r="H24" s="112"/>
      <c r="I24">
        <f>BRPL_EOD!AM24+BRPL_EOD!AN24</f>
        <v>301.14999999999998</v>
      </c>
      <c r="J24">
        <f>BYPL_EOD!AM24+BYPL_EOD!AN24</f>
        <v>79</v>
      </c>
      <c r="K24">
        <f>MES_EOD!AM24+MES_EOD!AN24</f>
        <v>0</v>
      </c>
      <c r="L24">
        <f>NDMC_EOD!AM24+NDMC_EOD!AN24</f>
        <v>0</v>
      </c>
      <c r="M24">
        <f>TPDDL_EOD!AM24+TPDDL_EOD!AN24</f>
        <v>40</v>
      </c>
      <c r="N24">
        <f t="shared" si="0"/>
        <v>420.15</v>
      </c>
      <c r="O24" s="112">
        <f t="shared" si="1"/>
        <v>2.0000000000095497E-3</v>
      </c>
      <c r="P24">
        <v>301.14999999999998</v>
      </c>
      <c r="Q24">
        <v>79.000746958148952</v>
      </c>
      <c r="R24">
        <v>7.3197613672294889E-5</v>
      </c>
      <c r="S24">
        <v>2.9343395019399099E-4</v>
      </c>
      <c r="T24">
        <v>40.000886410287187</v>
      </c>
      <c r="U24" s="114">
        <f t="shared" si="2"/>
        <v>420.15200000000004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900</v>
      </c>
      <c r="C25">
        <f>BAWANA!G25</f>
        <v>0</v>
      </c>
      <c r="D25">
        <f>BAWANA!AP25</f>
        <v>420.15199999999999</v>
      </c>
      <c r="E25">
        <f>BAWANA!AQ25</f>
        <v>0</v>
      </c>
      <c r="F25">
        <f t="shared" si="4"/>
        <v>720</v>
      </c>
      <c r="G25">
        <f t="shared" si="5"/>
        <v>420.15199999999999</v>
      </c>
      <c r="H25" s="112"/>
      <c r="I25">
        <f>BRPL_EOD!AM25+BRPL_EOD!AN25</f>
        <v>301.14999999999998</v>
      </c>
      <c r="J25">
        <f>BYPL_EOD!AM25+BYPL_EOD!AN25</f>
        <v>79</v>
      </c>
      <c r="K25">
        <f>MES_EOD!AM25+MES_EOD!AN25</f>
        <v>0</v>
      </c>
      <c r="L25">
        <f>NDMC_EOD!AM25+NDMC_EOD!AN25</f>
        <v>0</v>
      </c>
      <c r="M25">
        <f>TPDDL_EOD!AM25+TPDDL_EOD!AN25</f>
        <v>40</v>
      </c>
      <c r="N25">
        <f t="shared" si="0"/>
        <v>420.15</v>
      </c>
      <c r="O25" s="112">
        <f t="shared" si="1"/>
        <v>2.0000000000095497E-3</v>
      </c>
      <c r="P25">
        <v>301.14999999999998</v>
      </c>
      <c r="Q25">
        <v>79.000746958148952</v>
      </c>
      <c r="R25">
        <v>7.3197613672294889E-5</v>
      </c>
      <c r="S25">
        <v>2.9343395019399099E-4</v>
      </c>
      <c r="T25">
        <v>40.000886410287187</v>
      </c>
      <c r="U25" s="114">
        <f t="shared" si="2"/>
        <v>420.15200000000004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900</v>
      </c>
      <c r="C26">
        <f>BAWANA!G26</f>
        <v>0</v>
      </c>
      <c r="D26">
        <f>BAWANA!AP26</f>
        <v>420.15199999999999</v>
      </c>
      <c r="E26">
        <f>BAWANA!AQ26</f>
        <v>0</v>
      </c>
      <c r="F26">
        <f t="shared" si="4"/>
        <v>720</v>
      </c>
      <c r="G26">
        <f t="shared" si="5"/>
        <v>420.15199999999999</v>
      </c>
      <c r="H26" s="112"/>
      <c r="I26">
        <f>BRPL_EOD!AM26+BRPL_EOD!AN26</f>
        <v>301.14999999999998</v>
      </c>
      <c r="J26">
        <f>BYPL_EOD!AM26+BYPL_EOD!AN26</f>
        <v>79</v>
      </c>
      <c r="K26">
        <f>MES_EOD!AM26+MES_EOD!AN26</f>
        <v>0</v>
      </c>
      <c r="L26">
        <f>NDMC_EOD!AM26+NDMC_EOD!AN26</f>
        <v>0</v>
      </c>
      <c r="M26">
        <f>TPDDL_EOD!AM26+TPDDL_EOD!AN26</f>
        <v>40</v>
      </c>
      <c r="N26">
        <f t="shared" si="0"/>
        <v>420.15</v>
      </c>
      <c r="O26" s="112">
        <f t="shared" si="1"/>
        <v>2.0000000000095497E-3</v>
      </c>
      <c r="P26">
        <v>301.14999999999998</v>
      </c>
      <c r="Q26">
        <v>79.000746958148952</v>
      </c>
      <c r="R26">
        <v>7.3197613672294889E-5</v>
      </c>
      <c r="S26">
        <v>2.9343395019399099E-4</v>
      </c>
      <c r="T26">
        <v>40.000886410287187</v>
      </c>
      <c r="U26" s="114">
        <f t="shared" si="2"/>
        <v>420.15200000000004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900</v>
      </c>
      <c r="C27">
        <f>BAWANA!G27</f>
        <v>0</v>
      </c>
      <c r="D27">
        <f>BAWANA!AP27</f>
        <v>420.15199999999999</v>
      </c>
      <c r="E27">
        <f>BAWANA!AQ27</f>
        <v>0</v>
      </c>
      <c r="F27">
        <f t="shared" si="4"/>
        <v>720</v>
      </c>
      <c r="G27">
        <f t="shared" si="5"/>
        <v>420.15199999999999</v>
      </c>
      <c r="H27" s="112"/>
      <c r="I27">
        <f>BRPL_EOD!AM27+BRPL_EOD!AN27</f>
        <v>301.14999999999998</v>
      </c>
      <c r="J27">
        <f>BYPL_EOD!AM27+BYPL_EOD!AN27</f>
        <v>79</v>
      </c>
      <c r="K27">
        <f>MES_EOD!AM27+MES_EOD!AN27</f>
        <v>0</v>
      </c>
      <c r="L27">
        <f>NDMC_EOD!AM27+NDMC_EOD!AN27</f>
        <v>0</v>
      </c>
      <c r="M27">
        <f>TPDDL_EOD!AM27+TPDDL_EOD!AN27</f>
        <v>40</v>
      </c>
      <c r="N27">
        <f t="shared" si="0"/>
        <v>420.15</v>
      </c>
      <c r="O27" s="112">
        <f t="shared" si="1"/>
        <v>2.0000000000095497E-3</v>
      </c>
      <c r="P27">
        <v>301.14999999999998</v>
      </c>
      <c r="Q27">
        <v>79.000746958148952</v>
      </c>
      <c r="R27">
        <v>7.3197613672294889E-5</v>
      </c>
      <c r="S27">
        <v>2.9343395019399099E-4</v>
      </c>
      <c r="T27">
        <v>40.000886410287187</v>
      </c>
      <c r="U27" s="114">
        <f t="shared" si="2"/>
        <v>420.15200000000004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900</v>
      </c>
      <c r="C28">
        <f>BAWANA!G28</f>
        <v>0</v>
      </c>
      <c r="D28">
        <f>BAWANA!AP28</f>
        <v>420.15199999999999</v>
      </c>
      <c r="E28">
        <f>BAWANA!AQ28</f>
        <v>0</v>
      </c>
      <c r="F28">
        <f t="shared" si="4"/>
        <v>720</v>
      </c>
      <c r="G28">
        <f t="shared" si="5"/>
        <v>420.15199999999999</v>
      </c>
      <c r="H28" s="112"/>
      <c r="I28">
        <f>BRPL_EOD!AM28+BRPL_EOD!AN28</f>
        <v>301.14999999999998</v>
      </c>
      <c r="J28">
        <f>BYPL_EOD!AM28+BYPL_EOD!AN28</f>
        <v>79</v>
      </c>
      <c r="K28">
        <f>MES_EOD!AM28+MES_EOD!AN28</f>
        <v>0</v>
      </c>
      <c r="L28">
        <f>NDMC_EOD!AM28+NDMC_EOD!AN28</f>
        <v>0</v>
      </c>
      <c r="M28">
        <f>TPDDL_EOD!AM28+TPDDL_EOD!AN28</f>
        <v>40</v>
      </c>
      <c r="N28">
        <f t="shared" si="0"/>
        <v>420.15</v>
      </c>
      <c r="O28" s="112">
        <f t="shared" si="1"/>
        <v>2.0000000000095497E-3</v>
      </c>
      <c r="P28">
        <v>301.14999999999998</v>
      </c>
      <c r="Q28">
        <v>79.000746958148952</v>
      </c>
      <c r="R28">
        <v>7.3197613672294889E-5</v>
      </c>
      <c r="S28">
        <v>2.9343395019399099E-4</v>
      </c>
      <c r="T28">
        <v>40.000886410287187</v>
      </c>
      <c r="U28" s="114">
        <f t="shared" si="2"/>
        <v>420.15200000000004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900</v>
      </c>
      <c r="C29">
        <f>BAWANA!G29</f>
        <v>0</v>
      </c>
      <c r="D29">
        <f>BAWANA!AP29</f>
        <v>420.15199999999999</v>
      </c>
      <c r="E29">
        <f>BAWANA!AQ29</f>
        <v>0</v>
      </c>
      <c r="F29">
        <f t="shared" si="4"/>
        <v>720</v>
      </c>
      <c r="G29">
        <f t="shared" si="5"/>
        <v>420.15199999999999</v>
      </c>
      <c r="H29" s="112"/>
      <c r="I29">
        <f>BRPL_EOD!AM29+BRPL_EOD!AN29</f>
        <v>301.14999999999998</v>
      </c>
      <c r="J29">
        <f>BYPL_EOD!AM29+BYPL_EOD!AN29</f>
        <v>79</v>
      </c>
      <c r="K29">
        <f>MES_EOD!AM29+MES_EOD!AN29</f>
        <v>0</v>
      </c>
      <c r="L29">
        <f>NDMC_EOD!AM29+NDMC_EOD!AN29</f>
        <v>0</v>
      </c>
      <c r="M29">
        <f>TPDDL_EOD!AM29+TPDDL_EOD!AN29</f>
        <v>40</v>
      </c>
      <c r="N29">
        <f t="shared" si="0"/>
        <v>420.15</v>
      </c>
      <c r="O29" s="112">
        <f t="shared" si="1"/>
        <v>2.0000000000095497E-3</v>
      </c>
      <c r="P29">
        <v>301.14999999999998</v>
      </c>
      <c r="Q29">
        <v>79.000746958148952</v>
      </c>
      <c r="R29">
        <v>7.3197613672294889E-5</v>
      </c>
      <c r="S29">
        <v>2.9343395019399099E-4</v>
      </c>
      <c r="T29">
        <v>40.000886410287187</v>
      </c>
      <c r="U29" s="114">
        <f t="shared" si="2"/>
        <v>420.15200000000004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900</v>
      </c>
      <c r="C30">
        <f>BAWANA!G30</f>
        <v>0</v>
      </c>
      <c r="D30">
        <f>BAWANA!AP30</f>
        <v>420.15199999999999</v>
      </c>
      <c r="E30">
        <f>BAWANA!AQ30</f>
        <v>0</v>
      </c>
      <c r="F30">
        <f t="shared" si="4"/>
        <v>720</v>
      </c>
      <c r="G30">
        <f t="shared" si="5"/>
        <v>420.15199999999999</v>
      </c>
      <c r="H30" s="112"/>
      <c r="I30">
        <f>BRPL_EOD!AM30+BRPL_EOD!AN30</f>
        <v>301.14999999999998</v>
      </c>
      <c r="J30">
        <f>BYPL_EOD!AM30+BYPL_EOD!AN30</f>
        <v>79</v>
      </c>
      <c r="K30">
        <f>MES_EOD!AM30+MES_EOD!AN30</f>
        <v>0</v>
      </c>
      <c r="L30">
        <f>NDMC_EOD!AM30+NDMC_EOD!AN30</f>
        <v>0</v>
      </c>
      <c r="M30">
        <f>TPDDL_EOD!AM30+TPDDL_EOD!AN30</f>
        <v>40</v>
      </c>
      <c r="N30">
        <f t="shared" si="0"/>
        <v>420.15</v>
      </c>
      <c r="O30" s="112">
        <f t="shared" si="1"/>
        <v>2.0000000000095497E-3</v>
      </c>
      <c r="P30">
        <v>301.14999999999998</v>
      </c>
      <c r="Q30">
        <v>79.000746958148952</v>
      </c>
      <c r="R30">
        <v>7.3197613672294889E-5</v>
      </c>
      <c r="S30">
        <v>2.9343395019399099E-4</v>
      </c>
      <c r="T30">
        <v>40.000886410287187</v>
      </c>
      <c r="U30" s="114">
        <f t="shared" si="2"/>
        <v>420.15200000000004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900</v>
      </c>
      <c r="C31">
        <f>BAWANA!G31</f>
        <v>0</v>
      </c>
      <c r="D31">
        <f>BAWANA!AP31</f>
        <v>420.15199999999999</v>
      </c>
      <c r="E31">
        <f>BAWANA!AQ31</f>
        <v>0</v>
      </c>
      <c r="F31">
        <f t="shared" si="4"/>
        <v>720</v>
      </c>
      <c r="G31">
        <f t="shared" si="5"/>
        <v>420.15199999999999</v>
      </c>
      <c r="H31" s="112"/>
      <c r="I31">
        <f>BRPL_EOD!AM31+BRPL_EOD!AN31</f>
        <v>301.14999999999998</v>
      </c>
      <c r="J31">
        <f>BYPL_EOD!AM31+BYPL_EOD!AN31</f>
        <v>79</v>
      </c>
      <c r="K31">
        <f>MES_EOD!AM31+MES_EOD!AN31</f>
        <v>0</v>
      </c>
      <c r="L31">
        <f>NDMC_EOD!AM31+NDMC_EOD!AN31</f>
        <v>0</v>
      </c>
      <c r="M31">
        <f>TPDDL_EOD!AM31+TPDDL_EOD!AN31</f>
        <v>40</v>
      </c>
      <c r="N31">
        <f t="shared" si="0"/>
        <v>420.15</v>
      </c>
      <c r="O31" s="112">
        <f t="shared" si="1"/>
        <v>2.0000000000095497E-3</v>
      </c>
      <c r="P31">
        <v>301.14999999999998</v>
      </c>
      <c r="Q31">
        <v>79.000746958148952</v>
      </c>
      <c r="R31">
        <v>7.3197613672294889E-5</v>
      </c>
      <c r="S31">
        <v>2.9343395019399099E-4</v>
      </c>
      <c r="T31">
        <v>40.000886410287187</v>
      </c>
      <c r="U31" s="114">
        <f t="shared" si="2"/>
        <v>420.15200000000004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900</v>
      </c>
      <c r="C32">
        <f>BAWANA!G32</f>
        <v>0</v>
      </c>
      <c r="D32">
        <f>BAWANA!AP32</f>
        <v>420.15199999999999</v>
      </c>
      <c r="E32">
        <f>BAWANA!AQ32</f>
        <v>0</v>
      </c>
      <c r="F32">
        <f t="shared" si="4"/>
        <v>720</v>
      </c>
      <c r="G32">
        <f t="shared" si="5"/>
        <v>420.15199999999999</v>
      </c>
      <c r="H32" s="112"/>
      <c r="I32">
        <f>BRPL_EOD!AM32+BRPL_EOD!AN32</f>
        <v>301.14999999999998</v>
      </c>
      <c r="J32">
        <f>BYPL_EOD!AM32+BYPL_EOD!AN32</f>
        <v>79</v>
      </c>
      <c r="K32">
        <f>MES_EOD!AM32+MES_EOD!AN32</f>
        <v>0</v>
      </c>
      <c r="L32">
        <f>NDMC_EOD!AM32+NDMC_EOD!AN32</f>
        <v>0</v>
      </c>
      <c r="M32">
        <f>TPDDL_EOD!AM32+TPDDL_EOD!AN32</f>
        <v>40</v>
      </c>
      <c r="N32">
        <f t="shared" si="0"/>
        <v>420.15</v>
      </c>
      <c r="O32" s="112">
        <f t="shared" si="1"/>
        <v>2.0000000000095497E-3</v>
      </c>
      <c r="P32">
        <v>301.14999999999998</v>
      </c>
      <c r="Q32">
        <v>79.000746958148952</v>
      </c>
      <c r="R32">
        <v>7.3197613672294889E-5</v>
      </c>
      <c r="S32">
        <v>2.9343395019399099E-4</v>
      </c>
      <c r="T32">
        <v>40.000886410287187</v>
      </c>
      <c r="U32" s="114">
        <f t="shared" si="2"/>
        <v>420.15200000000004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900</v>
      </c>
      <c r="C33">
        <f>BAWANA!G33</f>
        <v>0</v>
      </c>
      <c r="D33">
        <f>BAWANA!AP33</f>
        <v>420.15199999999999</v>
      </c>
      <c r="E33">
        <f>BAWANA!AQ33</f>
        <v>0</v>
      </c>
      <c r="F33">
        <f t="shared" si="4"/>
        <v>720</v>
      </c>
      <c r="G33">
        <f t="shared" si="5"/>
        <v>420.15199999999999</v>
      </c>
      <c r="H33" s="112"/>
      <c r="I33">
        <f>BRPL_EOD!AM33+BRPL_EOD!AN33</f>
        <v>301.14999999999998</v>
      </c>
      <c r="J33">
        <f>BYPL_EOD!AM33+BYPL_EOD!AN33</f>
        <v>79</v>
      </c>
      <c r="K33">
        <f>MES_EOD!AM33+MES_EOD!AN33</f>
        <v>0</v>
      </c>
      <c r="L33">
        <f>NDMC_EOD!AM33+NDMC_EOD!AN33</f>
        <v>0</v>
      </c>
      <c r="M33">
        <f>TPDDL_EOD!AM33+TPDDL_EOD!AN33</f>
        <v>40</v>
      </c>
      <c r="N33">
        <f t="shared" si="0"/>
        <v>420.15</v>
      </c>
      <c r="O33" s="112">
        <f t="shared" si="1"/>
        <v>2.0000000000095497E-3</v>
      </c>
      <c r="P33">
        <v>301.14999999999998</v>
      </c>
      <c r="Q33">
        <v>79.000746958148952</v>
      </c>
      <c r="R33">
        <v>7.3197613672294889E-5</v>
      </c>
      <c r="S33">
        <v>2.9343395019399099E-4</v>
      </c>
      <c r="T33">
        <v>40.000886410287187</v>
      </c>
      <c r="U33" s="114">
        <f t="shared" si="2"/>
        <v>420.15200000000004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900</v>
      </c>
      <c r="C34">
        <f>BAWANA!G34</f>
        <v>0</v>
      </c>
      <c r="D34">
        <f>BAWANA!AP34</f>
        <v>420.15199999999999</v>
      </c>
      <c r="E34">
        <f>BAWANA!AQ34</f>
        <v>0</v>
      </c>
      <c r="F34">
        <f t="shared" si="4"/>
        <v>720</v>
      </c>
      <c r="G34">
        <f t="shared" si="5"/>
        <v>420.15199999999999</v>
      </c>
      <c r="H34" s="112"/>
      <c r="I34">
        <f>BRPL_EOD!AM34+BRPL_EOD!AN34</f>
        <v>301.14999999999998</v>
      </c>
      <c r="J34">
        <f>BYPL_EOD!AM34+BYPL_EOD!AN34</f>
        <v>79</v>
      </c>
      <c r="K34">
        <f>MES_EOD!AM34+MES_EOD!AN34</f>
        <v>0</v>
      </c>
      <c r="L34">
        <f>NDMC_EOD!AM34+NDMC_EOD!AN34</f>
        <v>0</v>
      </c>
      <c r="M34">
        <f>TPDDL_EOD!AM34+TPDDL_EOD!AN34</f>
        <v>40</v>
      </c>
      <c r="N34">
        <f t="shared" si="0"/>
        <v>420.15</v>
      </c>
      <c r="O34" s="112">
        <f t="shared" si="1"/>
        <v>2.0000000000095497E-3</v>
      </c>
      <c r="P34">
        <v>301.14999999999998</v>
      </c>
      <c r="Q34">
        <v>79.000746958148952</v>
      </c>
      <c r="R34">
        <v>7.3197613672294889E-5</v>
      </c>
      <c r="S34">
        <v>2.9343395019399099E-4</v>
      </c>
      <c r="T34">
        <v>40.000886410287187</v>
      </c>
      <c r="U34" s="114">
        <f t="shared" si="2"/>
        <v>420.15200000000004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900</v>
      </c>
      <c r="C35">
        <f>BAWANA!G35</f>
        <v>0</v>
      </c>
      <c r="D35">
        <f>BAWANA!AP35</f>
        <v>420.15199999999999</v>
      </c>
      <c r="E35">
        <f>BAWANA!AQ35</f>
        <v>0</v>
      </c>
      <c r="F35">
        <f t="shared" si="4"/>
        <v>720</v>
      </c>
      <c r="G35">
        <f t="shared" si="5"/>
        <v>420.15199999999999</v>
      </c>
      <c r="H35" s="112"/>
      <c r="I35">
        <f>BRPL_EOD!AM35+BRPL_EOD!AN35</f>
        <v>301.14999999999998</v>
      </c>
      <c r="J35">
        <f>BYPL_EOD!AM35+BYPL_EOD!AN35</f>
        <v>79</v>
      </c>
      <c r="K35">
        <f>MES_EOD!AM35+MES_EOD!AN35</f>
        <v>0</v>
      </c>
      <c r="L35">
        <f>NDMC_EOD!AM35+NDMC_EOD!AN35</f>
        <v>0</v>
      </c>
      <c r="M35">
        <f>TPDDL_EOD!AM35+TPDDL_EOD!AN35</f>
        <v>40</v>
      </c>
      <c r="N35">
        <f t="shared" si="0"/>
        <v>420.15</v>
      </c>
      <c r="O35" s="112">
        <f t="shared" si="1"/>
        <v>2.0000000000095497E-3</v>
      </c>
      <c r="P35">
        <v>301.14999999999998</v>
      </c>
      <c r="Q35">
        <v>79.000746958148952</v>
      </c>
      <c r="R35">
        <v>7.3197613672294889E-5</v>
      </c>
      <c r="S35">
        <v>2.9343395019399099E-4</v>
      </c>
      <c r="T35">
        <v>40.000886410287187</v>
      </c>
      <c r="U35" s="114">
        <f t="shared" si="2"/>
        <v>420.15200000000004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900</v>
      </c>
      <c r="C36">
        <f>BAWANA!G36</f>
        <v>0</v>
      </c>
      <c r="D36">
        <f>BAWANA!AP36</f>
        <v>420.15199999999999</v>
      </c>
      <c r="E36">
        <f>BAWANA!AQ36</f>
        <v>0</v>
      </c>
      <c r="F36">
        <f t="shared" si="4"/>
        <v>720</v>
      </c>
      <c r="G36">
        <f t="shared" si="5"/>
        <v>420.15199999999999</v>
      </c>
      <c r="H36" s="112"/>
      <c r="I36">
        <f>BRPL_EOD!AM36+BRPL_EOD!AN36</f>
        <v>301.14999999999998</v>
      </c>
      <c r="J36">
        <f>BYPL_EOD!AM36+BYPL_EOD!AN36</f>
        <v>79</v>
      </c>
      <c r="K36">
        <f>MES_EOD!AM36+MES_EOD!AN36</f>
        <v>0</v>
      </c>
      <c r="L36">
        <f>NDMC_EOD!AM36+NDMC_EOD!AN36</f>
        <v>0</v>
      </c>
      <c r="M36">
        <f>TPDDL_EOD!AM36+TPDDL_EOD!AN36</f>
        <v>40</v>
      </c>
      <c r="N36">
        <f t="shared" si="0"/>
        <v>420.15</v>
      </c>
      <c r="O36" s="112">
        <f t="shared" si="1"/>
        <v>2.0000000000095497E-3</v>
      </c>
      <c r="P36">
        <v>301.14999999999998</v>
      </c>
      <c r="Q36">
        <v>79.000746958148952</v>
      </c>
      <c r="R36">
        <v>7.3197613672294889E-5</v>
      </c>
      <c r="S36">
        <v>2.9343395019399099E-4</v>
      </c>
      <c r="T36">
        <v>40.000886410287187</v>
      </c>
      <c r="U36" s="114">
        <f t="shared" si="2"/>
        <v>420.15200000000004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900</v>
      </c>
      <c r="C37">
        <f>BAWANA!G37</f>
        <v>0</v>
      </c>
      <c r="D37">
        <f>BAWANA!AP37</f>
        <v>420.15199999999999</v>
      </c>
      <c r="E37">
        <f>BAWANA!AQ37</f>
        <v>0</v>
      </c>
      <c r="F37">
        <f t="shared" si="4"/>
        <v>720</v>
      </c>
      <c r="G37">
        <f t="shared" si="5"/>
        <v>420.15199999999999</v>
      </c>
      <c r="H37" s="112"/>
      <c r="I37">
        <f>BRPL_EOD!AM37+BRPL_EOD!AN37</f>
        <v>301.14999999999998</v>
      </c>
      <c r="J37">
        <f>BYPL_EOD!AM37+BYPL_EOD!AN37</f>
        <v>79</v>
      </c>
      <c r="K37">
        <f>MES_EOD!AM37+MES_EOD!AN37</f>
        <v>0</v>
      </c>
      <c r="L37">
        <f>NDMC_EOD!AM37+NDMC_EOD!AN37</f>
        <v>0</v>
      </c>
      <c r="M37">
        <f>TPDDL_EOD!AM37+TPDDL_EOD!AN37</f>
        <v>40</v>
      </c>
      <c r="N37">
        <f t="shared" si="0"/>
        <v>420.15</v>
      </c>
      <c r="O37" s="112">
        <f t="shared" si="1"/>
        <v>2.0000000000095497E-3</v>
      </c>
      <c r="P37">
        <v>301.14999999999998</v>
      </c>
      <c r="Q37">
        <v>79.000746958148952</v>
      </c>
      <c r="R37">
        <v>7.3197613672294889E-5</v>
      </c>
      <c r="S37">
        <v>2.9343395019399099E-4</v>
      </c>
      <c r="T37">
        <v>40.000886410287187</v>
      </c>
      <c r="U37" s="114">
        <f t="shared" si="2"/>
        <v>420.15200000000004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900</v>
      </c>
      <c r="C38">
        <f>BAWANA!G38</f>
        <v>0</v>
      </c>
      <c r="D38">
        <f>BAWANA!AP38</f>
        <v>420.15199999999999</v>
      </c>
      <c r="E38">
        <f>BAWANA!AQ38</f>
        <v>0</v>
      </c>
      <c r="F38">
        <f t="shared" si="4"/>
        <v>720</v>
      </c>
      <c r="G38">
        <f t="shared" si="5"/>
        <v>420.15199999999999</v>
      </c>
      <c r="H38" s="112"/>
      <c r="I38">
        <f>BRPL_EOD!AM38+BRPL_EOD!AN38</f>
        <v>301.14999999999998</v>
      </c>
      <c r="J38">
        <f>BYPL_EOD!AM38+BYPL_EOD!AN38</f>
        <v>79</v>
      </c>
      <c r="K38">
        <f>MES_EOD!AM38+MES_EOD!AN38</f>
        <v>0</v>
      </c>
      <c r="L38">
        <f>NDMC_EOD!AM38+NDMC_EOD!AN38</f>
        <v>0</v>
      </c>
      <c r="M38">
        <f>TPDDL_EOD!AM38+TPDDL_EOD!AN38</f>
        <v>40</v>
      </c>
      <c r="N38">
        <f t="shared" si="0"/>
        <v>420.15</v>
      </c>
      <c r="O38" s="112">
        <f t="shared" si="1"/>
        <v>2.0000000000095497E-3</v>
      </c>
      <c r="P38">
        <v>301.14999999999998</v>
      </c>
      <c r="Q38">
        <v>79.000746958148952</v>
      </c>
      <c r="R38">
        <v>7.3197613672294889E-5</v>
      </c>
      <c r="S38">
        <v>2.9343395019399099E-4</v>
      </c>
      <c r="T38">
        <v>40.000886410287187</v>
      </c>
      <c r="U38" s="114">
        <f t="shared" si="2"/>
        <v>420.15200000000004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880</v>
      </c>
      <c r="C39">
        <f>BAWANA!G39</f>
        <v>0</v>
      </c>
      <c r="D39">
        <f>BAWANA!AP39</f>
        <v>420.92599999999999</v>
      </c>
      <c r="E39">
        <f>BAWANA!AQ39</f>
        <v>0</v>
      </c>
      <c r="F39">
        <f t="shared" si="4"/>
        <v>704</v>
      </c>
      <c r="G39">
        <f t="shared" si="5"/>
        <v>420.92599999999999</v>
      </c>
      <c r="H39" s="112"/>
      <c r="I39">
        <f>BRPL_EOD!AM39+BRPL_EOD!AN39</f>
        <v>301.93</v>
      </c>
      <c r="J39">
        <f>BYPL_EOD!AM39+BYPL_EOD!AN39</f>
        <v>79</v>
      </c>
      <c r="K39">
        <f>MES_EOD!AM39+MES_EOD!AN39</f>
        <v>0</v>
      </c>
      <c r="L39">
        <f>NDMC_EOD!AM39+NDMC_EOD!AN39</f>
        <v>0</v>
      </c>
      <c r="M39">
        <f>TPDDL_EOD!AM39+TPDDL_EOD!AN39</f>
        <v>40</v>
      </c>
      <c r="N39">
        <f t="shared" si="0"/>
        <v>420.93</v>
      </c>
      <c r="O39" s="112">
        <f t="shared" si="1"/>
        <v>-4.0000000000190994E-3</v>
      </c>
      <c r="P39">
        <v>301.92713082935404</v>
      </c>
      <c r="Q39">
        <v>78.999249281353187</v>
      </c>
      <c r="R39">
        <v>0</v>
      </c>
      <c r="S39">
        <v>0</v>
      </c>
      <c r="T39">
        <v>39.999619889292752</v>
      </c>
      <c r="U39" s="114">
        <f t="shared" si="2"/>
        <v>420.92599999999999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880</v>
      </c>
      <c r="C40">
        <f>BAWANA!G40</f>
        <v>0</v>
      </c>
      <c r="D40">
        <f>BAWANA!AP40</f>
        <v>420.92599999999999</v>
      </c>
      <c r="E40">
        <f>BAWANA!AQ40</f>
        <v>0</v>
      </c>
      <c r="F40">
        <f t="shared" si="4"/>
        <v>704</v>
      </c>
      <c r="G40">
        <f t="shared" si="5"/>
        <v>420.92599999999999</v>
      </c>
      <c r="H40" s="112"/>
      <c r="I40">
        <f>BRPL_EOD!AM40+BRPL_EOD!AN40</f>
        <v>301.93</v>
      </c>
      <c r="J40">
        <f>BYPL_EOD!AM40+BYPL_EOD!AN40</f>
        <v>79</v>
      </c>
      <c r="K40">
        <f>MES_EOD!AM40+MES_EOD!AN40</f>
        <v>0</v>
      </c>
      <c r="L40">
        <f>NDMC_EOD!AM40+NDMC_EOD!AN40</f>
        <v>0</v>
      </c>
      <c r="M40">
        <f>TPDDL_EOD!AM40+TPDDL_EOD!AN40</f>
        <v>40</v>
      </c>
      <c r="N40">
        <f t="shared" si="0"/>
        <v>420.93</v>
      </c>
      <c r="O40" s="112">
        <f t="shared" si="1"/>
        <v>-4.0000000000190994E-3</v>
      </c>
      <c r="P40">
        <v>301.92713082935404</v>
      </c>
      <c r="Q40">
        <v>78.999249281353187</v>
      </c>
      <c r="R40">
        <v>0</v>
      </c>
      <c r="S40">
        <v>0</v>
      </c>
      <c r="T40">
        <v>39.999619889292752</v>
      </c>
      <c r="U40" s="114">
        <f t="shared" si="2"/>
        <v>420.92599999999999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880</v>
      </c>
      <c r="C41">
        <f>BAWANA!G41</f>
        <v>0</v>
      </c>
      <c r="D41">
        <f>BAWANA!AP41</f>
        <v>420.92599999999999</v>
      </c>
      <c r="E41">
        <f>BAWANA!AQ41</f>
        <v>0</v>
      </c>
      <c r="F41">
        <f t="shared" si="4"/>
        <v>704</v>
      </c>
      <c r="G41">
        <f t="shared" si="5"/>
        <v>420.92599999999999</v>
      </c>
      <c r="H41" s="112"/>
      <c r="I41">
        <f>BRPL_EOD!AM41+BRPL_EOD!AN41</f>
        <v>301.93</v>
      </c>
      <c r="J41">
        <f>BYPL_EOD!AM41+BYPL_EOD!AN41</f>
        <v>79</v>
      </c>
      <c r="K41">
        <f>MES_EOD!AM41+MES_EOD!AN41</f>
        <v>0</v>
      </c>
      <c r="L41">
        <f>NDMC_EOD!AM41+NDMC_EOD!AN41</f>
        <v>0</v>
      </c>
      <c r="M41">
        <f>TPDDL_EOD!AM41+TPDDL_EOD!AN41</f>
        <v>40</v>
      </c>
      <c r="N41">
        <f t="shared" si="0"/>
        <v>420.93</v>
      </c>
      <c r="O41" s="112">
        <f t="shared" si="1"/>
        <v>-4.0000000000190994E-3</v>
      </c>
      <c r="P41">
        <v>301.92713082935404</v>
      </c>
      <c r="Q41">
        <v>78.999249281353187</v>
      </c>
      <c r="R41">
        <v>0</v>
      </c>
      <c r="S41">
        <v>0</v>
      </c>
      <c r="T41">
        <v>39.999619889292752</v>
      </c>
      <c r="U41" s="114">
        <f t="shared" si="2"/>
        <v>420.92599999999999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880</v>
      </c>
      <c r="C42">
        <f>BAWANA!G42</f>
        <v>0</v>
      </c>
      <c r="D42">
        <f>BAWANA!AP42</f>
        <v>420.92599999999999</v>
      </c>
      <c r="E42">
        <f>BAWANA!AQ42</f>
        <v>0</v>
      </c>
      <c r="F42">
        <f t="shared" si="4"/>
        <v>704</v>
      </c>
      <c r="G42">
        <f t="shared" si="5"/>
        <v>420.92599999999999</v>
      </c>
      <c r="H42" s="112"/>
      <c r="I42">
        <f>BRPL_EOD!AM42+BRPL_EOD!AN42</f>
        <v>301.93</v>
      </c>
      <c r="J42">
        <f>BYPL_EOD!AM42+BYPL_EOD!AN42</f>
        <v>79</v>
      </c>
      <c r="K42">
        <f>MES_EOD!AM42+MES_EOD!AN42</f>
        <v>0</v>
      </c>
      <c r="L42">
        <f>NDMC_EOD!AM42+NDMC_EOD!AN42</f>
        <v>0</v>
      </c>
      <c r="M42">
        <f>TPDDL_EOD!AM42+TPDDL_EOD!AN42</f>
        <v>40</v>
      </c>
      <c r="N42">
        <f t="shared" si="0"/>
        <v>420.93</v>
      </c>
      <c r="O42" s="112">
        <f t="shared" si="1"/>
        <v>-4.0000000000190994E-3</v>
      </c>
      <c r="P42">
        <v>301.92713082935404</v>
      </c>
      <c r="Q42">
        <v>78.999249281353187</v>
      </c>
      <c r="R42">
        <v>0</v>
      </c>
      <c r="S42">
        <v>0</v>
      </c>
      <c r="T42">
        <v>39.999619889292752</v>
      </c>
      <c r="U42" s="114">
        <f t="shared" si="2"/>
        <v>420.92599999999999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880</v>
      </c>
      <c r="C43">
        <f>BAWANA!G43</f>
        <v>0</v>
      </c>
      <c r="D43">
        <f>BAWANA!AP43</f>
        <v>420.92599999999999</v>
      </c>
      <c r="E43">
        <f>BAWANA!AQ43</f>
        <v>0</v>
      </c>
      <c r="F43">
        <f t="shared" si="4"/>
        <v>704</v>
      </c>
      <c r="G43">
        <f t="shared" si="5"/>
        <v>420.92599999999999</v>
      </c>
      <c r="H43" s="112"/>
      <c r="I43">
        <f>BRPL_EOD!AM43+BRPL_EOD!AN43</f>
        <v>301.93</v>
      </c>
      <c r="J43">
        <f>BYPL_EOD!AM43+BYPL_EOD!AN43</f>
        <v>79</v>
      </c>
      <c r="K43">
        <f>MES_EOD!AM43+MES_EOD!AN43</f>
        <v>0</v>
      </c>
      <c r="L43">
        <f>NDMC_EOD!AM43+NDMC_EOD!AN43</f>
        <v>0</v>
      </c>
      <c r="M43">
        <f>TPDDL_EOD!AM43+TPDDL_EOD!AN43</f>
        <v>40</v>
      </c>
      <c r="N43">
        <f t="shared" si="0"/>
        <v>420.93</v>
      </c>
      <c r="O43" s="112">
        <f t="shared" si="1"/>
        <v>-4.0000000000190994E-3</v>
      </c>
      <c r="P43">
        <v>301.92713082935404</v>
      </c>
      <c r="Q43">
        <v>78.999249281353187</v>
      </c>
      <c r="R43">
        <v>0</v>
      </c>
      <c r="S43">
        <v>0</v>
      </c>
      <c r="T43">
        <v>39.999619889292752</v>
      </c>
      <c r="U43" s="114">
        <f t="shared" si="2"/>
        <v>420.92599999999999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880</v>
      </c>
      <c r="C44">
        <f>BAWANA!G44</f>
        <v>0</v>
      </c>
      <c r="D44">
        <f>BAWANA!AP44</f>
        <v>420.92599999999999</v>
      </c>
      <c r="E44">
        <f>BAWANA!AQ44</f>
        <v>0</v>
      </c>
      <c r="F44">
        <f t="shared" si="4"/>
        <v>704</v>
      </c>
      <c r="G44">
        <f t="shared" si="5"/>
        <v>420.92599999999999</v>
      </c>
      <c r="H44" s="112"/>
      <c r="I44">
        <f>BRPL_EOD!AM44+BRPL_EOD!AN44</f>
        <v>301.93</v>
      </c>
      <c r="J44">
        <f>BYPL_EOD!AM44+BYPL_EOD!AN44</f>
        <v>79</v>
      </c>
      <c r="K44">
        <f>MES_EOD!AM44+MES_EOD!AN44</f>
        <v>0</v>
      </c>
      <c r="L44">
        <f>NDMC_EOD!AM44+NDMC_EOD!AN44</f>
        <v>0</v>
      </c>
      <c r="M44">
        <f>TPDDL_EOD!AM44+TPDDL_EOD!AN44</f>
        <v>40</v>
      </c>
      <c r="N44">
        <f t="shared" si="0"/>
        <v>420.93</v>
      </c>
      <c r="O44" s="112">
        <f t="shared" si="1"/>
        <v>-4.0000000000190994E-3</v>
      </c>
      <c r="P44">
        <v>301.92713082935404</v>
      </c>
      <c r="Q44">
        <v>78.999249281353187</v>
      </c>
      <c r="R44">
        <v>0</v>
      </c>
      <c r="S44">
        <v>0</v>
      </c>
      <c r="T44">
        <v>39.999619889292752</v>
      </c>
      <c r="U44" s="114">
        <f t="shared" si="2"/>
        <v>420.92599999999999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880</v>
      </c>
      <c r="C45">
        <f>BAWANA!G45</f>
        <v>0</v>
      </c>
      <c r="D45">
        <f>BAWANA!AP45</f>
        <v>420.92599999999999</v>
      </c>
      <c r="E45">
        <f>BAWANA!AQ45</f>
        <v>0</v>
      </c>
      <c r="F45">
        <f t="shared" si="4"/>
        <v>704</v>
      </c>
      <c r="G45">
        <f t="shared" si="5"/>
        <v>420.92599999999999</v>
      </c>
      <c r="H45" s="112"/>
      <c r="I45">
        <f>BRPL_EOD!AM45+BRPL_EOD!AN45</f>
        <v>301.93</v>
      </c>
      <c r="J45">
        <f>BYPL_EOD!AM45+BYPL_EOD!AN45</f>
        <v>79</v>
      </c>
      <c r="K45">
        <f>MES_EOD!AM45+MES_EOD!AN45</f>
        <v>0</v>
      </c>
      <c r="L45">
        <f>NDMC_EOD!AM45+NDMC_EOD!AN45</f>
        <v>0</v>
      </c>
      <c r="M45">
        <f>TPDDL_EOD!AM45+TPDDL_EOD!AN45</f>
        <v>40</v>
      </c>
      <c r="N45">
        <f t="shared" si="0"/>
        <v>420.93</v>
      </c>
      <c r="O45" s="112">
        <f t="shared" si="1"/>
        <v>-4.0000000000190994E-3</v>
      </c>
      <c r="P45">
        <v>301.92713082935404</v>
      </c>
      <c r="Q45">
        <v>78.999249281353187</v>
      </c>
      <c r="R45">
        <v>0</v>
      </c>
      <c r="S45">
        <v>0</v>
      </c>
      <c r="T45">
        <v>39.999619889292752</v>
      </c>
      <c r="U45" s="114">
        <f t="shared" si="2"/>
        <v>420.92599999999999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880</v>
      </c>
      <c r="C46">
        <f>BAWANA!G46</f>
        <v>0</v>
      </c>
      <c r="D46">
        <f>BAWANA!AP46</f>
        <v>420.92599999999999</v>
      </c>
      <c r="E46">
        <f>BAWANA!AQ46</f>
        <v>0</v>
      </c>
      <c r="F46">
        <f t="shared" si="4"/>
        <v>704</v>
      </c>
      <c r="G46">
        <f t="shared" si="5"/>
        <v>420.92599999999999</v>
      </c>
      <c r="H46" s="112"/>
      <c r="I46">
        <f>BRPL_EOD!AM46+BRPL_EOD!AN46</f>
        <v>301.93</v>
      </c>
      <c r="J46">
        <f>BYPL_EOD!AM46+BYPL_EOD!AN46</f>
        <v>79</v>
      </c>
      <c r="K46">
        <f>MES_EOD!AM46+MES_EOD!AN46</f>
        <v>0</v>
      </c>
      <c r="L46">
        <f>NDMC_EOD!AM46+NDMC_EOD!AN46</f>
        <v>0</v>
      </c>
      <c r="M46">
        <f>TPDDL_EOD!AM46+TPDDL_EOD!AN46</f>
        <v>40</v>
      </c>
      <c r="N46">
        <f t="shared" si="0"/>
        <v>420.93</v>
      </c>
      <c r="O46" s="112">
        <f t="shared" si="1"/>
        <v>-4.0000000000190994E-3</v>
      </c>
      <c r="P46">
        <v>301.92713082935404</v>
      </c>
      <c r="Q46">
        <v>78.999249281353187</v>
      </c>
      <c r="R46">
        <v>0</v>
      </c>
      <c r="S46">
        <v>0</v>
      </c>
      <c r="T46">
        <v>39.999619889292752</v>
      </c>
      <c r="U46" s="114">
        <f t="shared" si="2"/>
        <v>420.92599999999999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880</v>
      </c>
      <c r="C47">
        <f>BAWANA!G47</f>
        <v>0</v>
      </c>
      <c r="D47">
        <f>BAWANA!AP47</f>
        <v>420.92599999999999</v>
      </c>
      <c r="E47">
        <f>BAWANA!AQ47</f>
        <v>0</v>
      </c>
      <c r="F47">
        <f t="shared" si="4"/>
        <v>704</v>
      </c>
      <c r="G47">
        <f t="shared" si="5"/>
        <v>420.92599999999999</v>
      </c>
      <c r="H47" s="112"/>
      <c r="I47">
        <f>BRPL_EOD!AM47+BRPL_EOD!AN47</f>
        <v>301.93</v>
      </c>
      <c r="J47">
        <f>BYPL_EOD!AM47+BYPL_EOD!AN47</f>
        <v>79</v>
      </c>
      <c r="K47">
        <f>MES_EOD!AM47+MES_EOD!AN47</f>
        <v>0</v>
      </c>
      <c r="L47">
        <f>NDMC_EOD!AM47+NDMC_EOD!AN47</f>
        <v>0</v>
      </c>
      <c r="M47">
        <f>TPDDL_EOD!AM47+TPDDL_EOD!AN47</f>
        <v>40</v>
      </c>
      <c r="N47">
        <f t="shared" si="0"/>
        <v>420.93</v>
      </c>
      <c r="O47" s="112">
        <f t="shared" si="1"/>
        <v>-4.0000000000190994E-3</v>
      </c>
      <c r="P47">
        <v>301.92713082935404</v>
      </c>
      <c r="Q47">
        <v>78.999249281353187</v>
      </c>
      <c r="R47">
        <v>0</v>
      </c>
      <c r="S47">
        <v>0</v>
      </c>
      <c r="T47">
        <v>39.999619889292752</v>
      </c>
      <c r="U47" s="114">
        <f t="shared" si="2"/>
        <v>420.92599999999999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880</v>
      </c>
      <c r="C48">
        <f>BAWANA!G48</f>
        <v>0</v>
      </c>
      <c r="D48">
        <f>BAWANA!AP48</f>
        <v>420.92599999999999</v>
      </c>
      <c r="E48">
        <f>BAWANA!AQ48</f>
        <v>0</v>
      </c>
      <c r="F48">
        <f t="shared" si="4"/>
        <v>704</v>
      </c>
      <c r="G48">
        <f t="shared" si="5"/>
        <v>420.92599999999999</v>
      </c>
      <c r="H48" s="112"/>
      <c r="I48">
        <f>BRPL_EOD!AM48+BRPL_EOD!AN48</f>
        <v>301.93</v>
      </c>
      <c r="J48">
        <f>BYPL_EOD!AM48+BYPL_EOD!AN48</f>
        <v>79</v>
      </c>
      <c r="K48">
        <f>MES_EOD!AM48+MES_EOD!AN48</f>
        <v>0</v>
      </c>
      <c r="L48">
        <f>NDMC_EOD!AM48+NDMC_EOD!AN48</f>
        <v>0</v>
      </c>
      <c r="M48">
        <f>TPDDL_EOD!AM48+TPDDL_EOD!AN48</f>
        <v>40</v>
      </c>
      <c r="N48">
        <f t="shared" si="0"/>
        <v>420.93</v>
      </c>
      <c r="O48" s="112">
        <f t="shared" si="1"/>
        <v>-4.0000000000190994E-3</v>
      </c>
      <c r="P48">
        <v>301.92713082935404</v>
      </c>
      <c r="Q48">
        <v>78.999249281353187</v>
      </c>
      <c r="R48">
        <v>0</v>
      </c>
      <c r="S48">
        <v>0</v>
      </c>
      <c r="T48">
        <v>39.999619889292752</v>
      </c>
      <c r="U48" s="114">
        <f t="shared" si="2"/>
        <v>420.92599999999999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880</v>
      </c>
      <c r="C49">
        <f>BAWANA!G49</f>
        <v>0</v>
      </c>
      <c r="D49">
        <f>BAWANA!AP49</f>
        <v>420.92599999999999</v>
      </c>
      <c r="E49">
        <f>BAWANA!AQ49</f>
        <v>0</v>
      </c>
      <c r="F49">
        <f t="shared" si="4"/>
        <v>704</v>
      </c>
      <c r="G49">
        <f t="shared" si="5"/>
        <v>420.92599999999999</v>
      </c>
      <c r="H49" s="112"/>
      <c r="I49">
        <f>BRPL_EOD!AM49+BRPL_EOD!AN49</f>
        <v>301.93</v>
      </c>
      <c r="J49">
        <f>BYPL_EOD!AM49+BYPL_EOD!AN49</f>
        <v>79</v>
      </c>
      <c r="K49">
        <f>MES_EOD!AM49+MES_EOD!AN49</f>
        <v>0</v>
      </c>
      <c r="L49">
        <f>NDMC_EOD!AM49+NDMC_EOD!AN49</f>
        <v>0</v>
      </c>
      <c r="M49">
        <f>TPDDL_EOD!AM49+TPDDL_EOD!AN49</f>
        <v>40</v>
      </c>
      <c r="N49">
        <f t="shared" si="0"/>
        <v>420.93</v>
      </c>
      <c r="O49" s="112">
        <f t="shared" si="1"/>
        <v>-4.0000000000190994E-3</v>
      </c>
      <c r="P49">
        <v>301.92713082935404</v>
      </c>
      <c r="Q49">
        <v>78.999249281353187</v>
      </c>
      <c r="R49">
        <v>0</v>
      </c>
      <c r="S49">
        <v>0</v>
      </c>
      <c r="T49">
        <v>39.999619889292752</v>
      </c>
      <c r="U49" s="114">
        <f t="shared" si="2"/>
        <v>420.92599999999999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880</v>
      </c>
      <c r="C50">
        <f>BAWANA!G50</f>
        <v>0</v>
      </c>
      <c r="D50">
        <f>BAWANA!AP50</f>
        <v>420.92599999999999</v>
      </c>
      <c r="E50">
        <f>BAWANA!AQ50</f>
        <v>0</v>
      </c>
      <c r="F50">
        <f t="shared" si="4"/>
        <v>704</v>
      </c>
      <c r="G50">
        <f t="shared" si="5"/>
        <v>420.92599999999999</v>
      </c>
      <c r="H50" s="112"/>
      <c r="I50">
        <f>BRPL_EOD!AM50+BRPL_EOD!AN50</f>
        <v>301.93</v>
      </c>
      <c r="J50">
        <f>BYPL_EOD!AM50+BYPL_EOD!AN50</f>
        <v>79</v>
      </c>
      <c r="K50">
        <f>MES_EOD!AM50+MES_EOD!AN50</f>
        <v>0</v>
      </c>
      <c r="L50">
        <f>NDMC_EOD!AM50+NDMC_EOD!AN50</f>
        <v>0</v>
      </c>
      <c r="M50">
        <f>TPDDL_EOD!AM50+TPDDL_EOD!AN50</f>
        <v>40</v>
      </c>
      <c r="N50">
        <f t="shared" si="0"/>
        <v>420.93</v>
      </c>
      <c r="O50" s="112">
        <f t="shared" si="1"/>
        <v>-4.0000000000190994E-3</v>
      </c>
      <c r="P50">
        <v>301.92713082935404</v>
      </c>
      <c r="Q50">
        <v>78.999249281353187</v>
      </c>
      <c r="R50">
        <v>0</v>
      </c>
      <c r="S50">
        <v>0</v>
      </c>
      <c r="T50">
        <v>39.999619889292752</v>
      </c>
      <c r="U50" s="114">
        <f t="shared" si="2"/>
        <v>420.92599999999999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860</v>
      </c>
      <c r="C51">
        <f>BAWANA!G51</f>
        <v>0</v>
      </c>
      <c r="D51">
        <f>BAWANA!AP51</f>
        <v>420.70100000000002</v>
      </c>
      <c r="E51">
        <f>BAWANA!AQ51</f>
        <v>0</v>
      </c>
      <c r="F51">
        <f t="shared" si="4"/>
        <v>688</v>
      </c>
      <c r="G51">
        <f t="shared" si="5"/>
        <v>420.70100000000002</v>
      </c>
      <c r="H51" s="112"/>
      <c r="I51">
        <f>BRPL_EOD!AM51+BRPL_EOD!AN51</f>
        <v>301.7</v>
      </c>
      <c r="J51">
        <f>BYPL_EOD!AM51+BYPL_EOD!AN51</f>
        <v>79</v>
      </c>
      <c r="K51">
        <f>MES_EOD!AM51+MES_EOD!AN51</f>
        <v>0</v>
      </c>
      <c r="L51">
        <f>NDMC_EOD!AM51+NDMC_EOD!AN51</f>
        <v>0</v>
      </c>
      <c r="M51">
        <f>TPDDL_EOD!AM51+TPDDL_EOD!AN51</f>
        <v>40</v>
      </c>
      <c r="N51">
        <f t="shared" si="0"/>
        <v>420.7</v>
      </c>
      <c r="O51" s="112">
        <f t="shared" si="1"/>
        <v>1.0000000000331966E-3</v>
      </c>
      <c r="P51">
        <v>301.7</v>
      </c>
      <c r="Q51">
        <v>79.000368228467394</v>
      </c>
      <c r="R51">
        <v>3.7260566161690818E-5</v>
      </c>
      <c r="S51">
        <v>1.4936983006356931E-4</v>
      </c>
      <c r="T51">
        <v>40.000445141136431</v>
      </c>
      <c r="U51" s="114">
        <f t="shared" si="2"/>
        <v>420.70100000000002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860</v>
      </c>
      <c r="C52">
        <f>BAWANA!G52</f>
        <v>0</v>
      </c>
      <c r="D52">
        <f>BAWANA!AP52</f>
        <v>420.70100000000002</v>
      </c>
      <c r="E52">
        <f>BAWANA!AQ52</f>
        <v>0</v>
      </c>
      <c r="F52">
        <f t="shared" si="4"/>
        <v>688</v>
      </c>
      <c r="G52">
        <f t="shared" si="5"/>
        <v>420.70100000000002</v>
      </c>
      <c r="H52" s="112"/>
      <c r="I52">
        <f>BRPL_EOD!AM52+BRPL_EOD!AN52</f>
        <v>301.7</v>
      </c>
      <c r="J52">
        <f>BYPL_EOD!AM52+BYPL_EOD!AN52</f>
        <v>79</v>
      </c>
      <c r="K52">
        <f>MES_EOD!AM52+MES_EOD!AN52</f>
        <v>0</v>
      </c>
      <c r="L52">
        <f>NDMC_EOD!AM52+NDMC_EOD!AN52</f>
        <v>0</v>
      </c>
      <c r="M52">
        <f>TPDDL_EOD!AM52+TPDDL_EOD!AN52</f>
        <v>40</v>
      </c>
      <c r="N52">
        <f t="shared" si="0"/>
        <v>420.7</v>
      </c>
      <c r="O52" s="112">
        <f t="shared" si="1"/>
        <v>1.0000000000331966E-3</v>
      </c>
      <c r="P52">
        <v>301.7</v>
      </c>
      <c r="Q52">
        <v>79.000368228467394</v>
      </c>
      <c r="R52">
        <v>3.7260566161690818E-5</v>
      </c>
      <c r="S52">
        <v>1.4936983006356931E-4</v>
      </c>
      <c r="T52">
        <v>40.000445141136431</v>
      </c>
      <c r="U52" s="114">
        <f t="shared" si="2"/>
        <v>420.70100000000002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860</v>
      </c>
      <c r="C53">
        <f>BAWANA!G53</f>
        <v>0</v>
      </c>
      <c r="D53">
        <f>BAWANA!AP53</f>
        <v>420.70100000000002</v>
      </c>
      <c r="E53">
        <f>BAWANA!AQ53</f>
        <v>0</v>
      </c>
      <c r="F53">
        <f t="shared" si="4"/>
        <v>688</v>
      </c>
      <c r="G53">
        <f t="shared" si="5"/>
        <v>420.70100000000002</v>
      </c>
      <c r="H53" s="112"/>
      <c r="I53">
        <f>BRPL_EOD!AM53+BRPL_EOD!AN53</f>
        <v>301.7</v>
      </c>
      <c r="J53">
        <f>BYPL_EOD!AM53+BYPL_EOD!AN53</f>
        <v>79</v>
      </c>
      <c r="K53">
        <f>MES_EOD!AM53+MES_EOD!AN53</f>
        <v>0</v>
      </c>
      <c r="L53">
        <f>NDMC_EOD!AM53+NDMC_EOD!AN53</f>
        <v>0</v>
      </c>
      <c r="M53">
        <f>TPDDL_EOD!AM53+TPDDL_EOD!AN53</f>
        <v>40</v>
      </c>
      <c r="N53">
        <f t="shared" si="0"/>
        <v>420.7</v>
      </c>
      <c r="O53" s="112">
        <f t="shared" si="1"/>
        <v>1.0000000000331966E-3</v>
      </c>
      <c r="P53">
        <v>301.7</v>
      </c>
      <c r="Q53">
        <v>79.000368228467394</v>
      </c>
      <c r="R53">
        <v>3.7260566161690818E-5</v>
      </c>
      <c r="S53">
        <v>1.4936983006356931E-4</v>
      </c>
      <c r="T53">
        <v>40.000445141136431</v>
      </c>
      <c r="U53" s="114">
        <f t="shared" si="2"/>
        <v>420.70100000000002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860</v>
      </c>
      <c r="C54">
        <f>BAWANA!G54</f>
        <v>0</v>
      </c>
      <c r="D54">
        <f>BAWANA!AP54</f>
        <v>420.70100000000002</v>
      </c>
      <c r="E54">
        <f>BAWANA!AQ54</f>
        <v>0</v>
      </c>
      <c r="F54">
        <f t="shared" si="4"/>
        <v>688</v>
      </c>
      <c r="G54">
        <f t="shared" si="5"/>
        <v>420.70100000000002</v>
      </c>
      <c r="H54" s="112"/>
      <c r="I54">
        <f>BRPL_EOD!AM54+BRPL_EOD!AN54</f>
        <v>301.7</v>
      </c>
      <c r="J54">
        <f>BYPL_EOD!AM54+BYPL_EOD!AN54</f>
        <v>79</v>
      </c>
      <c r="K54">
        <f>MES_EOD!AM54+MES_EOD!AN54</f>
        <v>0</v>
      </c>
      <c r="L54">
        <f>NDMC_EOD!AM54+NDMC_EOD!AN54</f>
        <v>0</v>
      </c>
      <c r="M54">
        <f>TPDDL_EOD!AM54+TPDDL_EOD!AN54</f>
        <v>40</v>
      </c>
      <c r="N54">
        <f t="shared" si="0"/>
        <v>420.7</v>
      </c>
      <c r="O54" s="112">
        <f t="shared" si="1"/>
        <v>1.0000000000331966E-3</v>
      </c>
      <c r="P54">
        <v>301.7</v>
      </c>
      <c r="Q54">
        <v>79.000368228467394</v>
      </c>
      <c r="R54">
        <v>3.7260566161690818E-5</v>
      </c>
      <c r="S54">
        <v>1.4936983006356931E-4</v>
      </c>
      <c r="T54">
        <v>40.000445141136431</v>
      </c>
      <c r="U54" s="114">
        <f t="shared" si="2"/>
        <v>420.70100000000002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860</v>
      </c>
      <c r="C55">
        <f>BAWANA!G55</f>
        <v>0</v>
      </c>
      <c r="D55">
        <f>BAWANA!AP55</f>
        <v>420.70100000000002</v>
      </c>
      <c r="E55">
        <f>BAWANA!AQ55</f>
        <v>0</v>
      </c>
      <c r="F55">
        <f t="shared" si="4"/>
        <v>688</v>
      </c>
      <c r="G55">
        <f t="shared" si="5"/>
        <v>420.70100000000002</v>
      </c>
      <c r="H55" s="112"/>
      <c r="I55">
        <f>BRPL_EOD!AM55+BRPL_EOD!AN55</f>
        <v>301.7</v>
      </c>
      <c r="J55">
        <f>BYPL_EOD!AM55+BYPL_EOD!AN55</f>
        <v>79</v>
      </c>
      <c r="K55">
        <f>MES_EOD!AM55+MES_EOD!AN55</f>
        <v>0</v>
      </c>
      <c r="L55">
        <f>NDMC_EOD!AM55+NDMC_EOD!AN55</f>
        <v>0</v>
      </c>
      <c r="M55">
        <f>TPDDL_EOD!AM55+TPDDL_EOD!AN55</f>
        <v>40</v>
      </c>
      <c r="N55">
        <f t="shared" si="0"/>
        <v>420.7</v>
      </c>
      <c r="O55" s="112">
        <f t="shared" si="1"/>
        <v>1.0000000000331966E-3</v>
      </c>
      <c r="P55">
        <v>301.7</v>
      </c>
      <c r="Q55">
        <v>79.000368228467394</v>
      </c>
      <c r="R55">
        <v>3.7260566161690818E-5</v>
      </c>
      <c r="S55">
        <v>1.4936983006356931E-4</v>
      </c>
      <c r="T55">
        <v>40.000445141136431</v>
      </c>
      <c r="U55" s="114">
        <f t="shared" si="2"/>
        <v>420.70100000000002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860</v>
      </c>
      <c r="C56">
        <f>BAWANA!G56</f>
        <v>0</v>
      </c>
      <c r="D56">
        <f>BAWANA!AP56</f>
        <v>420.70100000000002</v>
      </c>
      <c r="E56">
        <f>BAWANA!AQ56</f>
        <v>0</v>
      </c>
      <c r="F56">
        <f t="shared" si="4"/>
        <v>688</v>
      </c>
      <c r="G56">
        <f t="shared" si="5"/>
        <v>420.70100000000002</v>
      </c>
      <c r="H56" s="112"/>
      <c r="I56">
        <f>BRPL_EOD!AM56+BRPL_EOD!AN56</f>
        <v>301.7</v>
      </c>
      <c r="J56">
        <f>BYPL_EOD!AM56+BYPL_EOD!AN56</f>
        <v>79</v>
      </c>
      <c r="K56">
        <f>MES_EOD!AM56+MES_EOD!AN56</f>
        <v>0</v>
      </c>
      <c r="L56">
        <f>NDMC_EOD!AM56+NDMC_EOD!AN56</f>
        <v>0</v>
      </c>
      <c r="M56">
        <f>TPDDL_EOD!AM56+TPDDL_EOD!AN56</f>
        <v>40</v>
      </c>
      <c r="N56">
        <f t="shared" si="0"/>
        <v>420.7</v>
      </c>
      <c r="O56" s="112">
        <f t="shared" si="1"/>
        <v>1.0000000000331966E-3</v>
      </c>
      <c r="P56">
        <v>301.7</v>
      </c>
      <c r="Q56">
        <v>79.000368228467394</v>
      </c>
      <c r="R56">
        <v>3.7260566161690818E-5</v>
      </c>
      <c r="S56">
        <v>1.4936983006356931E-4</v>
      </c>
      <c r="T56">
        <v>40.000445141136431</v>
      </c>
      <c r="U56" s="114">
        <f t="shared" si="2"/>
        <v>420.70100000000002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860</v>
      </c>
      <c r="C57">
        <f>BAWANA!G57</f>
        <v>0</v>
      </c>
      <c r="D57">
        <f>BAWANA!AP57</f>
        <v>420.70100000000002</v>
      </c>
      <c r="E57">
        <f>BAWANA!AQ57</f>
        <v>0</v>
      </c>
      <c r="F57">
        <f t="shared" si="4"/>
        <v>688</v>
      </c>
      <c r="G57">
        <f t="shared" si="5"/>
        <v>420.70100000000002</v>
      </c>
      <c r="H57" s="112"/>
      <c r="I57">
        <f>BRPL_EOD!AM57+BRPL_EOD!AN57</f>
        <v>301.7</v>
      </c>
      <c r="J57">
        <f>BYPL_EOD!AM57+BYPL_EOD!AN57</f>
        <v>79</v>
      </c>
      <c r="K57">
        <f>MES_EOD!AM57+MES_EOD!AN57</f>
        <v>0</v>
      </c>
      <c r="L57">
        <f>NDMC_EOD!AM57+NDMC_EOD!AN57</f>
        <v>0</v>
      </c>
      <c r="M57">
        <f>TPDDL_EOD!AM57+TPDDL_EOD!AN57</f>
        <v>40</v>
      </c>
      <c r="N57">
        <f t="shared" si="0"/>
        <v>420.7</v>
      </c>
      <c r="O57" s="112">
        <f t="shared" si="1"/>
        <v>1.0000000000331966E-3</v>
      </c>
      <c r="P57">
        <v>301.7</v>
      </c>
      <c r="Q57">
        <v>79.000368228467394</v>
      </c>
      <c r="R57">
        <v>3.7260566161690818E-5</v>
      </c>
      <c r="S57">
        <v>1.4936983006356931E-4</v>
      </c>
      <c r="T57">
        <v>40.000445141136431</v>
      </c>
      <c r="U57" s="114">
        <f t="shared" si="2"/>
        <v>420.70100000000002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860</v>
      </c>
      <c r="C58">
        <f>BAWANA!G58</f>
        <v>0</v>
      </c>
      <c r="D58">
        <f>BAWANA!AP58</f>
        <v>420.70100000000002</v>
      </c>
      <c r="E58">
        <f>BAWANA!AQ58</f>
        <v>0</v>
      </c>
      <c r="F58">
        <f t="shared" si="4"/>
        <v>688</v>
      </c>
      <c r="G58">
        <f t="shared" si="5"/>
        <v>420.70100000000002</v>
      </c>
      <c r="H58" s="112"/>
      <c r="I58">
        <f>BRPL_EOD!AM58+BRPL_EOD!AN58</f>
        <v>301.7</v>
      </c>
      <c r="J58">
        <f>BYPL_EOD!AM58+BYPL_EOD!AN58</f>
        <v>79</v>
      </c>
      <c r="K58">
        <f>MES_EOD!AM58+MES_EOD!AN58</f>
        <v>0</v>
      </c>
      <c r="L58">
        <f>NDMC_EOD!AM58+NDMC_EOD!AN58</f>
        <v>0</v>
      </c>
      <c r="M58">
        <f>TPDDL_EOD!AM58+TPDDL_EOD!AN58</f>
        <v>40</v>
      </c>
      <c r="N58">
        <f t="shared" si="0"/>
        <v>420.7</v>
      </c>
      <c r="O58" s="112">
        <f t="shared" si="1"/>
        <v>1.0000000000331966E-3</v>
      </c>
      <c r="P58">
        <v>301.7</v>
      </c>
      <c r="Q58">
        <v>79.000368228467394</v>
      </c>
      <c r="R58">
        <v>3.7260566161690818E-5</v>
      </c>
      <c r="S58">
        <v>1.4936983006356931E-4</v>
      </c>
      <c r="T58">
        <v>40.000445141136431</v>
      </c>
      <c r="U58" s="114">
        <f t="shared" si="2"/>
        <v>420.70100000000002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860</v>
      </c>
      <c r="C59">
        <f>BAWANA!G59</f>
        <v>0</v>
      </c>
      <c r="D59">
        <f>BAWANA!AP59</f>
        <v>420.70100000000002</v>
      </c>
      <c r="E59">
        <f>BAWANA!AQ59</f>
        <v>0</v>
      </c>
      <c r="F59">
        <f t="shared" si="4"/>
        <v>688</v>
      </c>
      <c r="G59">
        <f t="shared" si="5"/>
        <v>420.70100000000002</v>
      </c>
      <c r="H59" s="112"/>
      <c r="I59">
        <f>BRPL_EOD!AM59+BRPL_EOD!AN59</f>
        <v>301.7</v>
      </c>
      <c r="J59">
        <f>BYPL_EOD!AM59+BYPL_EOD!AN59</f>
        <v>79</v>
      </c>
      <c r="K59">
        <f>MES_EOD!AM59+MES_EOD!AN59</f>
        <v>0</v>
      </c>
      <c r="L59">
        <f>NDMC_EOD!AM59+NDMC_EOD!AN59</f>
        <v>0</v>
      </c>
      <c r="M59">
        <f>TPDDL_EOD!AM59+TPDDL_EOD!AN59</f>
        <v>40</v>
      </c>
      <c r="N59">
        <f t="shared" si="0"/>
        <v>420.7</v>
      </c>
      <c r="O59" s="112">
        <f t="shared" si="1"/>
        <v>1.0000000000331966E-3</v>
      </c>
      <c r="P59">
        <v>301.7</v>
      </c>
      <c r="Q59">
        <v>79.000368228467394</v>
      </c>
      <c r="R59">
        <v>3.7260566161690818E-5</v>
      </c>
      <c r="S59">
        <v>1.4936983006356931E-4</v>
      </c>
      <c r="T59">
        <v>40.000445141136431</v>
      </c>
      <c r="U59" s="114">
        <f t="shared" si="2"/>
        <v>420.70100000000002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860</v>
      </c>
      <c r="C60">
        <f>BAWANA!G60</f>
        <v>0</v>
      </c>
      <c r="D60">
        <f>BAWANA!AP60</f>
        <v>420.70100000000002</v>
      </c>
      <c r="E60">
        <f>BAWANA!AQ60</f>
        <v>0</v>
      </c>
      <c r="F60">
        <f t="shared" si="4"/>
        <v>688</v>
      </c>
      <c r="G60">
        <f t="shared" si="5"/>
        <v>420.70100000000002</v>
      </c>
      <c r="H60" s="112"/>
      <c r="I60">
        <f>BRPL_EOD!AM60+BRPL_EOD!AN60</f>
        <v>301.7</v>
      </c>
      <c r="J60">
        <f>BYPL_EOD!AM60+BYPL_EOD!AN60</f>
        <v>79</v>
      </c>
      <c r="K60">
        <f>MES_EOD!AM60+MES_EOD!AN60</f>
        <v>0</v>
      </c>
      <c r="L60">
        <f>NDMC_EOD!AM60+NDMC_EOD!AN60</f>
        <v>0</v>
      </c>
      <c r="M60">
        <f>TPDDL_EOD!AM60+TPDDL_EOD!AN60</f>
        <v>40</v>
      </c>
      <c r="N60">
        <f t="shared" si="0"/>
        <v>420.7</v>
      </c>
      <c r="O60" s="112">
        <f t="shared" si="1"/>
        <v>1.0000000000331966E-3</v>
      </c>
      <c r="P60">
        <v>301.7</v>
      </c>
      <c r="Q60">
        <v>79.000368228467394</v>
      </c>
      <c r="R60">
        <v>3.7260566161690818E-5</v>
      </c>
      <c r="S60">
        <v>1.4936983006356931E-4</v>
      </c>
      <c r="T60">
        <v>40.000445141136431</v>
      </c>
      <c r="U60" s="114">
        <f t="shared" si="2"/>
        <v>420.70100000000002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860</v>
      </c>
      <c r="C61">
        <f>BAWANA!G61</f>
        <v>0</v>
      </c>
      <c r="D61">
        <f>BAWANA!AP61</f>
        <v>420.70100000000002</v>
      </c>
      <c r="E61">
        <f>BAWANA!AQ61</f>
        <v>0</v>
      </c>
      <c r="F61">
        <f t="shared" si="4"/>
        <v>688</v>
      </c>
      <c r="G61">
        <f t="shared" si="5"/>
        <v>420.70100000000002</v>
      </c>
      <c r="H61" s="112"/>
      <c r="I61">
        <f>BRPL_EOD!AM61+BRPL_EOD!AN61</f>
        <v>301.7</v>
      </c>
      <c r="J61">
        <f>BYPL_EOD!AM61+BYPL_EOD!AN61</f>
        <v>79</v>
      </c>
      <c r="K61">
        <f>MES_EOD!AM61+MES_EOD!AN61</f>
        <v>0</v>
      </c>
      <c r="L61">
        <f>NDMC_EOD!AM61+NDMC_EOD!AN61</f>
        <v>0</v>
      </c>
      <c r="M61">
        <f>TPDDL_EOD!AM61+TPDDL_EOD!AN61</f>
        <v>40</v>
      </c>
      <c r="N61">
        <f t="shared" si="0"/>
        <v>420.7</v>
      </c>
      <c r="O61" s="112">
        <f t="shared" si="1"/>
        <v>1.0000000000331966E-3</v>
      </c>
      <c r="P61">
        <v>301.7</v>
      </c>
      <c r="Q61">
        <v>79.000368228467394</v>
      </c>
      <c r="R61">
        <v>3.7260566161690818E-5</v>
      </c>
      <c r="S61">
        <v>1.4936983006356931E-4</v>
      </c>
      <c r="T61">
        <v>40.000445141136431</v>
      </c>
      <c r="U61" s="114">
        <f t="shared" si="2"/>
        <v>420.70100000000002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860</v>
      </c>
      <c r="C62">
        <f>BAWANA!G62</f>
        <v>0</v>
      </c>
      <c r="D62">
        <f>BAWANA!AP62</f>
        <v>420.70100000000002</v>
      </c>
      <c r="E62">
        <f>BAWANA!AQ62</f>
        <v>0</v>
      </c>
      <c r="F62">
        <f t="shared" si="4"/>
        <v>688</v>
      </c>
      <c r="G62">
        <f t="shared" si="5"/>
        <v>420.70100000000002</v>
      </c>
      <c r="H62" s="112"/>
      <c r="I62">
        <f>BRPL_EOD!AM62+BRPL_EOD!AN62</f>
        <v>301.7</v>
      </c>
      <c r="J62">
        <f>BYPL_EOD!AM62+BYPL_EOD!AN62</f>
        <v>79</v>
      </c>
      <c r="K62">
        <f>MES_EOD!AM62+MES_EOD!AN62</f>
        <v>0</v>
      </c>
      <c r="L62">
        <f>NDMC_EOD!AM62+NDMC_EOD!AN62</f>
        <v>0</v>
      </c>
      <c r="M62">
        <f>TPDDL_EOD!AM62+TPDDL_EOD!AN62</f>
        <v>40</v>
      </c>
      <c r="N62">
        <f t="shared" si="0"/>
        <v>420.7</v>
      </c>
      <c r="O62" s="112">
        <f t="shared" si="1"/>
        <v>1.0000000000331966E-3</v>
      </c>
      <c r="P62">
        <v>301.7</v>
      </c>
      <c r="Q62">
        <v>79.000368228467394</v>
      </c>
      <c r="R62">
        <v>3.7260566161690818E-5</v>
      </c>
      <c r="S62">
        <v>1.4936983006356931E-4</v>
      </c>
      <c r="T62">
        <v>40.000445141136431</v>
      </c>
      <c r="U62" s="114">
        <f t="shared" si="2"/>
        <v>420.70100000000002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860</v>
      </c>
      <c r="C63">
        <f>BAWANA!G63</f>
        <v>0</v>
      </c>
      <c r="D63">
        <f>BAWANA!AP63</f>
        <v>420.70100000000002</v>
      </c>
      <c r="E63">
        <f>BAWANA!AQ63</f>
        <v>0</v>
      </c>
      <c r="F63">
        <f t="shared" si="4"/>
        <v>688</v>
      </c>
      <c r="G63">
        <f t="shared" si="5"/>
        <v>420.70100000000002</v>
      </c>
      <c r="H63" s="112"/>
      <c r="I63">
        <f>BRPL_EOD!AM63+BRPL_EOD!AN63</f>
        <v>301.7</v>
      </c>
      <c r="J63">
        <f>BYPL_EOD!AM63+BYPL_EOD!AN63</f>
        <v>79</v>
      </c>
      <c r="K63">
        <f>MES_EOD!AM63+MES_EOD!AN63</f>
        <v>0</v>
      </c>
      <c r="L63">
        <f>NDMC_EOD!AM63+NDMC_EOD!AN63</f>
        <v>0</v>
      </c>
      <c r="M63">
        <f>TPDDL_EOD!AM63+TPDDL_EOD!AN63</f>
        <v>40</v>
      </c>
      <c r="N63">
        <f t="shared" si="0"/>
        <v>420.7</v>
      </c>
      <c r="O63" s="112">
        <f t="shared" si="1"/>
        <v>1.0000000000331966E-3</v>
      </c>
      <c r="P63">
        <v>301.7</v>
      </c>
      <c r="Q63">
        <v>79.000368228467394</v>
      </c>
      <c r="R63">
        <v>3.7260566161690818E-5</v>
      </c>
      <c r="S63">
        <v>1.4936983006356931E-4</v>
      </c>
      <c r="T63">
        <v>40.000445141136431</v>
      </c>
      <c r="U63" s="114">
        <f t="shared" si="2"/>
        <v>420.70100000000002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860</v>
      </c>
      <c r="C64">
        <f>BAWANA!G64</f>
        <v>0</v>
      </c>
      <c r="D64">
        <f>BAWANA!AP64</f>
        <v>420.70100000000002</v>
      </c>
      <c r="E64">
        <f>BAWANA!AQ64</f>
        <v>0</v>
      </c>
      <c r="F64">
        <f t="shared" si="4"/>
        <v>688</v>
      </c>
      <c r="G64">
        <f t="shared" si="5"/>
        <v>420.70100000000002</v>
      </c>
      <c r="H64" s="112"/>
      <c r="I64">
        <f>BRPL_EOD!AM64+BRPL_EOD!AN64</f>
        <v>301.7</v>
      </c>
      <c r="J64">
        <f>BYPL_EOD!AM64+BYPL_EOD!AN64</f>
        <v>79</v>
      </c>
      <c r="K64">
        <f>MES_EOD!AM64+MES_EOD!AN64</f>
        <v>0</v>
      </c>
      <c r="L64">
        <f>NDMC_EOD!AM64+NDMC_EOD!AN64</f>
        <v>0</v>
      </c>
      <c r="M64">
        <f>TPDDL_EOD!AM64+TPDDL_EOD!AN64</f>
        <v>40</v>
      </c>
      <c r="N64">
        <f t="shared" si="0"/>
        <v>420.7</v>
      </c>
      <c r="O64" s="112">
        <f t="shared" si="1"/>
        <v>1.0000000000331966E-3</v>
      </c>
      <c r="P64">
        <v>301.7</v>
      </c>
      <c r="Q64">
        <v>79.000368228467394</v>
      </c>
      <c r="R64">
        <v>3.7260566161690818E-5</v>
      </c>
      <c r="S64">
        <v>1.4936983006356931E-4</v>
      </c>
      <c r="T64">
        <v>40.000445141136431</v>
      </c>
      <c r="U64" s="114">
        <f t="shared" si="2"/>
        <v>420.70100000000002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860</v>
      </c>
      <c r="C65">
        <f>BAWANA!G65</f>
        <v>0</v>
      </c>
      <c r="D65">
        <f>BAWANA!AP65</f>
        <v>420.70100000000002</v>
      </c>
      <c r="E65">
        <f>BAWANA!AQ65</f>
        <v>0</v>
      </c>
      <c r="F65">
        <f t="shared" si="4"/>
        <v>688</v>
      </c>
      <c r="G65">
        <f t="shared" si="5"/>
        <v>420.70100000000002</v>
      </c>
      <c r="H65" s="112"/>
      <c r="I65">
        <f>BRPL_EOD!AM65+BRPL_EOD!AN65</f>
        <v>301.7</v>
      </c>
      <c r="J65">
        <f>BYPL_EOD!AM65+BYPL_EOD!AN65</f>
        <v>79</v>
      </c>
      <c r="K65">
        <f>MES_EOD!AM65+MES_EOD!AN65</f>
        <v>0</v>
      </c>
      <c r="L65">
        <f>NDMC_EOD!AM65+NDMC_EOD!AN65</f>
        <v>0</v>
      </c>
      <c r="M65">
        <f>TPDDL_EOD!AM65+TPDDL_EOD!AN65</f>
        <v>40</v>
      </c>
      <c r="N65">
        <f t="shared" si="0"/>
        <v>420.7</v>
      </c>
      <c r="O65" s="112">
        <f t="shared" si="1"/>
        <v>1.0000000000331966E-3</v>
      </c>
      <c r="P65">
        <v>301.7</v>
      </c>
      <c r="Q65">
        <v>79.000368228467394</v>
      </c>
      <c r="R65">
        <v>3.7260566161690818E-5</v>
      </c>
      <c r="S65">
        <v>1.4936983006356931E-4</v>
      </c>
      <c r="T65">
        <v>40.000445141136431</v>
      </c>
      <c r="U65" s="114">
        <f t="shared" si="2"/>
        <v>420.70100000000002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860</v>
      </c>
      <c r="C66">
        <f>BAWANA!G66</f>
        <v>0</v>
      </c>
      <c r="D66">
        <f>BAWANA!AP66</f>
        <v>420.70100000000002</v>
      </c>
      <c r="E66">
        <f>BAWANA!AQ66</f>
        <v>0</v>
      </c>
      <c r="F66">
        <f t="shared" si="4"/>
        <v>688</v>
      </c>
      <c r="G66">
        <f t="shared" si="5"/>
        <v>420.70100000000002</v>
      </c>
      <c r="H66" s="112"/>
      <c r="I66">
        <f>BRPL_EOD!AM66+BRPL_EOD!AN66</f>
        <v>301.7</v>
      </c>
      <c r="J66">
        <f>BYPL_EOD!AM66+BYPL_EOD!AN66</f>
        <v>79</v>
      </c>
      <c r="K66">
        <f>MES_EOD!AM66+MES_EOD!AN66</f>
        <v>0</v>
      </c>
      <c r="L66">
        <f>NDMC_EOD!AM66+NDMC_EOD!AN66</f>
        <v>0</v>
      </c>
      <c r="M66">
        <f>TPDDL_EOD!AM66+TPDDL_EOD!AN66</f>
        <v>40</v>
      </c>
      <c r="N66">
        <f t="shared" si="0"/>
        <v>420.7</v>
      </c>
      <c r="O66" s="112">
        <f t="shared" si="1"/>
        <v>1.0000000000331966E-3</v>
      </c>
      <c r="P66">
        <v>301.7</v>
      </c>
      <c r="Q66">
        <v>79.000368228467394</v>
      </c>
      <c r="R66">
        <v>3.7260566161690818E-5</v>
      </c>
      <c r="S66">
        <v>1.4936983006356931E-4</v>
      </c>
      <c r="T66">
        <v>40.000445141136431</v>
      </c>
      <c r="U66" s="114">
        <f t="shared" si="2"/>
        <v>420.70100000000002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860</v>
      </c>
      <c r="C67">
        <f>BAWANA!G67</f>
        <v>0</v>
      </c>
      <c r="D67">
        <f>BAWANA!AP67</f>
        <v>420.70100000000002</v>
      </c>
      <c r="E67">
        <f>BAWANA!AQ67</f>
        <v>0</v>
      </c>
      <c r="F67">
        <f t="shared" si="4"/>
        <v>688</v>
      </c>
      <c r="G67">
        <f t="shared" si="5"/>
        <v>420.70100000000002</v>
      </c>
      <c r="H67" s="112"/>
      <c r="I67">
        <f>BRPL_EOD!AM67+BRPL_EOD!AN67</f>
        <v>301.7</v>
      </c>
      <c r="J67">
        <f>BYPL_EOD!AM67+BYPL_EOD!AN67</f>
        <v>79</v>
      </c>
      <c r="K67">
        <f>MES_EOD!AM67+MES_EOD!AN67</f>
        <v>0</v>
      </c>
      <c r="L67">
        <f>NDMC_EOD!AM67+NDMC_EOD!AN67</f>
        <v>0</v>
      </c>
      <c r="M67">
        <f>TPDDL_EOD!AM67+TPDDL_EOD!AN67</f>
        <v>40</v>
      </c>
      <c r="N67">
        <f t="shared" ref="N67:N98" si="7">SUM(I67:M67)</f>
        <v>420.7</v>
      </c>
      <c r="O67" s="112">
        <f t="shared" ref="O67:O98" si="8">G67-N67</f>
        <v>1.0000000000331966E-3</v>
      </c>
      <c r="P67">
        <v>301.7</v>
      </c>
      <c r="Q67">
        <v>79.000368228467394</v>
      </c>
      <c r="R67">
        <v>3.7260566161690818E-5</v>
      </c>
      <c r="S67">
        <v>1.4936983006356931E-4</v>
      </c>
      <c r="T67">
        <v>40.000445141136431</v>
      </c>
      <c r="U67" s="114">
        <f t="shared" ref="U67:U98" si="9">SUM(P67:T67)</f>
        <v>420.70100000000002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860</v>
      </c>
      <c r="C68">
        <f>BAWANA!G68</f>
        <v>0</v>
      </c>
      <c r="D68">
        <f>BAWANA!AP68</f>
        <v>420.70100000000002</v>
      </c>
      <c r="E68">
        <f>BAWANA!AQ68</f>
        <v>0</v>
      </c>
      <c r="F68">
        <f t="shared" ref="F68:F98" si="11">(B68+C68)*0.8</f>
        <v>688</v>
      </c>
      <c r="G68">
        <f t="shared" ref="G68:G98" si="12">(D68+E68)</f>
        <v>420.70100000000002</v>
      </c>
      <c r="H68" s="112"/>
      <c r="I68">
        <f>BRPL_EOD!AM68+BRPL_EOD!AN68</f>
        <v>301.7</v>
      </c>
      <c r="J68">
        <f>BYPL_EOD!AM68+BYPL_EOD!AN68</f>
        <v>79</v>
      </c>
      <c r="K68">
        <f>MES_EOD!AM68+MES_EOD!AN68</f>
        <v>0</v>
      </c>
      <c r="L68">
        <f>NDMC_EOD!AM68+NDMC_EOD!AN68</f>
        <v>0</v>
      </c>
      <c r="M68">
        <f>TPDDL_EOD!AM68+TPDDL_EOD!AN68</f>
        <v>40</v>
      </c>
      <c r="N68">
        <f t="shared" si="7"/>
        <v>420.7</v>
      </c>
      <c r="O68" s="112">
        <f t="shared" si="8"/>
        <v>1.0000000000331966E-3</v>
      </c>
      <c r="P68">
        <v>301.7</v>
      </c>
      <c r="Q68">
        <v>79.000368228467394</v>
      </c>
      <c r="R68">
        <v>3.7260566161690818E-5</v>
      </c>
      <c r="S68">
        <v>1.4936983006356931E-4</v>
      </c>
      <c r="T68">
        <v>40.000445141136431</v>
      </c>
      <c r="U68" s="114">
        <f t="shared" si="9"/>
        <v>420.70100000000002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860</v>
      </c>
      <c r="C69">
        <f>BAWANA!G69</f>
        <v>0</v>
      </c>
      <c r="D69">
        <f>BAWANA!AP69</f>
        <v>420.70100000000002</v>
      </c>
      <c r="E69">
        <f>BAWANA!AQ69</f>
        <v>0</v>
      </c>
      <c r="F69">
        <f t="shared" si="11"/>
        <v>688</v>
      </c>
      <c r="G69">
        <f t="shared" si="12"/>
        <v>420.70100000000002</v>
      </c>
      <c r="H69" s="112"/>
      <c r="I69">
        <f>BRPL_EOD!AM69+BRPL_EOD!AN69</f>
        <v>301.7</v>
      </c>
      <c r="J69">
        <f>BYPL_EOD!AM69+BYPL_EOD!AN69</f>
        <v>79</v>
      </c>
      <c r="K69">
        <f>MES_EOD!AM69+MES_EOD!AN69</f>
        <v>0</v>
      </c>
      <c r="L69">
        <f>NDMC_EOD!AM69+NDMC_EOD!AN69</f>
        <v>0</v>
      </c>
      <c r="M69">
        <f>TPDDL_EOD!AM69+TPDDL_EOD!AN69</f>
        <v>40</v>
      </c>
      <c r="N69">
        <f t="shared" si="7"/>
        <v>420.7</v>
      </c>
      <c r="O69" s="112">
        <f t="shared" si="8"/>
        <v>1.0000000000331966E-3</v>
      </c>
      <c r="P69">
        <v>301.7</v>
      </c>
      <c r="Q69">
        <v>79.000368228467394</v>
      </c>
      <c r="R69">
        <v>3.7260566161690818E-5</v>
      </c>
      <c r="S69">
        <v>1.4936983006356931E-4</v>
      </c>
      <c r="T69">
        <v>40.000445141136431</v>
      </c>
      <c r="U69" s="114">
        <f t="shared" si="9"/>
        <v>420.70100000000002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860</v>
      </c>
      <c r="C70">
        <f>BAWANA!G70</f>
        <v>0</v>
      </c>
      <c r="D70">
        <f>BAWANA!AP70</f>
        <v>420.70100000000002</v>
      </c>
      <c r="E70">
        <f>BAWANA!AQ70</f>
        <v>0</v>
      </c>
      <c r="F70">
        <f t="shared" si="11"/>
        <v>688</v>
      </c>
      <c r="G70">
        <f t="shared" si="12"/>
        <v>420.70100000000002</v>
      </c>
      <c r="H70" s="112"/>
      <c r="I70">
        <f>BRPL_EOD!AM70+BRPL_EOD!AN70</f>
        <v>301.7</v>
      </c>
      <c r="J70">
        <f>BYPL_EOD!AM70+BYPL_EOD!AN70</f>
        <v>79</v>
      </c>
      <c r="K70">
        <f>MES_EOD!AM70+MES_EOD!AN70</f>
        <v>0</v>
      </c>
      <c r="L70">
        <f>NDMC_EOD!AM70+NDMC_EOD!AN70</f>
        <v>0</v>
      </c>
      <c r="M70">
        <f>TPDDL_EOD!AM70+TPDDL_EOD!AN70</f>
        <v>40</v>
      </c>
      <c r="N70">
        <f t="shared" si="7"/>
        <v>420.7</v>
      </c>
      <c r="O70" s="112">
        <f t="shared" si="8"/>
        <v>1.0000000000331966E-3</v>
      </c>
      <c r="P70">
        <v>301.7</v>
      </c>
      <c r="Q70">
        <v>79.000368228467394</v>
      </c>
      <c r="R70">
        <v>3.7260566161690818E-5</v>
      </c>
      <c r="S70">
        <v>1.4936983006356931E-4</v>
      </c>
      <c r="T70">
        <v>40.000445141136431</v>
      </c>
      <c r="U70" s="114">
        <f t="shared" si="9"/>
        <v>420.70100000000002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860</v>
      </c>
      <c r="C71">
        <f>BAWANA!G71</f>
        <v>0</v>
      </c>
      <c r="D71">
        <f>BAWANA!AP71</f>
        <v>420.70100000000002</v>
      </c>
      <c r="E71">
        <f>BAWANA!AQ71</f>
        <v>0</v>
      </c>
      <c r="F71">
        <f t="shared" si="11"/>
        <v>688</v>
      </c>
      <c r="G71">
        <f t="shared" si="12"/>
        <v>420.70100000000002</v>
      </c>
      <c r="H71" s="112"/>
      <c r="I71">
        <f>BRPL_EOD!AM71+BRPL_EOD!AN71</f>
        <v>301.7</v>
      </c>
      <c r="J71">
        <f>BYPL_EOD!AM71+BYPL_EOD!AN71</f>
        <v>79</v>
      </c>
      <c r="K71">
        <f>MES_EOD!AM71+MES_EOD!AN71</f>
        <v>0</v>
      </c>
      <c r="L71">
        <f>NDMC_EOD!AM71+NDMC_EOD!AN71</f>
        <v>0</v>
      </c>
      <c r="M71">
        <f>TPDDL_EOD!AM71+TPDDL_EOD!AN71</f>
        <v>40</v>
      </c>
      <c r="N71">
        <f t="shared" si="7"/>
        <v>420.7</v>
      </c>
      <c r="O71" s="112">
        <f t="shared" si="8"/>
        <v>1.0000000000331966E-3</v>
      </c>
      <c r="P71">
        <v>301.7</v>
      </c>
      <c r="Q71">
        <v>79.000368228467394</v>
      </c>
      <c r="R71">
        <v>3.7260566161690818E-5</v>
      </c>
      <c r="S71">
        <v>1.4936983006356931E-4</v>
      </c>
      <c r="T71">
        <v>40.000445141136431</v>
      </c>
      <c r="U71" s="114">
        <f t="shared" si="9"/>
        <v>420.70100000000002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860</v>
      </c>
      <c r="C72">
        <f>BAWANA!G72</f>
        <v>0</v>
      </c>
      <c r="D72">
        <f>BAWANA!AP72</f>
        <v>420.70100000000002</v>
      </c>
      <c r="E72">
        <f>BAWANA!AQ72</f>
        <v>0</v>
      </c>
      <c r="F72">
        <f t="shared" si="11"/>
        <v>688</v>
      </c>
      <c r="G72">
        <f t="shared" si="12"/>
        <v>420.70100000000002</v>
      </c>
      <c r="H72" s="112"/>
      <c r="I72">
        <f>BRPL_EOD!AM72+BRPL_EOD!AN72</f>
        <v>301.7</v>
      </c>
      <c r="J72">
        <f>BYPL_EOD!AM72+BYPL_EOD!AN72</f>
        <v>79</v>
      </c>
      <c r="K72">
        <f>MES_EOD!AM72+MES_EOD!AN72</f>
        <v>0</v>
      </c>
      <c r="L72">
        <f>NDMC_EOD!AM72+NDMC_EOD!AN72</f>
        <v>0</v>
      </c>
      <c r="M72">
        <f>TPDDL_EOD!AM72+TPDDL_EOD!AN72</f>
        <v>40</v>
      </c>
      <c r="N72">
        <f t="shared" si="7"/>
        <v>420.7</v>
      </c>
      <c r="O72" s="112">
        <f t="shared" si="8"/>
        <v>1.0000000000331966E-3</v>
      </c>
      <c r="P72">
        <v>301.7</v>
      </c>
      <c r="Q72">
        <v>79.000368228467394</v>
      </c>
      <c r="R72">
        <v>3.7260566161690818E-5</v>
      </c>
      <c r="S72">
        <v>1.4936983006356931E-4</v>
      </c>
      <c r="T72">
        <v>40.000445141136431</v>
      </c>
      <c r="U72" s="114">
        <f t="shared" si="9"/>
        <v>420.70100000000002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860</v>
      </c>
      <c r="C73">
        <f>BAWANA!G73</f>
        <v>0</v>
      </c>
      <c r="D73">
        <f>BAWANA!AP73</f>
        <v>420.70100000000002</v>
      </c>
      <c r="E73">
        <f>BAWANA!AQ73</f>
        <v>0</v>
      </c>
      <c r="F73">
        <f t="shared" si="11"/>
        <v>688</v>
      </c>
      <c r="G73">
        <f t="shared" si="12"/>
        <v>420.70100000000002</v>
      </c>
      <c r="H73" s="112"/>
      <c r="I73">
        <f>BRPL_EOD!AM73+BRPL_EOD!AN73</f>
        <v>301.7</v>
      </c>
      <c r="J73">
        <f>BYPL_EOD!AM73+BYPL_EOD!AN73</f>
        <v>79</v>
      </c>
      <c r="K73">
        <f>MES_EOD!AM73+MES_EOD!AN73</f>
        <v>0</v>
      </c>
      <c r="L73">
        <f>NDMC_EOD!AM73+NDMC_EOD!AN73</f>
        <v>0</v>
      </c>
      <c r="M73">
        <f>TPDDL_EOD!AM73+TPDDL_EOD!AN73</f>
        <v>40</v>
      </c>
      <c r="N73">
        <f t="shared" si="7"/>
        <v>420.7</v>
      </c>
      <c r="O73" s="112">
        <f t="shared" si="8"/>
        <v>1.0000000000331966E-3</v>
      </c>
      <c r="P73">
        <v>301.7</v>
      </c>
      <c r="Q73">
        <v>79.000368228467394</v>
      </c>
      <c r="R73">
        <v>3.7260566161690818E-5</v>
      </c>
      <c r="S73">
        <v>1.4936983006356931E-4</v>
      </c>
      <c r="T73">
        <v>40.000445141136431</v>
      </c>
      <c r="U73" s="114">
        <f t="shared" si="9"/>
        <v>420.70100000000002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860</v>
      </c>
      <c r="C74">
        <f>BAWANA!G74</f>
        <v>0</v>
      </c>
      <c r="D74">
        <f>BAWANA!AP74</f>
        <v>420.70100000000002</v>
      </c>
      <c r="E74">
        <f>BAWANA!AQ74</f>
        <v>0</v>
      </c>
      <c r="F74">
        <f t="shared" si="11"/>
        <v>688</v>
      </c>
      <c r="G74">
        <f t="shared" si="12"/>
        <v>420.70100000000002</v>
      </c>
      <c r="H74" s="112"/>
      <c r="I74">
        <f>BRPL_EOD!AM74+BRPL_EOD!AN74</f>
        <v>301.7</v>
      </c>
      <c r="J74">
        <f>BYPL_EOD!AM74+BYPL_EOD!AN74</f>
        <v>79</v>
      </c>
      <c r="K74">
        <f>MES_EOD!AM74+MES_EOD!AN74</f>
        <v>0</v>
      </c>
      <c r="L74">
        <f>NDMC_EOD!AM74+NDMC_EOD!AN74</f>
        <v>0</v>
      </c>
      <c r="M74">
        <f>TPDDL_EOD!AM74+TPDDL_EOD!AN74</f>
        <v>40</v>
      </c>
      <c r="N74">
        <f t="shared" si="7"/>
        <v>420.7</v>
      </c>
      <c r="O74" s="112">
        <f t="shared" si="8"/>
        <v>1.0000000000331966E-3</v>
      </c>
      <c r="P74">
        <v>301.7</v>
      </c>
      <c r="Q74">
        <v>79.000368228467394</v>
      </c>
      <c r="R74">
        <v>3.7260566161690818E-5</v>
      </c>
      <c r="S74">
        <v>1.4936983006356931E-4</v>
      </c>
      <c r="T74">
        <v>40.000445141136431</v>
      </c>
      <c r="U74" s="114">
        <f t="shared" si="9"/>
        <v>420.70100000000002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890</v>
      </c>
      <c r="C75">
        <f>BAWANA!G75</f>
        <v>0</v>
      </c>
      <c r="D75">
        <f>BAWANA!AP75</f>
        <v>430.03899999999999</v>
      </c>
      <c r="E75">
        <f>BAWANA!AQ75</f>
        <v>0</v>
      </c>
      <c r="F75">
        <f t="shared" si="11"/>
        <v>712</v>
      </c>
      <c r="G75">
        <f t="shared" si="12"/>
        <v>430.03899999999999</v>
      </c>
      <c r="H75" s="112"/>
      <c r="I75">
        <f>BRPL_EOD!AM75+BRPL_EOD!AN75</f>
        <v>311.04000000000002</v>
      </c>
      <c r="J75">
        <f>BYPL_EOD!AM75+BYPL_EOD!AN75</f>
        <v>79</v>
      </c>
      <c r="K75">
        <f>MES_EOD!AM75+MES_EOD!AN75</f>
        <v>0</v>
      </c>
      <c r="L75">
        <f>NDMC_EOD!AM75+NDMC_EOD!AN75</f>
        <v>0</v>
      </c>
      <c r="M75">
        <f>TPDDL_EOD!AM75+TPDDL_EOD!AN75</f>
        <v>40</v>
      </c>
      <c r="N75">
        <f t="shared" si="7"/>
        <v>430.04</v>
      </c>
      <c r="O75" s="112">
        <f t="shared" si="8"/>
        <v>-1.0000000000331966E-3</v>
      </c>
      <c r="P75">
        <v>311.0392767184448</v>
      </c>
      <c r="Q75">
        <v>78.999816296158485</v>
      </c>
      <c r="R75">
        <v>0</v>
      </c>
      <c r="S75">
        <v>0</v>
      </c>
      <c r="T75">
        <v>39.999906985396706</v>
      </c>
      <c r="U75" s="114">
        <f t="shared" si="9"/>
        <v>430.03899999999999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890</v>
      </c>
      <c r="C76">
        <f>BAWANA!G76</f>
        <v>0</v>
      </c>
      <c r="D76">
        <f>BAWANA!AP76</f>
        <v>430.03899999999999</v>
      </c>
      <c r="E76">
        <f>BAWANA!AQ76</f>
        <v>0</v>
      </c>
      <c r="F76">
        <f t="shared" si="11"/>
        <v>712</v>
      </c>
      <c r="G76">
        <f t="shared" si="12"/>
        <v>430.03899999999999</v>
      </c>
      <c r="H76" s="112"/>
      <c r="I76">
        <f>BRPL_EOD!AM76+BRPL_EOD!AN76</f>
        <v>311.04000000000002</v>
      </c>
      <c r="J76">
        <f>BYPL_EOD!AM76+BYPL_EOD!AN76</f>
        <v>79</v>
      </c>
      <c r="K76">
        <f>MES_EOD!AM76+MES_EOD!AN76</f>
        <v>0</v>
      </c>
      <c r="L76">
        <f>NDMC_EOD!AM76+NDMC_EOD!AN76</f>
        <v>0</v>
      </c>
      <c r="M76">
        <f>TPDDL_EOD!AM76+TPDDL_EOD!AN76</f>
        <v>40</v>
      </c>
      <c r="N76">
        <f t="shared" si="7"/>
        <v>430.04</v>
      </c>
      <c r="O76" s="112">
        <f t="shared" si="8"/>
        <v>-1.0000000000331966E-3</v>
      </c>
      <c r="P76">
        <v>311.0392767184448</v>
      </c>
      <c r="Q76">
        <v>78.999816296158485</v>
      </c>
      <c r="R76">
        <v>0</v>
      </c>
      <c r="S76">
        <v>0</v>
      </c>
      <c r="T76">
        <v>39.999906985396706</v>
      </c>
      <c r="U76" s="114">
        <f t="shared" si="9"/>
        <v>430.03899999999999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890</v>
      </c>
      <c r="C77">
        <f>BAWANA!G77</f>
        <v>0</v>
      </c>
      <c r="D77">
        <f>BAWANA!AP77</f>
        <v>430.03899999999999</v>
      </c>
      <c r="E77">
        <f>BAWANA!AQ77</f>
        <v>0</v>
      </c>
      <c r="F77">
        <f t="shared" si="11"/>
        <v>712</v>
      </c>
      <c r="G77">
        <f t="shared" si="12"/>
        <v>430.03899999999999</v>
      </c>
      <c r="H77" s="112"/>
      <c r="I77">
        <f>BRPL_EOD!AM77+BRPL_EOD!AN77</f>
        <v>311.04000000000002</v>
      </c>
      <c r="J77">
        <f>BYPL_EOD!AM77+BYPL_EOD!AN77</f>
        <v>79</v>
      </c>
      <c r="K77">
        <f>MES_EOD!AM77+MES_EOD!AN77</f>
        <v>0</v>
      </c>
      <c r="L77">
        <f>NDMC_EOD!AM77+NDMC_EOD!AN77</f>
        <v>0</v>
      </c>
      <c r="M77">
        <f>TPDDL_EOD!AM77+TPDDL_EOD!AN77</f>
        <v>40</v>
      </c>
      <c r="N77">
        <f t="shared" si="7"/>
        <v>430.04</v>
      </c>
      <c r="O77" s="112">
        <f t="shared" si="8"/>
        <v>-1.0000000000331966E-3</v>
      </c>
      <c r="P77">
        <v>311.0392767184448</v>
      </c>
      <c r="Q77">
        <v>78.999816296158485</v>
      </c>
      <c r="R77">
        <v>0</v>
      </c>
      <c r="S77">
        <v>0</v>
      </c>
      <c r="T77">
        <v>39.999906985396706</v>
      </c>
      <c r="U77" s="114">
        <f t="shared" si="9"/>
        <v>430.03899999999999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890</v>
      </c>
      <c r="C78">
        <f>BAWANA!G78</f>
        <v>0</v>
      </c>
      <c r="D78">
        <f>BAWANA!AP78</f>
        <v>430.03899999999999</v>
      </c>
      <c r="E78">
        <f>BAWANA!AQ78</f>
        <v>0</v>
      </c>
      <c r="F78">
        <f t="shared" si="11"/>
        <v>712</v>
      </c>
      <c r="G78">
        <f t="shared" si="12"/>
        <v>430.03899999999999</v>
      </c>
      <c r="H78" s="112"/>
      <c r="I78">
        <f>BRPL_EOD!AM78+BRPL_EOD!AN78</f>
        <v>311.04000000000002</v>
      </c>
      <c r="J78">
        <f>BYPL_EOD!AM78+BYPL_EOD!AN78</f>
        <v>79</v>
      </c>
      <c r="K78">
        <f>MES_EOD!AM78+MES_EOD!AN78</f>
        <v>0</v>
      </c>
      <c r="L78">
        <f>NDMC_EOD!AM78+NDMC_EOD!AN78</f>
        <v>0</v>
      </c>
      <c r="M78">
        <f>TPDDL_EOD!AM78+TPDDL_EOD!AN78</f>
        <v>40</v>
      </c>
      <c r="N78">
        <f t="shared" si="7"/>
        <v>430.04</v>
      </c>
      <c r="O78" s="112">
        <f t="shared" si="8"/>
        <v>-1.0000000000331966E-3</v>
      </c>
      <c r="P78">
        <v>311.0392767184448</v>
      </c>
      <c r="Q78">
        <v>78.999816296158485</v>
      </c>
      <c r="R78">
        <v>0</v>
      </c>
      <c r="S78">
        <v>0</v>
      </c>
      <c r="T78">
        <v>39.999906985396706</v>
      </c>
      <c r="U78" s="114">
        <f t="shared" si="9"/>
        <v>430.03899999999999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890</v>
      </c>
      <c r="C79">
        <f>BAWANA!G79</f>
        <v>0</v>
      </c>
      <c r="D79">
        <f>BAWANA!AP79</f>
        <v>430.03899999999999</v>
      </c>
      <c r="E79">
        <f>BAWANA!AQ79</f>
        <v>0</v>
      </c>
      <c r="F79">
        <f t="shared" si="11"/>
        <v>712</v>
      </c>
      <c r="G79">
        <f t="shared" si="12"/>
        <v>430.03899999999999</v>
      </c>
      <c r="H79" s="112"/>
      <c r="I79">
        <f>BRPL_EOD!AM79+BRPL_EOD!AN79</f>
        <v>311.04000000000002</v>
      </c>
      <c r="J79">
        <f>BYPL_EOD!AM79+BYPL_EOD!AN79</f>
        <v>79</v>
      </c>
      <c r="K79">
        <f>MES_EOD!AM79+MES_EOD!AN79</f>
        <v>0</v>
      </c>
      <c r="L79">
        <f>NDMC_EOD!AM79+NDMC_EOD!AN79</f>
        <v>0</v>
      </c>
      <c r="M79">
        <f>TPDDL_EOD!AM79+TPDDL_EOD!AN79</f>
        <v>40</v>
      </c>
      <c r="N79">
        <f t="shared" si="7"/>
        <v>430.04</v>
      </c>
      <c r="O79" s="112">
        <f t="shared" si="8"/>
        <v>-1.0000000000331966E-3</v>
      </c>
      <c r="P79">
        <v>311.0392767184448</v>
      </c>
      <c r="Q79">
        <v>78.999816296158485</v>
      </c>
      <c r="R79">
        <v>0</v>
      </c>
      <c r="S79">
        <v>0</v>
      </c>
      <c r="T79">
        <v>39.999906985396706</v>
      </c>
      <c r="U79" s="114">
        <f t="shared" si="9"/>
        <v>430.03899999999999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890</v>
      </c>
      <c r="C80">
        <f>BAWANA!G80</f>
        <v>0</v>
      </c>
      <c r="D80">
        <f>BAWANA!AP80</f>
        <v>430.03899999999999</v>
      </c>
      <c r="E80">
        <f>BAWANA!AQ80</f>
        <v>0</v>
      </c>
      <c r="F80">
        <f t="shared" si="11"/>
        <v>712</v>
      </c>
      <c r="G80">
        <f t="shared" si="12"/>
        <v>430.03899999999999</v>
      </c>
      <c r="H80" s="112"/>
      <c r="I80">
        <f>BRPL_EOD!AM80+BRPL_EOD!AN80</f>
        <v>311.04000000000002</v>
      </c>
      <c r="J80">
        <f>BYPL_EOD!AM80+BYPL_EOD!AN80</f>
        <v>79</v>
      </c>
      <c r="K80">
        <f>MES_EOD!AM80+MES_EOD!AN80</f>
        <v>0</v>
      </c>
      <c r="L80">
        <f>NDMC_EOD!AM80+NDMC_EOD!AN80</f>
        <v>0</v>
      </c>
      <c r="M80">
        <f>TPDDL_EOD!AM80+TPDDL_EOD!AN80</f>
        <v>40</v>
      </c>
      <c r="N80">
        <f t="shared" si="7"/>
        <v>430.04</v>
      </c>
      <c r="O80" s="112">
        <f t="shared" si="8"/>
        <v>-1.0000000000331966E-3</v>
      </c>
      <c r="P80">
        <v>311.0392767184448</v>
      </c>
      <c r="Q80">
        <v>78.999816296158485</v>
      </c>
      <c r="R80">
        <v>0</v>
      </c>
      <c r="S80">
        <v>0</v>
      </c>
      <c r="T80">
        <v>39.999906985396706</v>
      </c>
      <c r="U80" s="114">
        <f t="shared" si="9"/>
        <v>430.03899999999999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890</v>
      </c>
      <c r="C81">
        <f>BAWANA!G81</f>
        <v>0</v>
      </c>
      <c r="D81">
        <f>BAWANA!AP81</f>
        <v>430.03899999999999</v>
      </c>
      <c r="E81">
        <f>BAWANA!AQ81</f>
        <v>0</v>
      </c>
      <c r="F81">
        <f t="shared" si="11"/>
        <v>712</v>
      </c>
      <c r="G81">
        <f t="shared" si="12"/>
        <v>430.03899999999999</v>
      </c>
      <c r="H81" s="112"/>
      <c r="I81">
        <f>BRPL_EOD!AM81+BRPL_EOD!AN81</f>
        <v>311.04000000000002</v>
      </c>
      <c r="J81">
        <f>BYPL_EOD!AM81+BYPL_EOD!AN81</f>
        <v>79</v>
      </c>
      <c r="K81">
        <f>MES_EOD!AM81+MES_EOD!AN81</f>
        <v>0</v>
      </c>
      <c r="L81">
        <f>NDMC_EOD!AM81+NDMC_EOD!AN81</f>
        <v>0</v>
      </c>
      <c r="M81">
        <f>TPDDL_EOD!AM81+TPDDL_EOD!AN81</f>
        <v>40</v>
      </c>
      <c r="N81">
        <f t="shared" si="7"/>
        <v>430.04</v>
      </c>
      <c r="O81" s="112">
        <f t="shared" si="8"/>
        <v>-1.0000000000331966E-3</v>
      </c>
      <c r="P81">
        <v>311.0392767184448</v>
      </c>
      <c r="Q81">
        <v>78.999816296158485</v>
      </c>
      <c r="R81">
        <v>0</v>
      </c>
      <c r="S81">
        <v>0</v>
      </c>
      <c r="T81">
        <v>39.999906985396706</v>
      </c>
      <c r="U81" s="114">
        <f t="shared" si="9"/>
        <v>430.03899999999999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890</v>
      </c>
      <c r="C82">
        <f>BAWANA!G82</f>
        <v>0</v>
      </c>
      <c r="D82">
        <f>BAWANA!AP82</f>
        <v>430.03899999999999</v>
      </c>
      <c r="E82">
        <f>BAWANA!AQ82</f>
        <v>0</v>
      </c>
      <c r="F82">
        <f t="shared" si="11"/>
        <v>712</v>
      </c>
      <c r="G82">
        <f t="shared" si="12"/>
        <v>430.03899999999999</v>
      </c>
      <c r="H82" s="112"/>
      <c r="I82">
        <f>BRPL_EOD!AM82+BRPL_EOD!AN82</f>
        <v>311.04000000000002</v>
      </c>
      <c r="J82">
        <f>BYPL_EOD!AM82+BYPL_EOD!AN82</f>
        <v>79</v>
      </c>
      <c r="K82">
        <f>MES_EOD!AM82+MES_EOD!AN82</f>
        <v>0</v>
      </c>
      <c r="L82">
        <f>NDMC_EOD!AM82+NDMC_EOD!AN82</f>
        <v>0</v>
      </c>
      <c r="M82">
        <f>TPDDL_EOD!AM82+TPDDL_EOD!AN82</f>
        <v>40</v>
      </c>
      <c r="N82">
        <f t="shared" si="7"/>
        <v>430.04</v>
      </c>
      <c r="O82" s="112">
        <f t="shared" si="8"/>
        <v>-1.0000000000331966E-3</v>
      </c>
      <c r="P82">
        <v>311.0392767184448</v>
      </c>
      <c r="Q82">
        <v>78.999816296158485</v>
      </c>
      <c r="R82">
        <v>0</v>
      </c>
      <c r="S82">
        <v>0</v>
      </c>
      <c r="T82">
        <v>39.999906985396706</v>
      </c>
      <c r="U82" s="114">
        <f t="shared" si="9"/>
        <v>430.03899999999999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890</v>
      </c>
      <c r="C83">
        <f>BAWANA!G83</f>
        <v>0</v>
      </c>
      <c r="D83">
        <f>BAWANA!AP83</f>
        <v>430.03899999999999</v>
      </c>
      <c r="E83">
        <f>BAWANA!AQ83</f>
        <v>0</v>
      </c>
      <c r="F83">
        <f t="shared" si="11"/>
        <v>712</v>
      </c>
      <c r="G83">
        <f t="shared" si="12"/>
        <v>430.03899999999999</v>
      </c>
      <c r="H83" s="112"/>
      <c r="I83">
        <f>BRPL_EOD!AM83+BRPL_EOD!AN83</f>
        <v>311.04000000000002</v>
      </c>
      <c r="J83">
        <f>BYPL_EOD!AM83+BYPL_EOD!AN83</f>
        <v>79</v>
      </c>
      <c r="K83">
        <f>MES_EOD!AM83+MES_EOD!AN83</f>
        <v>0</v>
      </c>
      <c r="L83">
        <f>NDMC_EOD!AM83+NDMC_EOD!AN83</f>
        <v>0</v>
      </c>
      <c r="M83">
        <f>TPDDL_EOD!AM83+TPDDL_EOD!AN83</f>
        <v>40</v>
      </c>
      <c r="N83">
        <f t="shared" si="7"/>
        <v>430.04</v>
      </c>
      <c r="O83" s="112">
        <f t="shared" si="8"/>
        <v>-1.0000000000331966E-3</v>
      </c>
      <c r="P83">
        <v>311.0392767184448</v>
      </c>
      <c r="Q83">
        <v>78.999816296158485</v>
      </c>
      <c r="R83">
        <v>0</v>
      </c>
      <c r="S83">
        <v>0</v>
      </c>
      <c r="T83">
        <v>39.999906985396706</v>
      </c>
      <c r="U83" s="114">
        <f t="shared" si="9"/>
        <v>430.03899999999999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890</v>
      </c>
      <c r="C84">
        <f>BAWANA!G84</f>
        <v>0</v>
      </c>
      <c r="D84">
        <f>BAWANA!AP84</f>
        <v>430.03899999999999</v>
      </c>
      <c r="E84">
        <f>BAWANA!AQ84</f>
        <v>0</v>
      </c>
      <c r="F84">
        <f t="shared" si="11"/>
        <v>712</v>
      </c>
      <c r="G84">
        <f t="shared" si="12"/>
        <v>430.03899999999999</v>
      </c>
      <c r="H84" s="112"/>
      <c r="I84">
        <f>BRPL_EOD!AM84+BRPL_EOD!AN84</f>
        <v>311.04000000000002</v>
      </c>
      <c r="J84">
        <f>BYPL_EOD!AM84+BYPL_EOD!AN84</f>
        <v>79</v>
      </c>
      <c r="K84">
        <f>MES_EOD!AM84+MES_EOD!AN84</f>
        <v>0</v>
      </c>
      <c r="L84">
        <f>NDMC_EOD!AM84+NDMC_EOD!AN84</f>
        <v>0</v>
      </c>
      <c r="M84">
        <f>TPDDL_EOD!AM84+TPDDL_EOD!AN84</f>
        <v>40</v>
      </c>
      <c r="N84">
        <f t="shared" si="7"/>
        <v>430.04</v>
      </c>
      <c r="O84" s="112">
        <f t="shared" si="8"/>
        <v>-1.0000000000331966E-3</v>
      </c>
      <c r="P84">
        <v>311.0392767184448</v>
      </c>
      <c r="Q84">
        <v>78.999816296158485</v>
      </c>
      <c r="R84">
        <v>0</v>
      </c>
      <c r="S84">
        <v>0</v>
      </c>
      <c r="T84">
        <v>39.999906985396706</v>
      </c>
      <c r="U84" s="114">
        <f t="shared" si="9"/>
        <v>430.03899999999999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890</v>
      </c>
      <c r="C85">
        <f>BAWANA!G85</f>
        <v>0</v>
      </c>
      <c r="D85">
        <f>BAWANA!AP85</f>
        <v>352.78</v>
      </c>
      <c r="E85">
        <f>BAWANA!AQ85</f>
        <v>0</v>
      </c>
      <c r="F85">
        <f t="shared" si="11"/>
        <v>712</v>
      </c>
      <c r="G85">
        <f t="shared" si="12"/>
        <v>352.78</v>
      </c>
      <c r="H85" s="112"/>
      <c r="I85">
        <f>BRPL_EOD!AM85+BRPL_EOD!AN85</f>
        <v>170</v>
      </c>
      <c r="J85">
        <f>BYPL_EOD!AM85+BYPL_EOD!AN85</f>
        <v>79</v>
      </c>
      <c r="K85">
        <f>MES_EOD!AM85+MES_EOD!AN85</f>
        <v>6.13</v>
      </c>
      <c r="L85">
        <f>NDMC_EOD!AM85+NDMC_EOD!AN85</f>
        <v>24.52</v>
      </c>
      <c r="M85">
        <f>TPDDL_EOD!AM85+TPDDL_EOD!AN85</f>
        <v>73.12</v>
      </c>
      <c r="N85">
        <f t="shared" si="7"/>
        <v>352.77</v>
      </c>
      <c r="O85" s="112">
        <f t="shared" si="8"/>
        <v>9.9999999999909051E-3</v>
      </c>
      <c r="P85">
        <v>170.00481900388354</v>
      </c>
      <c r="Q85">
        <v>79.002239419451769</v>
      </c>
      <c r="R85">
        <v>6.130173767610624</v>
      </c>
      <c r="S85">
        <v>24.520695070442496</v>
      </c>
      <c r="T85">
        <v>73.122072738611564</v>
      </c>
      <c r="U85" s="114">
        <f t="shared" si="9"/>
        <v>352.78</v>
      </c>
      <c r="V85" s="112">
        <f t="shared" si="10"/>
        <v>0</v>
      </c>
      <c r="Y85">
        <f>BAWANA!BA85+BAWANA!BB85</f>
        <v>33.61</v>
      </c>
      <c r="Z85">
        <f>BAWANA!BH85+BAWANA!BI85</f>
        <v>33.61</v>
      </c>
      <c r="AA85">
        <f>BAWANA!AB85+BAWANA!AC85</f>
        <v>33.61</v>
      </c>
      <c r="AB85">
        <f>BAWANA!AI85+BAWANA!AJ85</f>
        <v>33.61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890</v>
      </c>
      <c r="C86">
        <f>BAWANA!G86</f>
        <v>0</v>
      </c>
      <c r="D86">
        <f>BAWANA!AP86</f>
        <v>352.78</v>
      </c>
      <c r="E86">
        <f>BAWANA!AQ86</f>
        <v>0</v>
      </c>
      <c r="F86">
        <f t="shared" si="11"/>
        <v>712</v>
      </c>
      <c r="G86">
        <f t="shared" si="12"/>
        <v>352.78</v>
      </c>
      <c r="H86" s="112"/>
      <c r="I86">
        <f>BRPL_EOD!AM86+BRPL_EOD!AN86</f>
        <v>170</v>
      </c>
      <c r="J86">
        <f>BYPL_EOD!AM86+BYPL_EOD!AN86</f>
        <v>79</v>
      </c>
      <c r="K86">
        <f>MES_EOD!AM86+MES_EOD!AN86</f>
        <v>6.13</v>
      </c>
      <c r="L86">
        <f>NDMC_EOD!AM86+NDMC_EOD!AN86</f>
        <v>24.52</v>
      </c>
      <c r="M86">
        <f>TPDDL_EOD!AM86+TPDDL_EOD!AN86</f>
        <v>73.12</v>
      </c>
      <c r="N86">
        <f t="shared" si="7"/>
        <v>352.77</v>
      </c>
      <c r="O86" s="112">
        <f t="shared" si="8"/>
        <v>9.9999999999909051E-3</v>
      </c>
      <c r="P86">
        <v>170.00481900388354</v>
      </c>
      <c r="Q86">
        <v>79.002239419451769</v>
      </c>
      <c r="R86">
        <v>6.130173767610624</v>
      </c>
      <c r="S86">
        <v>24.520695070442496</v>
      </c>
      <c r="T86">
        <v>73.122072738611564</v>
      </c>
      <c r="U86" s="114">
        <f t="shared" si="9"/>
        <v>352.78</v>
      </c>
      <c r="V86" s="112">
        <f t="shared" si="10"/>
        <v>0</v>
      </c>
      <c r="Y86">
        <f>BAWANA!BA86+BAWANA!BB86</f>
        <v>33.61</v>
      </c>
      <c r="Z86">
        <f>BAWANA!BH86+BAWANA!BI86</f>
        <v>33.61</v>
      </c>
      <c r="AA86">
        <f>BAWANA!AB86+BAWANA!AC86</f>
        <v>33.61</v>
      </c>
      <c r="AB86">
        <f>BAWANA!AI86+BAWANA!AJ86</f>
        <v>33.61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890</v>
      </c>
      <c r="C87">
        <f>BAWANA!G87</f>
        <v>0</v>
      </c>
      <c r="D87">
        <f>BAWANA!AP87</f>
        <v>378.32000000000005</v>
      </c>
      <c r="E87">
        <f>BAWANA!AQ87</f>
        <v>0</v>
      </c>
      <c r="F87">
        <f t="shared" si="11"/>
        <v>712</v>
      </c>
      <c r="G87">
        <f t="shared" si="12"/>
        <v>378.32000000000005</v>
      </c>
      <c r="H87" s="112"/>
      <c r="I87">
        <f>BRPL_EOD!AM87+BRPL_EOD!AN87</f>
        <v>235</v>
      </c>
      <c r="J87">
        <f>BYPL_EOD!AM87+BYPL_EOD!AN87</f>
        <v>79</v>
      </c>
      <c r="K87">
        <f>MES_EOD!AM87+MES_EOD!AN87</f>
        <v>3.8</v>
      </c>
      <c r="L87">
        <f>NDMC_EOD!AM87+NDMC_EOD!AN87</f>
        <v>15.2</v>
      </c>
      <c r="M87">
        <f>TPDDL_EOD!AM87+TPDDL_EOD!AN87</f>
        <v>45.32</v>
      </c>
      <c r="N87">
        <f t="shared" si="7"/>
        <v>378.32</v>
      </c>
      <c r="O87" s="112">
        <f t="shared" si="8"/>
        <v>0</v>
      </c>
      <c r="P87">
        <v>235.00000000000003</v>
      </c>
      <c r="Q87">
        <v>79.000000000000014</v>
      </c>
      <c r="R87">
        <v>3.8000000000000003</v>
      </c>
      <c r="S87">
        <v>15.200000000000001</v>
      </c>
      <c r="T87">
        <v>45.320000000000007</v>
      </c>
      <c r="U87" s="114">
        <f t="shared" si="9"/>
        <v>378.32000000000005</v>
      </c>
      <c r="V87" s="112">
        <f t="shared" si="10"/>
        <v>0</v>
      </c>
      <c r="Y87">
        <f>BAWANA!BA87+BAWANA!BB87</f>
        <v>20.84</v>
      </c>
      <c r="Z87">
        <f>BAWANA!BH87+BAWANA!BI87</f>
        <v>20.84</v>
      </c>
      <c r="AA87">
        <f>BAWANA!AB87+BAWANA!AC87</f>
        <v>20.84</v>
      </c>
      <c r="AB87">
        <f>BAWANA!AI87+BAWANA!AJ87</f>
        <v>20.84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890</v>
      </c>
      <c r="C88">
        <f>BAWANA!G88</f>
        <v>0</v>
      </c>
      <c r="D88">
        <f>BAWANA!AP88</f>
        <v>370.46000000000004</v>
      </c>
      <c r="E88">
        <f>BAWANA!AQ88</f>
        <v>0</v>
      </c>
      <c r="F88">
        <f t="shared" si="11"/>
        <v>712</v>
      </c>
      <c r="G88">
        <f t="shared" si="12"/>
        <v>370.46000000000004</v>
      </c>
      <c r="H88" s="112"/>
      <c r="I88">
        <f>BRPL_EOD!AM88+BRPL_EOD!AN88</f>
        <v>215</v>
      </c>
      <c r="J88">
        <f>BYPL_EOD!AM88+BYPL_EOD!AN88</f>
        <v>79</v>
      </c>
      <c r="K88">
        <f>MES_EOD!AM88+MES_EOD!AN88</f>
        <v>4.5199999999999996</v>
      </c>
      <c r="L88">
        <f>NDMC_EOD!AM88+NDMC_EOD!AN88</f>
        <v>18.07</v>
      </c>
      <c r="M88">
        <f>TPDDL_EOD!AM88+TPDDL_EOD!AN88</f>
        <v>53.88</v>
      </c>
      <c r="N88">
        <f t="shared" si="7"/>
        <v>370.46999999999997</v>
      </c>
      <c r="O88" s="112">
        <f t="shared" si="8"/>
        <v>-9.9999999999340616E-3</v>
      </c>
      <c r="P88">
        <v>214.99419656112511</v>
      </c>
      <c r="Q88">
        <v>78.997867573622713</v>
      </c>
      <c r="R88">
        <v>4.5198779928199322</v>
      </c>
      <c r="S88">
        <v>18.069512241207118</v>
      </c>
      <c r="T88">
        <v>53.878545631225215</v>
      </c>
      <c r="U88" s="114">
        <f t="shared" si="9"/>
        <v>370.46000000000009</v>
      </c>
      <c r="V88" s="112">
        <f t="shared" si="10"/>
        <v>0</v>
      </c>
      <c r="Y88">
        <f>BAWANA!BA88+BAWANA!BB88</f>
        <v>24.77</v>
      </c>
      <c r="Z88">
        <f>BAWANA!BH88+BAWANA!BI88</f>
        <v>24.77</v>
      </c>
      <c r="AA88">
        <f>BAWANA!AB88+BAWANA!AC88</f>
        <v>24.77</v>
      </c>
      <c r="AB88">
        <f>BAWANA!AI88+BAWANA!AJ88</f>
        <v>24.77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890</v>
      </c>
      <c r="C89">
        <f>BAWANA!G89</f>
        <v>0</v>
      </c>
      <c r="D89">
        <f>BAWANA!AP89</f>
        <v>376.36</v>
      </c>
      <c r="E89">
        <f>BAWANA!AQ89</f>
        <v>0</v>
      </c>
      <c r="F89">
        <f t="shared" si="11"/>
        <v>712</v>
      </c>
      <c r="G89">
        <f t="shared" si="12"/>
        <v>376.36</v>
      </c>
      <c r="H89" s="112"/>
      <c r="I89">
        <f>BRPL_EOD!AM89+BRPL_EOD!AN89</f>
        <v>230</v>
      </c>
      <c r="J89">
        <f>BYPL_EOD!AM89+BYPL_EOD!AN89</f>
        <v>79</v>
      </c>
      <c r="K89">
        <f>MES_EOD!AM89+MES_EOD!AN89</f>
        <v>3.98</v>
      </c>
      <c r="L89">
        <f>NDMC_EOD!AM89+NDMC_EOD!AN89</f>
        <v>15.92</v>
      </c>
      <c r="M89">
        <f>TPDDL_EOD!AM89+TPDDL_EOD!AN89</f>
        <v>47.46</v>
      </c>
      <c r="N89">
        <f t="shared" si="7"/>
        <v>376.36</v>
      </c>
      <c r="O89" s="112">
        <f t="shared" si="8"/>
        <v>0</v>
      </c>
      <c r="P89">
        <v>230</v>
      </c>
      <c r="Q89">
        <v>79</v>
      </c>
      <c r="R89">
        <v>3.98</v>
      </c>
      <c r="S89">
        <v>15.92</v>
      </c>
      <c r="T89">
        <v>47.46</v>
      </c>
      <c r="U89" s="114">
        <f t="shared" si="9"/>
        <v>376.36</v>
      </c>
      <c r="V89" s="112">
        <f t="shared" si="10"/>
        <v>0</v>
      </c>
      <c r="Y89">
        <f>BAWANA!BA89+BAWANA!BB89</f>
        <v>21.82</v>
      </c>
      <c r="Z89">
        <f>BAWANA!BH89+BAWANA!BI89</f>
        <v>21.82</v>
      </c>
      <c r="AA89">
        <f>BAWANA!AB89+BAWANA!AC89</f>
        <v>21.82</v>
      </c>
      <c r="AB89">
        <f>BAWANA!AI89+BAWANA!AJ89</f>
        <v>21.82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890</v>
      </c>
      <c r="C90">
        <f>BAWANA!G90</f>
        <v>0</v>
      </c>
      <c r="D90">
        <f>BAWANA!AP90</f>
        <v>380.29999999999995</v>
      </c>
      <c r="E90">
        <f>BAWANA!AQ90</f>
        <v>0</v>
      </c>
      <c r="F90">
        <f t="shared" si="11"/>
        <v>712</v>
      </c>
      <c r="G90">
        <f t="shared" si="12"/>
        <v>380.29999999999995</v>
      </c>
      <c r="H90" s="112"/>
      <c r="I90">
        <f>BRPL_EOD!AM90+BRPL_EOD!AN90</f>
        <v>240</v>
      </c>
      <c r="J90">
        <f>BYPL_EOD!AM90+BYPL_EOD!AN90</f>
        <v>79</v>
      </c>
      <c r="K90">
        <f>MES_EOD!AM90+MES_EOD!AN90</f>
        <v>3.62</v>
      </c>
      <c r="L90">
        <f>NDMC_EOD!AM90+NDMC_EOD!AN90</f>
        <v>14.49</v>
      </c>
      <c r="M90">
        <f>TPDDL_EOD!AM90+TPDDL_EOD!AN90</f>
        <v>43.19</v>
      </c>
      <c r="N90">
        <f t="shared" si="7"/>
        <v>380.3</v>
      </c>
      <c r="O90" s="112">
        <f t="shared" si="8"/>
        <v>0</v>
      </c>
      <c r="P90">
        <v>239.99999999999997</v>
      </c>
      <c r="Q90">
        <v>78.999999999999986</v>
      </c>
      <c r="R90">
        <v>3.6199999999999997</v>
      </c>
      <c r="S90">
        <v>14.489999999999998</v>
      </c>
      <c r="T90">
        <v>43.189999999999991</v>
      </c>
      <c r="U90" s="114">
        <f t="shared" si="9"/>
        <v>380.29999999999995</v>
      </c>
      <c r="V90" s="112">
        <f t="shared" si="10"/>
        <v>0</v>
      </c>
      <c r="Y90">
        <f>BAWANA!BA90+BAWANA!BB90</f>
        <v>19.850000000000001</v>
      </c>
      <c r="Z90">
        <f>BAWANA!BH90+BAWANA!BI90</f>
        <v>19.850000000000001</v>
      </c>
      <c r="AA90">
        <f>BAWANA!AB90+BAWANA!AC90</f>
        <v>19.850000000000001</v>
      </c>
      <c r="AB90">
        <f>BAWANA!AI90+BAWANA!AJ90</f>
        <v>19.850000000000001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890</v>
      </c>
      <c r="C91">
        <f>BAWANA!G91</f>
        <v>0</v>
      </c>
      <c r="D91">
        <f>BAWANA!AP91</f>
        <v>403.53999999999996</v>
      </c>
      <c r="E91">
        <f>BAWANA!AQ91</f>
        <v>0</v>
      </c>
      <c r="F91">
        <f t="shared" si="11"/>
        <v>712</v>
      </c>
      <c r="G91">
        <f t="shared" si="12"/>
        <v>403.53999999999996</v>
      </c>
      <c r="H91" s="112"/>
      <c r="I91">
        <f>BRPL_EOD!AM91+BRPL_EOD!AN91</f>
        <v>277.04000000000002</v>
      </c>
      <c r="J91">
        <f>BYPL_EOD!AM91+BYPL_EOD!AN91</f>
        <v>79</v>
      </c>
      <c r="K91">
        <f>MES_EOD!AM91+MES_EOD!AN91</f>
        <v>1.5</v>
      </c>
      <c r="L91">
        <f>NDMC_EOD!AM91+NDMC_EOD!AN91</f>
        <v>6</v>
      </c>
      <c r="M91">
        <f>TPDDL_EOD!AM91+TPDDL_EOD!AN91</f>
        <v>40</v>
      </c>
      <c r="N91">
        <f t="shared" si="7"/>
        <v>403.54</v>
      </c>
      <c r="O91" s="112">
        <f t="shared" si="8"/>
        <v>0</v>
      </c>
      <c r="P91">
        <v>277.03999999999996</v>
      </c>
      <c r="Q91">
        <v>78.999999999999986</v>
      </c>
      <c r="R91">
        <v>1.4999999999999998</v>
      </c>
      <c r="S91">
        <v>5.9999999999999991</v>
      </c>
      <c r="T91">
        <v>39.999999999999993</v>
      </c>
      <c r="U91" s="114">
        <f t="shared" si="9"/>
        <v>403.53999999999996</v>
      </c>
      <c r="V91" s="112">
        <f t="shared" si="10"/>
        <v>0</v>
      </c>
      <c r="Y91">
        <f>BAWANA!BA91+BAWANA!BB91</f>
        <v>8.23</v>
      </c>
      <c r="Z91">
        <f>BAWANA!BH91+BAWANA!BI91</f>
        <v>8.23</v>
      </c>
      <c r="AA91">
        <f>BAWANA!AB91+BAWANA!AC91</f>
        <v>8.23</v>
      </c>
      <c r="AB91">
        <f>BAWANA!AI91+BAWANA!AJ91</f>
        <v>8.23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890</v>
      </c>
      <c r="C92">
        <f>BAWANA!G92</f>
        <v>0</v>
      </c>
      <c r="D92">
        <f>BAWANA!AP92</f>
        <v>426.03899999999999</v>
      </c>
      <c r="E92">
        <f>BAWANA!AQ92</f>
        <v>0</v>
      </c>
      <c r="F92">
        <f t="shared" si="11"/>
        <v>712</v>
      </c>
      <c r="G92">
        <f t="shared" si="12"/>
        <v>426.03899999999999</v>
      </c>
      <c r="H92" s="112"/>
      <c r="I92">
        <f>BRPL_EOD!AM92+BRPL_EOD!AN92</f>
        <v>277.04000000000002</v>
      </c>
      <c r="J92">
        <f>BYPL_EOD!AM92+BYPL_EOD!AN92</f>
        <v>79</v>
      </c>
      <c r="K92">
        <f>MES_EOD!AM92+MES_EOD!AN92</f>
        <v>0</v>
      </c>
      <c r="L92">
        <f>NDMC_EOD!AM92+NDMC_EOD!AN92</f>
        <v>0</v>
      </c>
      <c r="M92">
        <f>TPDDL_EOD!AM92+TPDDL_EOD!AN92</f>
        <v>70</v>
      </c>
      <c r="N92">
        <f t="shared" si="7"/>
        <v>426.04</v>
      </c>
      <c r="O92" s="112">
        <f t="shared" si="8"/>
        <v>-1.0000000000331966E-3</v>
      </c>
      <c r="P92">
        <v>277.03934973241951</v>
      </c>
      <c r="Q92">
        <v>78.999814571401743</v>
      </c>
      <c r="R92">
        <v>0</v>
      </c>
      <c r="S92">
        <v>0</v>
      </c>
      <c r="T92">
        <v>69.999835696178764</v>
      </c>
      <c r="U92" s="114">
        <f t="shared" si="9"/>
        <v>426.03900000000004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890</v>
      </c>
      <c r="C93">
        <f>BAWANA!G93</f>
        <v>0</v>
      </c>
      <c r="D93">
        <f>BAWANA!AP93</f>
        <v>426.03899999999999</v>
      </c>
      <c r="E93">
        <f>BAWANA!AQ93</f>
        <v>0</v>
      </c>
      <c r="F93">
        <f t="shared" si="11"/>
        <v>712</v>
      </c>
      <c r="G93">
        <f t="shared" si="12"/>
        <v>426.03899999999999</v>
      </c>
      <c r="H93" s="112"/>
      <c r="I93">
        <f>BRPL_EOD!AM93+BRPL_EOD!AN93</f>
        <v>277.04000000000002</v>
      </c>
      <c r="J93">
        <f>BYPL_EOD!AM93+BYPL_EOD!AN93</f>
        <v>79</v>
      </c>
      <c r="K93">
        <f>MES_EOD!AM93+MES_EOD!AN93</f>
        <v>0</v>
      </c>
      <c r="L93">
        <f>NDMC_EOD!AM93+NDMC_EOD!AN93</f>
        <v>0</v>
      </c>
      <c r="M93">
        <f>TPDDL_EOD!AM93+TPDDL_EOD!AN93</f>
        <v>70</v>
      </c>
      <c r="N93">
        <f t="shared" si="7"/>
        <v>426.04</v>
      </c>
      <c r="O93" s="112">
        <f t="shared" si="8"/>
        <v>-1.0000000000331966E-3</v>
      </c>
      <c r="P93">
        <v>277.03934973241951</v>
      </c>
      <c r="Q93">
        <v>78.999814571401743</v>
      </c>
      <c r="R93">
        <v>0</v>
      </c>
      <c r="S93">
        <v>0</v>
      </c>
      <c r="T93">
        <v>69.999835696178764</v>
      </c>
      <c r="U93" s="114">
        <f t="shared" si="9"/>
        <v>426.03900000000004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890</v>
      </c>
      <c r="C94">
        <f>BAWANA!G94</f>
        <v>0</v>
      </c>
      <c r="D94">
        <f>BAWANA!AP94</f>
        <v>426.03899999999999</v>
      </c>
      <c r="E94">
        <f>BAWANA!AQ94</f>
        <v>0</v>
      </c>
      <c r="F94">
        <f t="shared" si="11"/>
        <v>712</v>
      </c>
      <c r="G94">
        <f t="shared" si="12"/>
        <v>426.03899999999999</v>
      </c>
      <c r="H94" s="112"/>
      <c r="I94">
        <f>BRPL_EOD!AM94+BRPL_EOD!AN94</f>
        <v>277.04000000000002</v>
      </c>
      <c r="J94">
        <f>BYPL_EOD!AM94+BYPL_EOD!AN94</f>
        <v>79</v>
      </c>
      <c r="K94">
        <f>MES_EOD!AM94+MES_EOD!AN94</f>
        <v>0</v>
      </c>
      <c r="L94">
        <f>NDMC_EOD!AM94+NDMC_EOD!AN94</f>
        <v>0</v>
      </c>
      <c r="M94">
        <f>TPDDL_EOD!AM94+TPDDL_EOD!AN94</f>
        <v>70</v>
      </c>
      <c r="N94">
        <f t="shared" si="7"/>
        <v>426.04</v>
      </c>
      <c r="O94" s="112">
        <f t="shared" si="8"/>
        <v>-1.0000000000331966E-3</v>
      </c>
      <c r="P94">
        <v>277.03934973241951</v>
      </c>
      <c r="Q94">
        <v>78.999814571401743</v>
      </c>
      <c r="R94">
        <v>0</v>
      </c>
      <c r="S94">
        <v>0</v>
      </c>
      <c r="T94">
        <v>69.999835696178764</v>
      </c>
      <c r="U94" s="114">
        <f t="shared" si="9"/>
        <v>426.03900000000004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890</v>
      </c>
      <c r="C95">
        <f>BAWANA!G95</f>
        <v>0</v>
      </c>
      <c r="D95">
        <f>BAWANA!AP95</f>
        <v>426.03899999999999</v>
      </c>
      <c r="E95">
        <f>BAWANA!AQ95</f>
        <v>0</v>
      </c>
      <c r="F95">
        <f t="shared" si="11"/>
        <v>712</v>
      </c>
      <c r="G95">
        <f t="shared" si="12"/>
        <v>426.03899999999999</v>
      </c>
      <c r="H95" s="112"/>
      <c r="I95">
        <f>BRPL_EOD!AM95+BRPL_EOD!AN95</f>
        <v>277.04000000000002</v>
      </c>
      <c r="J95">
        <f>BYPL_EOD!AM95+BYPL_EOD!AN95</f>
        <v>79</v>
      </c>
      <c r="K95">
        <f>MES_EOD!AM95+MES_EOD!AN95</f>
        <v>0</v>
      </c>
      <c r="L95">
        <f>NDMC_EOD!AM95+NDMC_EOD!AN95</f>
        <v>0</v>
      </c>
      <c r="M95">
        <f>TPDDL_EOD!AM95+TPDDL_EOD!AN95</f>
        <v>70</v>
      </c>
      <c r="N95">
        <f t="shared" si="7"/>
        <v>426.04</v>
      </c>
      <c r="O95" s="112">
        <f t="shared" si="8"/>
        <v>-1.0000000000331966E-3</v>
      </c>
      <c r="P95">
        <v>277.03934973241951</v>
      </c>
      <c r="Q95">
        <v>78.999814571401743</v>
      </c>
      <c r="R95">
        <v>0</v>
      </c>
      <c r="S95">
        <v>0</v>
      </c>
      <c r="T95">
        <v>69.999835696178764</v>
      </c>
      <c r="U95" s="114">
        <f t="shared" si="9"/>
        <v>426.03900000000004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890</v>
      </c>
      <c r="C96">
        <f>BAWANA!G96</f>
        <v>0</v>
      </c>
      <c r="D96">
        <f>BAWANA!AP96</f>
        <v>426.03899999999999</v>
      </c>
      <c r="E96">
        <f>BAWANA!AQ96</f>
        <v>0</v>
      </c>
      <c r="F96">
        <f t="shared" si="11"/>
        <v>712</v>
      </c>
      <c r="G96">
        <f t="shared" si="12"/>
        <v>426.03899999999999</v>
      </c>
      <c r="H96" s="112"/>
      <c r="I96">
        <f>BRPL_EOD!AM96+BRPL_EOD!AN96</f>
        <v>277.04000000000002</v>
      </c>
      <c r="J96">
        <f>BYPL_EOD!AM96+BYPL_EOD!AN96</f>
        <v>79</v>
      </c>
      <c r="K96">
        <f>MES_EOD!AM96+MES_EOD!AN96</f>
        <v>0</v>
      </c>
      <c r="L96">
        <f>NDMC_EOD!AM96+NDMC_EOD!AN96</f>
        <v>0</v>
      </c>
      <c r="M96">
        <f>TPDDL_EOD!AM96+TPDDL_EOD!AN96</f>
        <v>70</v>
      </c>
      <c r="N96">
        <f t="shared" si="7"/>
        <v>426.04</v>
      </c>
      <c r="O96" s="112">
        <f t="shared" si="8"/>
        <v>-1.0000000000331966E-3</v>
      </c>
      <c r="P96">
        <v>277.03934973241951</v>
      </c>
      <c r="Q96">
        <v>78.999814571401743</v>
      </c>
      <c r="R96">
        <v>0</v>
      </c>
      <c r="S96">
        <v>0</v>
      </c>
      <c r="T96">
        <v>69.999835696178764</v>
      </c>
      <c r="U96" s="114">
        <f t="shared" si="9"/>
        <v>426.03900000000004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890</v>
      </c>
      <c r="C97">
        <f>BAWANA!G97</f>
        <v>0</v>
      </c>
      <c r="D97">
        <f>BAWANA!AP97</f>
        <v>300</v>
      </c>
      <c r="E97">
        <f>BAWANA!AQ97</f>
        <v>0</v>
      </c>
      <c r="F97">
        <f t="shared" si="11"/>
        <v>712</v>
      </c>
      <c r="G97">
        <f t="shared" si="12"/>
        <v>300</v>
      </c>
      <c r="H97" s="112"/>
      <c r="I97">
        <f>BRPL_EOD!AM97+BRPL_EOD!AN97</f>
        <v>195.08</v>
      </c>
      <c r="J97">
        <f>BYPL_EOD!AM97+BYPL_EOD!AN97</f>
        <v>55.63</v>
      </c>
      <c r="K97">
        <f>MES_EOD!AM97+MES_EOD!AN97</f>
        <v>0</v>
      </c>
      <c r="L97">
        <f>NDMC_EOD!AM97+NDMC_EOD!AN97</f>
        <v>0</v>
      </c>
      <c r="M97">
        <f>TPDDL_EOD!AM97+TPDDL_EOD!AN97</f>
        <v>49.29</v>
      </c>
      <c r="N97">
        <f t="shared" si="7"/>
        <v>300</v>
      </c>
      <c r="O97" s="112">
        <f t="shared" si="8"/>
        <v>0</v>
      </c>
      <c r="P97">
        <v>195.08</v>
      </c>
      <c r="Q97">
        <v>55.63</v>
      </c>
      <c r="R97">
        <v>0</v>
      </c>
      <c r="S97">
        <v>0</v>
      </c>
      <c r="T97">
        <v>49.29</v>
      </c>
      <c r="U97" s="114">
        <f t="shared" si="9"/>
        <v>300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890</v>
      </c>
      <c r="C98">
        <f>BAWANA!G98</f>
        <v>0</v>
      </c>
      <c r="D98">
        <f>BAWANA!AP98</f>
        <v>280</v>
      </c>
      <c r="E98">
        <f>BAWANA!AQ98</f>
        <v>0</v>
      </c>
      <c r="F98">
        <f t="shared" si="11"/>
        <v>712</v>
      </c>
      <c r="G98">
        <f t="shared" si="12"/>
        <v>280</v>
      </c>
      <c r="H98" s="112"/>
      <c r="I98">
        <f>BRPL_EOD!AM98+BRPL_EOD!AN98</f>
        <v>182.07</v>
      </c>
      <c r="J98">
        <f>BYPL_EOD!AM98+BYPL_EOD!AN98</f>
        <v>51.92</v>
      </c>
      <c r="K98">
        <f>MES_EOD!AM98+MES_EOD!AN98</f>
        <v>0</v>
      </c>
      <c r="L98">
        <f>NDMC_EOD!AM98+NDMC_EOD!AN98</f>
        <v>0</v>
      </c>
      <c r="M98">
        <f>TPDDL_EOD!AM98+TPDDL_EOD!AN98</f>
        <v>46.01</v>
      </c>
      <c r="N98">
        <f t="shared" si="7"/>
        <v>280</v>
      </c>
      <c r="O98" s="112">
        <f t="shared" si="8"/>
        <v>0</v>
      </c>
      <c r="P98">
        <v>182.07</v>
      </c>
      <c r="Q98">
        <v>51.92</v>
      </c>
      <c r="R98">
        <v>0</v>
      </c>
      <c r="S98">
        <v>0</v>
      </c>
      <c r="T98">
        <v>46.01</v>
      </c>
      <c r="U98" s="114">
        <f t="shared" si="9"/>
        <v>280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21.24</v>
      </c>
      <c r="C99" s="114">
        <f t="shared" ref="C99:U99" si="14">SUM(C3:C98)/4000</f>
        <v>0</v>
      </c>
      <c r="D99" s="114">
        <f t="shared" si="14"/>
        <v>10.096595249999998</v>
      </c>
      <c r="E99" s="114">
        <f t="shared" si="14"/>
        <v>0</v>
      </c>
      <c r="F99" s="114">
        <f t="shared" si="14"/>
        <v>16.992000000000001</v>
      </c>
      <c r="G99" s="114">
        <f t="shared" si="14"/>
        <v>10.096595249999998</v>
      </c>
      <c r="H99" s="114"/>
      <c r="I99" s="114">
        <f t="shared" si="14"/>
        <v>7.0816075000000076</v>
      </c>
      <c r="J99" s="114">
        <f t="shared" si="14"/>
        <v>1.9461275</v>
      </c>
      <c r="K99" s="114">
        <f t="shared" si="14"/>
        <v>7.4199999999999995E-3</v>
      </c>
      <c r="L99" s="114">
        <f t="shared" si="14"/>
        <v>2.9679999999999998E-2</v>
      </c>
      <c r="M99" s="114">
        <f t="shared" si="14"/>
        <v>1.0317499999999999</v>
      </c>
      <c r="N99" s="114">
        <f t="shared" si="14"/>
        <v>10.096585000000005</v>
      </c>
      <c r="O99" s="114">
        <f t="shared" si="14"/>
        <v>1.0250000000127102E-5</v>
      </c>
      <c r="P99" s="114">
        <f t="shared" si="14"/>
        <v>7.0815972300919245</v>
      </c>
      <c r="Q99" s="114">
        <f t="shared" si="14"/>
        <v>1.9461338178769418</v>
      </c>
      <c r="R99" s="114">
        <f t="shared" si="14"/>
        <v>7.4209272211488509E-3</v>
      </c>
      <c r="S99" s="114">
        <f t="shared" si="14"/>
        <v>2.968371660780594E-2</v>
      </c>
      <c r="T99" s="114">
        <f t="shared" si="14"/>
        <v>1.031759558202183</v>
      </c>
      <c r="U99" s="114">
        <f t="shared" si="14"/>
        <v>10.096595249999998</v>
      </c>
      <c r="V99" s="114">
        <f t="shared" si="10"/>
        <v>0</v>
      </c>
      <c r="Y99" s="114">
        <f t="shared" ref="Y99:AD99" si="15">SUM(Y3:Y98)/4000</f>
        <v>4.0682499999999996E-2</v>
      </c>
      <c r="Z99" s="114">
        <f t="shared" si="15"/>
        <v>4.0682499999999996E-2</v>
      </c>
      <c r="AA99" s="114">
        <f t="shared" si="15"/>
        <v>4.0682499999999996E-2</v>
      </c>
      <c r="AB99" s="114">
        <f t="shared" si="15"/>
        <v>4.0682499999999996E-2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5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48.878287</v>
      </c>
      <c r="E3">
        <v>0</v>
      </c>
      <c r="F3">
        <v>0</v>
      </c>
      <c r="G3">
        <v>80.254056000000006</v>
      </c>
      <c r="H3">
        <v>0</v>
      </c>
      <c r="I3">
        <v>0</v>
      </c>
      <c r="J3">
        <v>101.83844999999999</v>
      </c>
      <c r="K3">
        <v>688.71594700000003</v>
      </c>
      <c r="L3">
        <v>472.94379900000001</v>
      </c>
      <c r="M3">
        <v>94.455943000000005</v>
      </c>
      <c r="N3">
        <v>121.484996</v>
      </c>
      <c r="O3">
        <v>127.380717</v>
      </c>
      <c r="P3">
        <v>116.469921</v>
      </c>
      <c r="Q3">
        <v>22.630299000000001</v>
      </c>
      <c r="R3">
        <v>44.906624999999998</v>
      </c>
      <c r="S3">
        <v>27.638981000000001</v>
      </c>
      <c r="T3">
        <v>3.0945860000000001</v>
      </c>
      <c r="U3">
        <v>336.375</v>
      </c>
      <c r="V3">
        <v>12.51</v>
      </c>
      <c r="W3">
        <v>44.311</v>
      </c>
      <c r="X3">
        <v>98.868250000000003</v>
      </c>
      <c r="Y3">
        <v>0</v>
      </c>
      <c r="Z3">
        <v>19.5624</v>
      </c>
      <c r="AA3">
        <v>42.14808</v>
      </c>
      <c r="AB3">
        <v>48.499828000000001</v>
      </c>
      <c r="AC3">
        <v>34.831252999999997</v>
      </c>
      <c r="AD3">
        <v>43.536136999999997</v>
      </c>
      <c r="AE3">
        <v>59.175403000000003</v>
      </c>
      <c r="AF3">
        <v>27.667514000000001</v>
      </c>
      <c r="AG3">
        <v>49.374991999999999</v>
      </c>
      <c r="AH3">
        <v>179.96245400000001</v>
      </c>
      <c r="AI3">
        <v>36.617927999999999</v>
      </c>
      <c r="AJ3">
        <v>0</v>
      </c>
      <c r="AK3">
        <v>68.158760000000001</v>
      </c>
      <c r="AL3">
        <v>59.262</v>
      </c>
      <c r="AM3">
        <v>18.800616999999999</v>
      </c>
      <c r="AN3">
        <v>1.21715</v>
      </c>
      <c r="AO3">
        <v>0</v>
      </c>
      <c r="AP3">
        <v>10.119899999999999</v>
      </c>
      <c r="AQ3">
        <v>41.434280999999999</v>
      </c>
      <c r="AR3">
        <v>33.119999999999997</v>
      </c>
      <c r="AS3">
        <v>37.890518999999998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5.5604339999999999</v>
      </c>
      <c r="AZ3">
        <v>10.235073</v>
      </c>
      <c r="BA3">
        <v>6.7455160000000003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3302.2129689999997</v>
      </c>
    </row>
    <row r="4" spans="1:121">
      <c r="A4" t="s">
        <v>46</v>
      </c>
      <c r="B4">
        <v>0</v>
      </c>
      <c r="C4">
        <v>0</v>
      </c>
      <c r="D4">
        <v>48.878287</v>
      </c>
      <c r="E4">
        <v>0</v>
      </c>
      <c r="F4">
        <v>0</v>
      </c>
      <c r="G4">
        <v>80.254056000000006</v>
      </c>
      <c r="H4">
        <v>0</v>
      </c>
      <c r="I4">
        <v>0</v>
      </c>
      <c r="J4">
        <v>101.83844999999999</v>
      </c>
      <c r="K4">
        <v>688.71594700000003</v>
      </c>
      <c r="L4">
        <v>472.94379900000001</v>
      </c>
      <c r="M4">
        <v>94.455943000000005</v>
      </c>
      <c r="N4">
        <v>121.484996</v>
      </c>
      <c r="O4">
        <v>127.380717</v>
      </c>
      <c r="P4">
        <v>120.49647</v>
      </c>
      <c r="Q4">
        <v>22.630299000000001</v>
      </c>
      <c r="R4">
        <v>44.906624999999998</v>
      </c>
      <c r="S4">
        <v>27.638981000000001</v>
      </c>
      <c r="T4">
        <v>3.0945860000000001</v>
      </c>
      <c r="U4">
        <v>336.375</v>
      </c>
      <c r="V4">
        <v>12.51</v>
      </c>
      <c r="W4">
        <v>44.311</v>
      </c>
      <c r="X4">
        <v>98.868250000000003</v>
      </c>
      <c r="Y4">
        <v>0</v>
      </c>
      <c r="Z4">
        <v>19.5624</v>
      </c>
      <c r="AA4">
        <v>42.14808</v>
      </c>
      <c r="AB4">
        <v>48.499828000000001</v>
      </c>
      <c r="AC4">
        <v>34.831252999999997</v>
      </c>
      <c r="AD4">
        <v>43.536136999999997</v>
      </c>
      <c r="AE4">
        <v>59.175403000000003</v>
      </c>
      <c r="AF4">
        <v>27.667514000000001</v>
      </c>
      <c r="AG4">
        <v>49.374991999999999</v>
      </c>
      <c r="AH4">
        <v>179.96245400000001</v>
      </c>
      <c r="AI4">
        <v>36.617927999999999</v>
      </c>
      <c r="AJ4">
        <v>0</v>
      </c>
      <c r="AK4">
        <v>68.158760000000001</v>
      </c>
      <c r="AL4">
        <v>59.262</v>
      </c>
      <c r="AM4">
        <v>18.800616999999999</v>
      </c>
      <c r="AN4">
        <v>1.21715</v>
      </c>
      <c r="AO4">
        <v>0</v>
      </c>
      <c r="AP4">
        <v>10.119899999999999</v>
      </c>
      <c r="AQ4">
        <v>41.434280999999999</v>
      </c>
      <c r="AR4">
        <v>33.119999999999997</v>
      </c>
      <c r="AS4">
        <v>37.890518999999998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5.5604339999999999</v>
      </c>
      <c r="AZ4">
        <v>10.235073</v>
      </c>
      <c r="BA4">
        <v>6.7455160000000003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3306.2395179999999</v>
      </c>
    </row>
    <row r="5" spans="1:121">
      <c r="A5" t="s">
        <v>47</v>
      </c>
      <c r="B5">
        <v>0</v>
      </c>
      <c r="C5">
        <v>0</v>
      </c>
      <c r="D5">
        <v>48.878287</v>
      </c>
      <c r="E5">
        <v>0</v>
      </c>
      <c r="F5">
        <v>0</v>
      </c>
      <c r="G5">
        <v>80.254056000000006</v>
      </c>
      <c r="H5">
        <v>0</v>
      </c>
      <c r="I5">
        <v>0</v>
      </c>
      <c r="J5">
        <v>101.83844999999999</v>
      </c>
      <c r="K5">
        <v>688.71594700000003</v>
      </c>
      <c r="L5">
        <v>472.94379900000001</v>
      </c>
      <c r="M5">
        <v>94.455943000000005</v>
      </c>
      <c r="N5">
        <v>121.484996</v>
      </c>
      <c r="O5">
        <v>127.380717</v>
      </c>
      <c r="P5">
        <v>128.54956799999999</v>
      </c>
      <c r="Q5">
        <v>22.630299000000001</v>
      </c>
      <c r="R5">
        <v>44.906624999999998</v>
      </c>
      <c r="S5">
        <v>27.638981000000001</v>
      </c>
      <c r="T5">
        <v>3.0945860000000001</v>
      </c>
      <c r="U5">
        <v>336.375</v>
      </c>
      <c r="V5">
        <v>12.51</v>
      </c>
      <c r="W5">
        <v>44.311</v>
      </c>
      <c r="X5">
        <v>98.868250000000003</v>
      </c>
      <c r="Y5">
        <v>0</v>
      </c>
      <c r="Z5">
        <v>19.5624</v>
      </c>
      <c r="AA5">
        <v>42.14808</v>
      </c>
      <c r="AB5">
        <v>48.499828000000001</v>
      </c>
      <c r="AC5">
        <v>34.831252999999997</v>
      </c>
      <c r="AD5">
        <v>43.536136999999997</v>
      </c>
      <c r="AE5">
        <v>59.175403000000003</v>
      </c>
      <c r="AF5">
        <v>27.667514000000001</v>
      </c>
      <c r="AG5">
        <v>49.374991999999999</v>
      </c>
      <c r="AH5">
        <v>179.96245400000001</v>
      </c>
      <c r="AI5">
        <v>36.617927999999999</v>
      </c>
      <c r="AJ5">
        <v>0</v>
      </c>
      <c r="AK5">
        <v>68.158760000000001</v>
      </c>
      <c r="AL5">
        <v>58.1</v>
      </c>
      <c r="AM5">
        <v>18.800616999999999</v>
      </c>
      <c r="AN5">
        <v>1.21715</v>
      </c>
      <c r="AO5">
        <v>0</v>
      </c>
      <c r="AP5">
        <v>10.119899999999999</v>
      </c>
      <c r="AQ5">
        <v>41.434280999999999</v>
      </c>
      <c r="AR5">
        <v>33.119999999999997</v>
      </c>
      <c r="AS5">
        <v>37.890518999999998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5.5604339999999999</v>
      </c>
      <c r="AZ5">
        <v>10.235073</v>
      </c>
      <c r="BA5">
        <v>6.7455160000000003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3313.130615999999</v>
      </c>
    </row>
    <row r="6" spans="1:121">
      <c r="A6" t="s">
        <v>48</v>
      </c>
      <c r="B6">
        <v>0</v>
      </c>
      <c r="C6">
        <v>0</v>
      </c>
      <c r="D6">
        <v>48.878287</v>
      </c>
      <c r="E6">
        <v>0</v>
      </c>
      <c r="F6">
        <v>0</v>
      </c>
      <c r="G6">
        <v>80.254056000000006</v>
      </c>
      <c r="H6">
        <v>0</v>
      </c>
      <c r="I6">
        <v>0</v>
      </c>
      <c r="J6">
        <v>101.83844999999999</v>
      </c>
      <c r="K6">
        <v>688.71594700000003</v>
      </c>
      <c r="L6">
        <v>472.94379900000001</v>
      </c>
      <c r="M6">
        <v>94.455943000000005</v>
      </c>
      <c r="N6">
        <v>121.484996</v>
      </c>
      <c r="O6">
        <v>127.380717</v>
      </c>
      <c r="P6">
        <v>132.57611700000001</v>
      </c>
      <c r="Q6">
        <v>22.630299000000001</v>
      </c>
      <c r="R6">
        <v>44.906624999999998</v>
      </c>
      <c r="S6">
        <v>27.638981000000001</v>
      </c>
      <c r="T6">
        <v>3.0945860000000001</v>
      </c>
      <c r="U6">
        <v>336.375</v>
      </c>
      <c r="V6">
        <v>12.51</v>
      </c>
      <c r="W6">
        <v>44.311</v>
      </c>
      <c r="X6">
        <v>98.868250000000003</v>
      </c>
      <c r="Y6">
        <v>0</v>
      </c>
      <c r="Z6">
        <v>19.5624</v>
      </c>
      <c r="AA6">
        <v>42.14808</v>
      </c>
      <c r="AB6">
        <v>48.499828000000001</v>
      </c>
      <c r="AC6">
        <v>34.831252999999997</v>
      </c>
      <c r="AD6">
        <v>43.536136999999997</v>
      </c>
      <c r="AE6">
        <v>59.175403000000003</v>
      </c>
      <c r="AF6">
        <v>27.667514000000001</v>
      </c>
      <c r="AG6">
        <v>49.374991999999999</v>
      </c>
      <c r="AH6">
        <v>179.96245400000001</v>
      </c>
      <c r="AI6">
        <v>36.617927999999999</v>
      </c>
      <c r="AJ6">
        <v>0</v>
      </c>
      <c r="AK6">
        <v>68.158760000000001</v>
      </c>
      <c r="AL6">
        <v>58.1</v>
      </c>
      <c r="AM6">
        <v>18.800616999999999</v>
      </c>
      <c r="AN6">
        <v>1.21715</v>
      </c>
      <c r="AO6">
        <v>0</v>
      </c>
      <c r="AP6">
        <v>3.0743999999999998</v>
      </c>
      <c r="AQ6">
        <v>41.434280999999999</v>
      </c>
      <c r="AR6">
        <v>33.119999999999997</v>
      </c>
      <c r="AS6">
        <v>37.890518999999998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5.5604339999999999</v>
      </c>
      <c r="AZ6">
        <v>10.235073</v>
      </c>
      <c r="BA6">
        <v>6.7455160000000003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3310.111664999999</v>
      </c>
    </row>
    <row r="7" spans="1:121">
      <c r="A7" t="s">
        <v>49</v>
      </c>
      <c r="B7">
        <v>0</v>
      </c>
      <c r="C7">
        <v>0</v>
      </c>
      <c r="D7">
        <v>48.878287</v>
      </c>
      <c r="E7">
        <v>0</v>
      </c>
      <c r="F7">
        <v>0</v>
      </c>
      <c r="G7">
        <v>81.591623999999996</v>
      </c>
      <c r="H7">
        <v>0</v>
      </c>
      <c r="I7">
        <v>0</v>
      </c>
      <c r="J7">
        <v>101.83844999999999</v>
      </c>
      <c r="K7">
        <v>688.71594700000003</v>
      </c>
      <c r="L7">
        <v>472.94379900000001</v>
      </c>
      <c r="M7">
        <v>94.455943000000005</v>
      </c>
      <c r="N7">
        <v>121.484996</v>
      </c>
      <c r="O7">
        <v>127.380717</v>
      </c>
      <c r="P7">
        <v>136.602666</v>
      </c>
      <c r="Q7">
        <v>22.630299000000001</v>
      </c>
      <c r="R7">
        <v>44.906624999999998</v>
      </c>
      <c r="S7">
        <v>27.638981000000001</v>
      </c>
      <c r="T7">
        <v>3.0945860000000001</v>
      </c>
      <c r="U7">
        <v>336.375</v>
      </c>
      <c r="V7">
        <v>12.51</v>
      </c>
      <c r="W7">
        <v>44.311</v>
      </c>
      <c r="X7">
        <v>98.868250000000003</v>
      </c>
      <c r="Y7">
        <v>0</v>
      </c>
      <c r="Z7">
        <v>19.5624</v>
      </c>
      <c r="AA7">
        <v>42.14808</v>
      </c>
      <c r="AB7">
        <v>48.499828000000001</v>
      </c>
      <c r="AC7">
        <v>34.831252999999997</v>
      </c>
      <c r="AD7">
        <v>43.536136999999997</v>
      </c>
      <c r="AE7">
        <v>59.175403000000003</v>
      </c>
      <c r="AF7">
        <v>27.667514000000001</v>
      </c>
      <c r="AG7">
        <v>49.374991999999999</v>
      </c>
      <c r="AH7">
        <v>179.96245400000001</v>
      </c>
      <c r="AI7">
        <v>36.617927999999999</v>
      </c>
      <c r="AJ7">
        <v>0</v>
      </c>
      <c r="AK7">
        <v>68.158760000000001</v>
      </c>
      <c r="AL7">
        <v>58.1</v>
      </c>
      <c r="AM7">
        <v>18.800616999999999</v>
      </c>
      <c r="AN7">
        <v>1.21715</v>
      </c>
      <c r="AO7">
        <v>0</v>
      </c>
      <c r="AP7">
        <v>3.0743999999999998</v>
      </c>
      <c r="AQ7">
        <v>41.434280999999999</v>
      </c>
      <c r="AR7">
        <v>33.119999999999997</v>
      </c>
      <c r="AS7">
        <v>37.890518999999998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5.5604339999999999</v>
      </c>
      <c r="AZ7">
        <v>10.235073</v>
      </c>
      <c r="BA7">
        <v>6.7455160000000003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3315.4757819999991</v>
      </c>
    </row>
    <row r="8" spans="1:121">
      <c r="A8" t="s">
        <v>50</v>
      </c>
      <c r="B8">
        <v>0</v>
      </c>
      <c r="C8">
        <v>0</v>
      </c>
      <c r="D8">
        <v>48.878287</v>
      </c>
      <c r="E8">
        <v>0</v>
      </c>
      <c r="F8">
        <v>0</v>
      </c>
      <c r="G8">
        <v>81.591623999999996</v>
      </c>
      <c r="H8">
        <v>0</v>
      </c>
      <c r="I8">
        <v>0</v>
      </c>
      <c r="J8">
        <v>104.554142</v>
      </c>
      <c r="K8">
        <v>688.71594700000003</v>
      </c>
      <c r="L8">
        <v>472.94379900000001</v>
      </c>
      <c r="M8">
        <v>94.455943000000005</v>
      </c>
      <c r="N8">
        <v>121.484996</v>
      </c>
      <c r="O8">
        <v>127.380717</v>
      </c>
      <c r="P8">
        <v>140.62921499999999</v>
      </c>
      <c r="Q8">
        <v>22.630299000000001</v>
      </c>
      <c r="R8">
        <v>44.906624999999998</v>
      </c>
      <c r="S8">
        <v>27.638981000000001</v>
      </c>
      <c r="T8">
        <v>3.0945860000000001</v>
      </c>
      <c r="U8">
        <v>336.375</v>
      </c>
      <c r="V8">
        <v>12.51</v>
      </c>
      <c r="W8">
        <v>44.311</v>
      </c>
      <c r="X8">
        <v>98.868250000000003</v>
      </c>
      <c r="Y8">
        <v>0</v>
      </c>
      <c r="Z8">
        <v>19.5624</v>
      </c>
      <c r="AA8">
        <v>42.14808</v>
      </c>
      <c r="AB8">
        <v>48.499828000000001</v>
      </c>
      <c r="AC8">
        <v>34.831252999999997</v>
      </c>
      <c r="AD8">
        <v>43.536136999999997</v>
      </c>
      <c r="AE8">
        <v>59.175403000000003</v>
      </c>
      <c r="AF8">
        <v>27.667514000000001</v>
      </c>
      <c r="AG8">
        <v>49.374991999999999</v>
      </c>
      <c r="AH8">
        <v>179.96245400000001</v>
      </c>
      <c r="AI8">
        <v>36.617927999999999</v>
      </c>
      <c r="AJ8">
        <v>0</v>
      </c>
      <c r="AK8">
        <v>68.158760000000001</v>
      </c>
      <c r="AL8">
        <v>58.1</v>
      </c>
      <c r="AM8">
        <v>18.800616999999999</v>
      </c>
      <c r="AN8">
        <v>1.21715</v>
      </c>
      <c r="AO8">
        <v>0</v>
      </c>
      <c r="AP8">
        <v>3.0743999999999998</v>
      </c>
      <c r="AQ8">
        <v>41.434280999999999</v>
      </c>
      <c r="AR8">
        <v>33.119999999999997</v>
      </c>
      <c r="AS8">
        <v>37.890518999999998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5.5604339999999999</v>
      </c>
      <c r="AZ8">
        <v>10.235073</v>
      </c>
      <c r="BA8">
        <v>6.7455160000000003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3322.218022999999</v>
      </c>
    </row>
    <row r="9" spans="1:121">
      <c r="A9" t="s">
        <v>51</v>
      </c>
      <c r="B9">
        <v>0</v>
      </c>
      <c r="C9">
        <v>0</v>
      </c>
      <c r="D9">
        <v>48.878287</v>
      </c>
      <c r="E9">
        <v>0</v>
      </c>
      <c r="F9">
        <v>0</v>
      </c>
      <c r="G9">
        <v>81.591623999999996</v>
      </c>
      <c r="H9">
        <v>0</v>
      </c>
      <c r="I9">
        <v>0</v>
      </c>
      <c r="J9">
        <v>104.554142</v>
      </c>
      <c r="K9">
        <v>688.71594700000003</v>
      </c>
      <c r="L9">
        <v>472.94379900000001</v>
      </c>
      <c r="M9">
        <v>94.455943000000005</v>
      </c>
      <c r="N9">
        <v>121.484996</v>
      </c>
      <c r="O9">
        <v>127.380717</v>
      </c>
      <c r="P9">
        <v>144.655764</v>
      </c>
      <c r="Q9">
        <v>22.630299000000001</v>
      </c>
      <c r="R9">
        <v>44.906624999999998</v>
      </c>
      <c r="S9">
        <v>27.638981000000001</v>
      </c>
      <c r="T9">
        <v>3.0945860000000001</v>
      </c>
      <c r="U9">
        <v>336.375</v>
      </c>
      <c r="V9">
        <v>12.51</v>
      </c>
      <c r="W9">
        <v>44.311</v>
      </c>
      <c r="X9">
        <v>98.868250000000003</v>
      </c>
      <c r="Y9">
        <v>0</v>
      </c>
      <c r="Z9">
        <v>19.5624</v>
      </c>
      <c r="AA9">
        <v>42.14808</v>
      </c>
      <c r="AB9">
        <v>48.499828000000001</v>
      </c>
      <c r="AC9">
        <v>34.831252999999997</v>
      </c>
      <c r="AD9">
        <v>43.536136999999997</v>
      </c>
      <c r="AE9">
        <v>59.175403000000003</v>
      </c>
      <c r="AF9">
        <v>27.667514000000001</v>
      </c>
      <c r="AG9">
        <v>49.374991999999999</v>
      </c>
      <c r="AH9">
        <v>179.96245400000001</v>
      </c>
      <c r="AI9">
        <v>36.617927999999999</v>
      </c>
      <c r="AJ9">
        <v>0</v>
      </c>
      <c r="AK9">
        <v>68.158760000000001</v>
      </c>
      <c r="AL9">
        <v>58.1</v>
      </c>
      <c r="AM9">
        <v>18.800616999999999</v>
      </c>
      <c r="AN9">
        <v>1.21715</v>
      </c>
      <c r="AO9">
        <v>0</v>
      </c>
      <c r="AP9">
        <v>3.0743999999999998</v>
      </c>
      <c r="AQ9">
        <v>41.434280999999999</v>
      </c>
      <c r="AR9">
        <v>33.119999999999997</v>
      </c>
      <c r="AS9">
        <v>37.890518999999998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5.5604339999999999</v>
      </c>
      <c r="AZ9">
        <v>10.235073</v>
      </c>
      <c r="BA9">
        <v>6.7455160000000003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3326.2445719999992</v>
      </c>
    </row>
    <row r="10" spans="1:121">
      <c r="A10" t="s">
        <v>52</v>
      </c>
      <c r="B10">
        <v>0</v>
      </c>
      <c r="C10">
        <v>0</v>
      </c>
      <c r="D10">
        <v>48.878287</v>
      </c>
      <c r="E10">
        <v>0</v>
      </c>
      <c r="F10">
        <v>0</v>
      </c>
      <c r="G10">
        <v>81.591623999999996</v>
      </c>
      <c r="H10">
        <v>0</v>
      </c>
      <c r="I10">
        <v>0</v>
      </c>
      <c r="J10">
        <v>104.554142</v>
      </c>
      <c r="K10">
        <v>688.71594700000003</v>
      </c>
      <c r="L10">
        <v>472.94379900000001</v>
      </c>
      <c r="M10">
        <v>94.455943000000005</v>
      </c>
      <c r="N10">
        <v>121.484996</v>
      </c>
      <c r="O10">
        <v>127.380717</v>
      </c>
      <c r="P10">
        <v>147.877003</v>
      </c>
      <c r="Q10">
        <v>22.630299000000001</v>
      </c>
      <c r="R10">
        <v>44.906624999999998</v>
      </c>
      <c r="S10">
        <v>27.638981000000001</v>
      </c>
      <c r="T10">
        <v>3.0945860000000001</v>
      </c>
      <c r="U10">
        <v>336.375</v>
      </c>
      <c r="V10">
        <v>12.51</v>
      </c>
      <c r="W10">
        <v>44.311</v>
      </c>
      <c r="X10">
        <v>98.868250000000003</v>
      </c>
      <c r="Y10">
        <v>0</v>
      </c>
      <c r="Z10">
        <v>19.5624</v>
      </c>
      <c r="AA10">
        <v>42.14808</v>
      </c>
      <c r="AB10">
        <v>48.499828000000001</v>
      </c>
      <c r="AC10">
        <v>34.831252999999997</v>
      </c>
      <c r="AD10">
        <v>43.536136999999997</v>
      </c>
      <c r="AE10">
        <v>59.175403000000003</v>
      </c>
      <c r="AF10">
        <v>27.667514000000001</v>
      </c>
      <c r="AG10">
        <v>49.374991999999999</v>
      </c>
      <c r="AH10">
        <v>179.96245400000001</v>
      </c>
      <c r="AI10">
        <v>36.617927999999999</v>
      </c>
      <c r="AJ10">
        <v>0</v>
      </c>
      <c r="AK10">
        <v>68.158760000000001</v>
      </c>
      <c r="AL10">
        <v>58.1</v>
      </c>
      <c r="AM10">
        <v>18.800616999999999</v>
      </c>
      <c r="AN10">
        <v>1.21715</v>
      </c>
      <c r="AO10">
        <v>0</v>
      </c>
      <c r="AP10">
        <v>3.0743999999999998</v>
      </c>
      <c r="AQ10">
        <v>41.434280999999999</v>
      </c>
      <c r="AR10">
        <v>33.119999999999997</v>
      </c>
      <c r="AS10">
        <v>37.890518999999998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5.5604339999999999</v>
      </c>
      <c r="AZ10">
        <v>10.235073</v>
      </c>
      <c r="BA10">
        <v>6.7455160000000003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3329.4658109999991</v>
      </c>
    </row>
    <row r="11" spans="1:121">
      <c r="A11" t="s">
        <v>53</v>
      </c>
      <c r="B11">
        <v>0</v>
      </c>
      <c r="C11">
        <v>0</v>
      </c>
      <c r="D11">
        <v>48.878287999999998</v>
      </c>
      <c r="E11">
        <v>0</v>
      </c>
      <c r="F11">
        <v>0</v>
      </c>
      <c r="G11">
        <v>81.591623999999996</v>
      </c>
      <c r="H11">
        <v>0</v>
      </c>
      <c r="I11">
        <v>0</v>
      </c>
      <c r="J11">
        <v>104.554142</v>
      </c>
      <c r="K11">
        <v>688.71594700000003</v>
      </c>
      <c r="L11">
        <v>482.44379900000001</v>
      </c>
      <c r="M11">
        <v>94.455943000000005</v>
      </c>
      <c r="N11">
        <v>121.484996</v>
      </c>
      <c r="O11">
        <v>127.380717</v>
      </c>
      <c r="P11">
        <v>149.68895000000001</v>
      </c>
      <c r="Q11">
        <v>22.630299000000001</v>
      </c>
      <c r="R11">
        <v>44.906624999999998</v>
      </c>
      <c r="S11">
        <v>27.638981000000001</v>
      </c>
      <c r="T11">
        <v>3.0945860000000001</v>
      </c>
      <c r="U11">
        <v>336.375</v>
      </c>
      <c r="V11">
        <v>12.51</v>
      </c>
      <c r="W11">
        <v>44.311</v>
      </c>
      <c r="X11">
        <v>98.868250000000003</v>
      </c>
      <c r="Y11">
        <v>0</v>
      </c>
      <c r="Z11">
        <v>19.5624</v>
      </c>
      <c r="AA11">
        <v>42.14808</v>
      </c>
      <c r="AB11">
        <v>48.499828000000001</v>
      </c>
      <c r="AC11">
        <v>34.831252999999997</v>
      </c>
      <c r="AD11">
        <v>43.536136999999997</v>
      </c>
      <c r="AE11">
        <v>59.175403000000003</v>
      </c>
      <c r="AF11">
        <v>19.597823000000002</v>
      </c>
      <c r="AG11">
        <v>49.374991999999999</v>
      </c>
      <c r="AH11">
        <v>179.96245400000001</v>
      </c>
      <c r="AI11">
        <v>36.617927999999999</v>
      </c>
      <c r="AJ11">
        <v>0</v>
      </c>
      <c r="AK11">
        <v>68.158760000000001</v>
      </c>
      <c r="AL11">
        <v>58.1</v>
      </c>
      <c r="AM11">
        <v>18.800616999999999</v>
      </c>
      <c r="AN11">
        <v>1.21715</v>
      </c>
      <c r="AO11">
        <v>0</v>
      </c>
      <c r="AP11">
        <v>10.119899999999999</v>
      </c>
      <c r="AQ11">
        <v>41.434280999999999</v>
      </c>
      <c r="AR11">
        <v>33.119999999999997</v>
      </c>
      <c r="AS11">
        <v>37.890518999999998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5.5604339999999999</v>
      </c>
      <c r="AZ11">
        <v>10.235073</v>
      </c>
      <c r="BA11">
        <v>6.7455160000000003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3339.7535679999992</v>
      </c>
    </row>
    <row r="12" spans="1:121">
      <c r="A12" t="s">
        <v>54</v>
      </c>
      <c r="B12">
        <v>0</v>
      </c>
      <c r="C12">
        <v>0</v>
      </c>
      <c r="D12">
        <v>48.878287999999998</v>
      </c>
      <c r="E12">
        <v>0</v>
      </c>
      <c r="F12">
        <v>0</v>
      </c>
      <c r="G12">
        <v>81.591623999999996</v>
      </c>
      <c r="H12">
        <v>0</v>
      </c>
      <c r="I12">
        <v>0</v>
      </c>
      <c r="J12">
        <v>104.554142</v>
      </c>
      <c r="K12">
        <v>688.71594700000003</v>
      </c>
      <c r="L12">
        <v>482.44379900000001</v>
      </c>
      <c r="M12">
        <v>94.455943000000005</v>
      </c>
      <c r="N12">
        <v>121.484996</v>
      </c>
      <c r="O12">
        <v>127.380717</v>
      </c>
      <c r="P12">
        <v>149.68895000000001</v>
      </c>
      <c r="Q12">
        <v>22.630299000000001</v>
      </c>
      <c r="R12">
        <v>44.906624999999998</v>
      </c>
      <c r="S12">
        <v>27.638981000000001</v>
      </c>
      <c r="T12">
        <v>3.0945860000000001</v>
      </c>
      <c r="U12">
        <v>336.375</v>
      </c>
      <c r="V12">
        <v>12.51</v>
      </c>
      <c r="W12">
        <v>44.311</v>
      </c>
      <c r="X12">
        <v>98.868250000000003</v>
      </c>
      <c r="Y12">
        <v>0</v>
      </c>
      <c r="Z12">
        <v>19.5624</v>
      </c>
      <c r="AA12">
        <v>42.14808</v>
      </c>
      <c r="AB12">
        <v>48.499828000000001</v>
      </c>
      <c r="AC12">
        <v>34.831252999999997</v>
      </c>
      <c r="AD12">
        <v>43.536136999999997</v>
      </c>
      <c r="AE12">
        <v>59.175403000000003</v>
      </c>
      <c r="AF12">
        <v>19.597823000000002</v>
      </c>
      <c r="AG12">
        <v>49.374991999999999</v>
      </c>
      <c r="AH12">
        <v>179.96245400000001</v>
      </c>
      <c r="AI12">
        <v>36.617927999999999</v>
      </c>
      <c r="AJ12">
        <v>0</v>
      </c>
      <c r="AK12">
        <v>68.158760000000001</v>
      </c>
      <c r="AL12">
        <v>58.1</v>
      </c>
      <c r="AM12">
        <v>18.800616999999999</v>
      </c>
      <c r="AN12">
        <v>1.21715</v>
      </c>
      <c r="AO12">
        <v>0</v>
      </c>
      <c r="AP12">
        <v>10.119899999999999</v>
      </c>
      <c r="AQ12">
        <v>41.434280999999999</v>
      </c>
      <c r="AR12">
        <v>33.119999999999997</v>
      </c>
      <c r="AS12">
        <v>37.890518999999998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5.5604339999999999</v>
      </c>
      <c r="AZ12">
        <v>10.235073</v>
      </c>
      <c r="BA12">
        <v>6.7455160000000003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3339.7535679999992</v>
      </c>
    </row>
    <row r="13" spans="1:121">
      <c r="A13" t="s">
        <v>55</v>
      </c>
      <c r="B13">
        <v>0</v>
      </c>
      <c r="C13">
        <v>0</v>
      </c>
      <c r="D13">
        <v>48.878287999999998</v>
      </c>
      <c r="E13">
        <v>0</v>
      </c>
      <c r="F13">
        <v>0</v>
      </c>
      <c r="G13">
        <v>81.591623999999996</v>
      </c>
      <c r="H13">
        <v>0</v>
      </c>
      <c r="I13">
        <v>0</v>
      </c>
      <c r="J13">
        <v>104.554142</v>
      </c>
      <c r="K13">
        <v>688.71594700000003</v>
      </c>
      <c r="L13">
        <v>482.44379900000001</v>
      </c>
      <c r="M13">
        <v>94.455943000000005</v>
      </c>
      <c r="N13">
        <v>121.484996</v>
      </c>
      <c r="O13">
        <v>127.380717</v>
      </c>
      <c r="P13">
        <v>149.68895000000001</v>
      </c>
      <c r="Q13">
        <v>22.630299000000001</v>
      </c>
      <c r="R13">
        <v>44.906624999999998</v>
      </c>
      <c r="S13">
        <v>27.638981000000001</v>
      </c>
      <c r="T13">
        <v>3.0945860000000001</v>
      </c>
      <c r="U13">
        <v>336.375</v>
      </c>
      <c r="V13">
        <v>12.51</v>
      </c>
      <c r="W13">
        <v>44.311</v>
      </c>
      <c r="X13">
        <v>98.868250000000003</v>
      </c>
      <c r="Y13">
        <v>0</v>
      </c>
      <c r="Z13">
        <v>19.5624</v>
      </c>
      <c r="AA13">
        <v>42.14808</v>
      </c>
      <c r="AB13">
        <v>48.499828000000001</v>
      </c>
      <c r="AC13">
        <v>34.831252999999997</v>
      </c>
      <c r="AD13">
        <v>43.536136999999997</v>
      </c>
      <c r="AE13">
        <v>59.175403000000003</v>
      </c>
      <c r="AF13">
        <v>19.597823000000002</v>
      </c>
      <c r="AG13">
        <v>49.374991999999999</v>
      </c>
      <c r="AH13">
        <v>179.96245400000001</v>
      </c>
      <c r="AI13">
        <v>36.617927999999999</v>
      </c>
      <c r="AJ13">
        <v>0</v>
      </c>
      <c r="AK13">
        <v>68.158760000000001</v>
      </c>
      <c r="AL13">
        <v>58.1</v>
      </c>
      <c r="AM13">
        <v>18.800616999999999</v>
      </c>
      <c r="AN13">
        <v>1.21715</v>
      </c>
      <c r="AO13">
        <v>0</v>
      </c>
      <c r="AP13">
        <v>3.0743999999999998</v>
      </c>
      <c r="AQ13">
        <v>41.434280999999999</v>
      </c>
      <c r="AR13">
        <v>33.119999999999997</v>
      </c>
      <c r="AS13">
        <v>37.890518999999998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5.5604339999999999</v>
      </c>
      <c r="AZ13">
        <v>10.235073</v>
      </c>
      <c r="BA13">
        <v>6.7455160000000003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3332.708067999999</v>
      </c>
    </row>
    <row r="14" spans="1:121">
      <c r="A14" t="s">
        <v>56</v>
      </c>
      <c r="B14">
        <v>0</v>
      </c>
      <c r="C14">
        <v>0</v>
      </c>
      <c r="D14">
        <v>48.878287999999998</v>
      </c>
      <c r="E14">
        <v>0</v>
      </c>
      <c r="F14">
        <v>0</v>
      </c>
      <c r="G14">
        <v>81.591623999999996</v>
      </c>
      <c r="H14">
        <v>0</v>
      </c>
      <c r="I14">
        <v>0</v>
      </c>
      <c r="J14">
        <v>104.554142</v>
      </c>
      <c r="K14">
        <v>688.71594700000003</v>
      </c>
      <c r="L14">
        <v>482.44379900000001</v>
      </c>
      <c r="M14">
        <v>94.455943000000005</v>
      </c>
      <c r="N14">
        <v>121.484996</v>
      </c>
      <c r="O14">
        <v>127.380717</v>
      </c>
      <c r="P14">
        <v>149.68895000000001</v>
      </c>
      <c r="Q14">
        <v>22.630299000000001</v>
      </c>
      <c r="R14">
        <v>44.906624999999998</v>
      </c>
      <c r="S14">
        <v>27.638981000000001</v>
      </c>
      <c r="T14">
        <v>3.0945860000000001</v>
      </c>
      <c r="U14">
        <v>336.375</v>
      </c>
      <c r="V14">
        <v>12.51</v>
      </c>
      <c r="W14">
        <v>44.311</v>
      </c>
      <c r="X14">
        <v>98.868250000000003</v>
      </c>
      <c r="Y14">
        <v>0</v>
      </c>
      <c r="Z14">
        <v>19.5624</v>
      </c>
      <c r="AA14">
        <v>42.14808</v>
      </c>
      <c r="AB14">
        <v>48.499828000000001</v>
      </c>
      <c r="AC14">
        <v>34.831252999999997</v>
      </c>
      <c r="AD14">
        <v>43.536136999999997</v>
      </c>
      <c r="AE14">
        <v>59.175403000000003</v>
      </c>
      <c r="AF14">
        <v>19.597823000000002</v>
      </c>
      <c r="AG14">
        <v>49.374991999999999</v>
      </c>
      <c r="AH14">
        <v>179.96245400000001</v>
      </c>
      <c r="AI14">
        <v>22.886205</v>
      </c>
      <c r="AJ14">
        <v>0</v>
      </c>
      <c r="AK14">
        <v>68.158760000000001</v>
      </c>
      <c r="AL14">
        <v>58.1</v>
      </c>
      <c r="AM14">
        <v>18.800616999999999</v>
      </c>
      <c r="AN14">
        <v>1.21715</v>
      </c>
      <c r="AO14">
        <v>0</v>
      </c>
      <c r="AP14">
        <v>3.0743999999999998</v>
      </c>
      <c r="AQ14">
        <v>41.434280999999999</v>
      </c>
      <c r="AR14">
        <v>33.119999999999997</v>
      </c>
      <c r="AS14">
        <v>37.890518999999998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5.5604339999999999</v>
      </c>
      <c r="AZ14">
        <v>10.235073</v>
      </c>
      <c r="BA14">
        <v>6.7455160000000003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3318.9763449999987</v>
      </c>
    </row>
    <row r="15" spans="1:121">
      <c r="A15" t="s">
        <v>57</v>
      </c>
      <c r="B15">
        <v>0</v>
      </c>
      <c r="C15">
        <v>0</v>
      </c>
      <c r="D15">
        <v>48.878287999999998</v>
      </c>
      <c r="E15">
        <v>0</v>
      </c>
      <c r="F15">
        <v>0</v>
      </c>
      <c r="G15">
        <v>82.260407999999998</v>
      </c>
      <c r="H15">
        <v>0</v>
      </c>
      <c r="I15">
        <v>0</v>
      </c>
      <c r="J15">
        <v>105.91198799999999</v>
      </c>
      <c r="K15">
        <v>688.71594700000003</v>
      </c>
      <c r="L15">
        <v>482.44379900000001</v>
      </c>
      <c r="M15">
        <v>94.455943000000005</v>
      </c>
      <c r="N15">
        <v>121.484996</v>
      </c>
      <c r="O15">
        <v>127.380717</v>
      </c>
      <c r="P15">
        <v>144.78895</v>
      </c>
      <c r="Q15">
        <v>22.630299000000001</v>
      </c>
      <c r="R15">
        <v>44.906624999999998</v>
      </c>
      <c r="S15">
        <v>27.638981000000001</v>
      </c>
      <c r="T15">
        <v>3.0945860000000001</v>
      </c>
      <c r="U15">
        <v>336.375</v>
      </c>
      <c r="V15">
        <v>12.51</v>
      </c>
      <c r="W15">
        <v>44.311</v>
      </c>
      <c r="X15">
        <v>98.868250000000003</v>
      </c>
      <c r="Y15">
        <v>0</v>
      </c>
      <c r="Z15">
        <v>19.5624</v>
      </c>
      <c r="AA15">
        <v>42.14808</v>
      </c>
      <c r="AB15">
        <v>48.499828000000001</v>
      </c>
      <c r="AC15">
        <v>34.831252999999997</v>
      </c>
      <c r="AD15">
        <v>43.536136999999997</v>
      </c>
      <c r="AE15">
        <v>59.175403000000003</v>
      </c>
      <c r="AF15">
        <v>19.597823000000002</v>
      </c>
      <c r="AG15">
        <v>49.374991999999999</v>
      </c>
      <c r="AH15">
        <v>179.96245400000001</v>
      </c>
      <c r="AI15">
        <v>22.886205</v>
      </c>
      <c r="AJ15">
        <v>0</v>
      </c>
      <c r="AK15">
        <v>68.158760000000001</v>
      </c>
      <c r="AL15">
        <v>58.1</v>
      </c>
      <c r="AM15">
        <v>18.800616999999999</v>
      </c>
      <c r="AN15">
        <v>1.21715</v>
      </c>
      <c r="AO15">
        <v>0</v>
      </c>
      <c r="AP15">
        <v>3.0743999999999998</v>
      </c>
      <c r="AQ15">
        <v>31.075710999999998</v>
      </c>
      <c r="AR15">
        <v>33.119999999999997</v>
      </c>
      <c r="AS15">
        <v>37.890518999999998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5.5604339999999999</v>
      </c>
      <c r="AZ15">
        <v>10.235073</v>
      </c>
      <c r="BA15">
        <v>6.7455160000000003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3305.7444049999986</v>
      </c>
    </row>
    <row r="16" spans="1:121">
      <c r="A16" t="s">
        <v>58</v>
      </c>
      <c r="B16">
        <v>0</v>
      </c>
      <c r="C16">
        <v>0</v>
      </c>
      <c r="D16">
        <v>48.878287999999998</v>
      </c>
      <c r="E16">
        <v>0</v>
      </c>
      <c r="F16">
        <v>0</v>
      </c>
      <c r="G16">
        <v>82.260407999999998</v>
      </c>
      <c r="H16">
        <v>0</v>
      </c>
      <c r="I16">
        <v>0</v>
      </c>
      <c r="J16">
        <v>105.91198799999999</v>
      </c>
      <c r="K16">
        <v>688.71594700000003</v>
      </c>
      <c r="L16">
        <v>482.44379900000001</v>
      </c>
      <c r="M16">
        <v>94.455943000000005</v>
      </c>
      <c r="N16">
        <v>121.484996</v>
      </c>
      <c r="O16">
        <v>127.380717</v>
      </c>
      <c r="P16">
        <v>144.78895</v>
      </c>
      <c r="Q16">
        <v>22.630299000000001</v>
      </c>
      <c r="R16">
        <v>44.906624999999998</v>
      </c>
      <c r="S16">
        <v>27.638981000000001</v>
      </c>
      <c r="T16">
        <v>3.0945860000000001</v>
      </c>
      <c r="U16">
        <v>336.375</v>
      </c>
      <c r="V16">
        <v>12.51</v>
      </c>
      <c r="W16">
        <v>44.311</v>
      </c>
      <c r="X16">
        <v>98.868250000000003</v>
      </c>
      <c r="Y16">
        <v>0</v>
      </c>
      <c r="Z16">
        <v>19.5624</v>
      </c>
      <c r="AA16">
        <v>42.14808</v>
      </c>
      <c r="AB16">
        <v>48.499828000000001</v>
      </c>
      <c r="AC16">
        <v>34.831252999999997</v>
      </c>
      <c r="AD16">
        <v>43.536136999999997</v>
      </c>
      <c r="AE16">
        <v>59.175403000000003</v>
      </c>
      <c r="AF16">
        <v>19.597823000000002</v>
      </c>
      <c r="AG16">
        <v>49.374991999999999</v>
      </c>
      <c r="AH16">
        <v>179.96245400000001</v>
      </c>
      <c r="AI16">
        <v>22.886205</v>
      </c>
      <c r="AJ16">
        <v>0</v>
      </c>
      <c r="AK16">
        <v>68.158760000000001</v>
      </c>
      <c r="AL16">
        <v>58.1</v>
      </c>
      <c r="AM16">
        <v>18.800616999999999</v>
      </c>
      <c r="AN16">
        <v>1.21715</v>
      </c>
      <c r="AO16">
        <v>0</v>
      </c>
      <c r="AP16">
        <v>3.0743999999999998</v>
      </c>
      <c r="AQ16">
        <v>31.075710999999998</v>
      </c>
      <c r="AR16">
        <v>33.119999999999997</v>
      </c>
      <c r="AS16">
        <v>37.890518999999998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5.5604339999999999</v>
      </c>
      <c r="AZ16">
        <v>10.235073</v>
      </c>
      <c r="BA16">
        <v>6.7455160000000003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3305.7444049999986</v>
      </c>
    </row>
    <row r="17" spans="1:117">
      <c r="A17" t="s">
        <v>59</v>
      </c>
      <c r="B17">
        <v>0</v>
      </c>
      <c r="C17">
        <v>0</v>
      </c>
      <c r="D17">
        <v>48.878287999999998</v>
      </c>
      <c r="E17">
        <v>0</v>
      </c>
      <c r="F17">
        <v>0</v>
      </c>
      <c r="G17">
        <v>82.260407999999998</v>
      </c>
      <c r="H17">
        <v>0</v>
      </c>
      <c r="I17">
        <v>0</v>
      </c>
      <c r="J17">
        <v>105.91198799999999</v>
      </c>
      <c r="K17">
        <v>688.71594700000003</v>
      </c>
      <c r="L17">
        <v>482.44379900000001</v>
      </c>
      <c r="M17">
        <v>94.455943000000005</v>
      </c>
      <c r="N17">
        <v>121.484996</v>
      </c>
      <c r="O17">
        <v>127.380717</v>
      </c>
      <c r="P17">
        <v>144.78895</v>
      </c>
      <c r="Q17">
        <v>22.630299000000001</v>
      </c>
      <c r="R17">
        <v>44.906624999999998</v>
      </c>
      <c r="S17">
        <v>27.638981000000001</v>
      </c>
      <c r="T17">
        <v>3.0945860000000001</v>
      </c>
      <c r="U17">
        <v>336.375</v>
      </c>
      <c r="V17">
        <v>12.51</v>
      </c>
      <c r="W17">
        <v>44.311</v>
      </c>
      <c r="X17">
        <v>98.868250000000003</v>
      </c>
      <c r="Y17">
        <v>0</v>
      </c>
      <c r="Z17">
        <v>19.5624</v>
      </c>
      <c r="AA17">
        <v>42.14808</v>
      </c>
      <c r="AB17">
        <v>48.499828000000001</v>
      </c>
      <c r="AC17">
        <v>34.831252999999997</v>
      </c>
      <c r="AD17">
        <v>43.536136999999997</v>
      </c>
      <c r="AE17">
        <v>59.175403000000003</v>
      </c>
      <c r="AF17">
        <v>19.597823000000002</v>
      </c>
      <c r="AG17">
        <v>49.374991999999999</v>
      </c>
      <c r="AH17">
        <v>179.96245400000001</v>
      </c>
      <c r="AI17">
        <v>7.6287349999999998</v>
      </c>
      <c r="AJ17">
        <v>0</v>
      </c>
      <c r="AK17">
        <v>68.158760000000001</v>
      </c>
      <c r="AL17">
        <v>58.1</v>
      </c>
      <c r="AM17">
        <v>18.800616999999999</v>
      </c>
      <c r="AN17">
        <v>1.21715</v>
      </c>
      <c r="AO17">
        <v>0</v>
      </c>
      <c r="AP17">
        <v>3.0743999999999998</v>
      </c>
      <c r="AQ17">
        <v>31.075710999999998</v>
      </c>
      <c r="AR17">
        <v>33.119999999999997</v>
      </c>
      <c r="AS17">
        <v>37.890518999999998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5.5604339999999999</v>
      </c>
      <c r="AZ17">
        <v>10.235073</v>
      </c>
      <c r="BA17">
        <v>6.7455160000000003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3290.4869349999985</v>
      </c>
    </row>
    <row r="18" spans="1:117">
      <c r="A18" t="s">
        <v>60</v>
      </c>
      <c r="B18">
        <v>0</v>
      </c>
      <c r="C18">
        <v>0</v>
      </c>
      <c r="D18">
        <v>48.878287999999998</v>
      </c>
      <c r="E18">
        <v>0</v>
      </c>
      <c r="F18">
        <v>0</v>
      </c>
      <c r="G18">
        <v>82.260407999999998</v>
      </c>
      <c r="H18">
        <v>0</v>
      </c>
      <c r="I18">
        <v>0</v>
      </c>
      <c r="J18">
        <v>105.91198799999999</v>
      </c>
      <c r="K18">
        <v>688.71594700000003</v>
      </c>
      <c r="L18">
        <v>482.44379900000001</v>
      </c>
      <c r="M18">
        <v>94.455943000000005</v>
      </c>
      <c r="N18">
        <v>121.484996</v>
      </c>
      <c r="O18">
        <v>127.380717</v>
      </c>
      <c r="P18">
        <v>144.78895</v>
      </c>
      <c r="Q18">
        <v>22.630299000000001</v>
      </c>
      <c r="R18">
        <v>44.906624999999998</v>
      </c>
      <c r="S18">
        <v>27.638981000000001</v>
      </c>
      <c r="T18">
        <v>3.0945860000000001</v>
      </c>
      <c r="U18">
        <v>336.375</v>
      </c>
      <c r="V18">
        <v>12.51</v>
      </c>
      <c r="W18">
        <v>44.311</v>
      </c>
      <c r="X18">
        <v>98.868250000000003</v>
      </c>
      <c r="Y18">
        <v>0</v>
      </c>
      <c r="Z18">
        <v>19.5624</v>
      </c>
      <c r="AA18">
        <v>42.14808</v>
      </c>
      <c r="AB18">
        <v>48.499828000000001</v>
      </c>
      <c r="AC18">
        <v>34.831252999999997</v>
      </c>
      <c r="AD18">
        <v>43.536136999999997</v>
      </c>
      <c r="AE18">
        <v>59.175403000000003</v>
      </c>
      <c r="AF18">
        <v>19.597823000000002</v>
      </c>
      <c r="AG18">
        <v>49.374991999999999</v>
      </c>
      <c r="AH18">
        <v>179.96245400000001</v>
      </c>
      <c r="AI18">
        <v>7.6287349999999998</v>
      </c>
      <c r="AJ18">
        <v>0</v>
      </c>
      <c r="AK18">
        <v>68.158760000000001</v>
      </c>
      <c r="AL18">
        <v>58.1</v>
      </c>
      <c r="AM18">
        <v>18.800616999999999</v>
      </c>
      <c r="AN18">
        <v>1.21715</v>
      </c>
      <c r="AO18">
        <v>0</v>
      </c>
      <c r="AP18">
        <v>3.0743999999999998</v>
      </c>
      <c r="AQ18">
        <v>20.717141000000002</v>
      </c>
      <c r="AR18">
        <v>33.119999999999997</v>
      </c>
      <c r="AS18">
        <v>37.890518999999998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5.5604339999999999</v>
      </c>
      <c r="AZ18">
        <v>10.235073</v>
      </c>
      <c r="BA18">
        <v>6.7455160000000003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3280.1283649999987</v>
      </c>
    </row>
    <row r="19" spans="1:117">
      <c r="A19" t="s">
        <v>61</v>
      </c>
      <c r="B19">
        <v>0</v>
      </c>
      <c r="C19">
        <v>0</v>
      </c>
      <c r="D19">
        <v>48.878287999999998</v>
      </c>
      <c r="E19">
        <v>0</v>
      </c>
      <c r="F19">
        <v>0</v>
      </c>
      <c r="G19">
        <v>82.260407999999998</v>
      </c>
      <c r="H19">
        <v>0</v>
      </c>
      <c r="I19">
        <v>0</v>
      </c>
      <c r="J19">
        <v>105.91198799999999</v>
      </c>
      <c r="K19">
        <v>688.71594700000003</v>
      </c>
      <c r="L19">
        <v>482.44379900000001</v>
      </c>
      <c r="M19">
        <v>94.455943000000005</v>
      </c>
      <c r="N19">
        <v>121.484996</v>
      </c>
      <c r="O19">
        <v>127.380717</v>
      </c>
      <c r="P19">
        <v>144.78895</v>
      </c>
      <c r="Q19">
        <v>22.630299000000001</v>
      </c>
      <c r="R19">
        <v>44.906624999999998</v>
      </c>
      <c r="S19">
        <v>27.638981000000001</v>
      </c>
      <c r="T19">
        <v>3.0945860000000001</v>
      </c>
      <c r="U19">
        <v>336.375</v>
      </c>
      <c r="V19">
        <v>12.51</v>
      </c>
      <c r="W19">
        <v>44.311</v>
      </c>
      <c r="X19">
        <v>98.868250000000003</v>
      </c>
      <c r="Y19">
        <v>0</v>
      </c>
      <c r="Z19">
        <v>19.5624</v>
      </c>
      <c r="AA19">
        <v>42.14808</v>
      </c>
      <c r="AB19">
        <v>48.499828000000001</v>
      </c>
      <c r="AC19">
        <v>34.831252999999997</v>
      </c>
      <c r="AD19">
        <v>43.536136999999997</v>
      </c>
      <c r="AE19">
        <v>59.175403000000003</v>
      </c>
      <c r="AF19">
        <v>19.597823000000002</v>
      </c>
      <c r="AG19">
        <v>49.374991999999999</v>
      </c>
      <c r="AH19">
        <v>179.96245400000001</v>
      </c>
      <c r="AI19">
        <v>7.6287349999999998</v>
      </c>
      <c r="AJ19">
        <v>0</v>
      </c>
      <c r="AK19">
        <v>68.158760000000001</v>
      </c>
      <c r="AL19">
        <v>58.1</v>
      </c>
      <c r="AM19">
        <v>18.800616999999999</v>
      </c>
      <c r="AN19">
        <v>1.21715</v>
      </c>
      <c r="AO19">
        <v>0</v>
      </c>
      <c r="AP19">
        <v>3.0743999999999998</v>
      </c>
      <c r="AQ19">
        <v>0</v>
      </c>
      <c r="AR19">
        <v>33.119999999999997</v>
      </c>
      <c r="AS19">
        <v>37.890518999999998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5.5604339999999999</v>
      </c>
      <c r="AZ19">
        <v>10.235073</v>
      </c>
      <c r="BA19">
        <v>6.7455160000000003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3259.4112239999986</v>
      </c>
    </row>
    <row r="20" spans="1:117">
      <c r="A20" t="s">
        <v>62</v>
      </c>
      <c r="B20">
        <v>0</v>
      </c>
      <c r="C20">
        <v>0</v>
      </c>
      <c r="D20">
        <v>48.878287999999998</v>
      </c>
      <c r="E20">
        <v>0</v>
      </c>
      <c r="F20">
        <v>0</v>
      </c>
      <c r="G20">
        <v>82.260407999999998</v>
      </c>
      <c r="H20">
        <v>0</v>
      </c>
      <c r="I20">
        <v>0</v>
      </c>
      <c r="J20">
        <v>105.91198799999999</v>
      </c>
      <c r="K20">
        <v>688.71594700000003</v>
      </c>
      <c r="L20">
        <v>482.44379900000001</v>
      </c>
      <c r="M20">
        <v>94.455943000000005</v>
      </c>
      <c r="N20">
        <v>121.484996</v>
      </c>
      <c r="O20">
        <v>127.380717</v>
      </c>
      <c r="P20">
        <v>144.78895</v>
      </c>
      <c r="Q20">
        <v>22.630299000000001</v>
      </c>
      <c r="R20">
        <v>43.606625000000001</v>
      </c>
      <c r="S20">
        <v>27.638981000000001</v>
      </c>
      <c r="T20">
        <v>3.0945860000000001</v>
      </c>
      <c r="U20">
        <v>336.375</v>
      </c>
      <c r="V20">
        <v>12.51</v>
      </c>
      <c r="W20">
        <v>44.311</v>
      </c>
      <c r="X20">
        <v>98.868250000000003</v>
      </c>
      <c r="Y20">
        <v>0</v>
      </c>
      <c r="Z20">
        <v>19.5624</v>
      </c>
      <c r="AA20">
        <v>42.14808</v>
      </c>
      <c r="AB20">
        <v>48.499828000000001</v>
      </c>
      <c r="AC20">
        <v>34.831252999999997</v>
      </c>
      <c r="AD20">
        <v>43.536136999999997</v>
      </c>
      <c r="AE20">
        <v>59.175403000000003</v>
      </c>
      <c r="AF20">
        <v>19.597823000000002</v>
      </c>
      <c r="AG20">
        <v>49.374991999999999</v>
      </c>
      <c r="AH20">
        <v>179.96245400000001</v>
      </c>
      <c r="AI20">
        <v>7.6287349999999998</v>
      </c>
      <c r="AJ20">
        <v>0</v>
      </c>
      <c r="AK20">
        <v>68.158760000000001</v>
      </c>
      <c r="AL20">
        <v>58.1</v>
      </c>
      <c r="AM20">
        <v>18.800616999999999</v>
      </c>
      <c r="AN20">
        <v>1.21715</v>
      </c>
      <c r="AO20">
        <v>0</v>
      </c>
      <c r="AP20">
        <v>3.0743999999999998</v>
      </c>
      <c r="AQ20">
        <v>0</v>
      </c>
      <c r="AR20">
        <v>33.119999999999997</v>
      </c>
      <c r="AS20">
        <v>37.890518999999998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5.5604339999999999</v>
      </c>
      <c r="AZ20">
        <v>10.235073</v>
      </c>
      <c r="BA20">
        <v>6.7455160000000003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3258.1112239999984</v>
      </c>
    </row>
    <row r="21" spans="1:117">
      <c r="A21" t="s">
        <v>63</v>
      </c>
      <c r="B21">
        <v>0</v>
      </c>
      <c r="C21">
        <v>0</v>
      </c>
      <c r="D21">
        <v>48.878287999999998</v>
      </c>
      <c r="E21">
        <v>0</v>
      </c>
      <c r="F21">
        <v>0</v>
      </c>
      <c r="G21">
        <v>82.260407999999998</v>
      </c>
      <c r="H21">
        <v>0</v>
      </c>
      <c r="I21">
        <v>0</v>
      </c>
      <c r="J21">
        <v>105.91198799999999</v>
      </c>
      <c r="K21">
        <v>688.71594700000003</v>
      </c>
      <c r="L21">
        <v>482.44379900000001</v>
      </c>
      <c r="M21">
        <v>94.455943000000005</v>
      </c>
      <c r="N21">
        <v>121.484996</v>
      </c>
      <c r="O21">
        <v>127.380717</v>
      </c>
      <c r="P21">
        <v>144.78895</v>
      </c>
      <c r="Q21">
        <v>22.630299000000001</v>
      </c>
      <c r="R21">
        <v>43.606625000000001</v>
      </c>
      <c r="S21">
        <v>27.638981000000001</v>
      </c>
      <c r="T21">
        <v>3.0945860000000001</v>
      </c>
      <c r="U21">
        <v>336.375</v>
      </c>
      <c r="V21">
        <v>12.51</v>
      </c>
      <c r="W21">
        <v>44.311</v>
      </c>
      <c r="X21">
        <v>98.868250000000003</v>
      </c>
      <c r="Y21">
        <v>0</v>
      </c>
      <c r="Z21">
        <v>19.5624</v>
      </c>
      <c r="AA21">
        <v>42.14808</v>
      </c>
      <c r="AB21">
        <v>48.499828000000001</v>
      </c>
      <c r="AC21">
        <v>34.831252999999997</v>
      </c>
      <c r="AD21">
        <v>43.536136999999997</v>
      </c>
      <c r="AE21">
        <v>59.175403000000003</v>
      </c>
      <c r="AF21">
        <v>19.597823000000002</v>
      </c>
      <c r="AG21">
        <v>49.374991999999999</v>
      </c>
      <c r="AH21">
        <v>179.96245400000001</v>
      </c>
      <c r="AI21">
        <v>7.6287349999999998</v>
      </c>
      <c r="AJ21">
        <v>0</v>
      </c>
      <c r="AK21">
        <v>68.158760000000001</v>
      </c>
      <c r="AL21">
        <v>58.1</v>
      </c>
      <c r="AM21">
        <v>18.800616999999999</v>
      </c>
      <c r="AN21">
        <v>1.21715</v>
      </c>
      <c r="AO21">
        <v>0</v>
      </c>
      <c r="AP21">
        <v>3.0743999999999998</v>
      </c>
      <c r="AQ21">
        <v>0</v>
      </c>
      <c r="AR21">
        <v>33.119999999999997</v>
      </c>
      <c r="AS21">
        <v>37.890518999999998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5.5604339999999999</v>
      </c>
      <c r="AZ21">
        <v>10.235073</v>
      </c>
      <c r="BA21">
        <v>6.7455160000000003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3258.1112239999984</v>
      </c>
    </row>
    <row r="22" spans="1:117">
      <c r="A22" t="s">
        <v>64</v>
      </c>
      <c r="B22">
        <v>0</v>
      </c>
      <c r="C22">
        <v>0</v>
      </c>
      <c r="D22">
        <v>48.878287999999998</v>
      </c>
      <c r="E22">
        <v>0</v>
      </c>
      <c r="F22">
        <v>0</v>
      </c>
      <c r="G22">
        <v>82.260407999999998</v>
      </c>
      <c r="H22">
        <v>0</v>
      </c>
      <c r="I22">
        <v>0</v>
      </c>
      <c r="J22">
        <v>105.91198799999999</v>
      </c>
      <c r="K22">
        <v>688.71594700000003</v>
      </c>
      <c r="L22">
        <v>482.44379900000001</v>
      </c>
      <c r="M22">
        <v>94.455943000000005</v>
      </c>
      <c r="N22">
        <v>121.484996</v>
      </c>
      <c r="O22">
        <v>127.380717</v>
      </c>
      <c r="P22">
        <v>144.78895</v>
      </c>
      <c r="Q22">
        <v>22.630299000000001</v>
      </c>
      <c r="R22">
        <v>44.906624999999998</v>
      </c>
      <c r="S22">
        <v>27.638981000000001</v>
      </c>
      <c r="T22">
        <v>3.0945860000000001</v>
      </c>
      <c r="U22">
        <v>336.375</v>
      </c>
      <c r="V22">
        <v>12.51</v>
      </c>
      <c r="W22">
        <v>44.311</v>
      </c>
      <c r="X22">
        <v>98.868250000000003</v>
      </c>
      <c r="Y22">
        <v>0</v>
      </c>
      <c r="Z22">
        <v>19.5624</v>
      </c>
      <c r="AA22">
        <v>42.14808</v>
      </c>
      <c r="AB22">
        <v>48.499828000000001</v>
      </c>
      <c r="AC22">
        <v>34.831252999999997</v>
      </c>
      <c r="AD22">
        <v>43.536136999999997</v>
      </c>
      <c r="AE22">
        <v>59.175403000000003</v>
      </c>
      <c r="AF22">
        <v>19.597823000000002</v>
      </c>
      <c r="AG22">
        <v>49.374991999999999</v>
      </c>
      <c r="AH22">
        <v>179.96245400000001</v>
      </c>
      <c r="AI22">
        <v>7.6287349999999998</v>
      </c>
      <c r="AJ22">
        <v>0</v>
      </c>
      <c r="AK22">
        <v>68.158760000000001</v>
      </c>
      <c r="AL22">
        <v>58.1</v>
      </c>
      <c r="AM22">
        <v>18.800616999999999</v>
      </c>
      <c r="AN22">
        <v>1.21715</v>
      </c>
      <c r="AO22">
        <v>0</v>
      </c>
      <c r="AP22">
        <v>3.0743999999999998</v>
      </c>
      <c r="AQ22">
        <v>0</v>
      </c>
      <c r="AR22">
        <v>33.119999999999997</v>
      </c>
      <c r="AS22">
        <v>37.890518999999998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5.5604339999999999</v>
      </c>
      <c r="AZ22">
        <v>10.235073</v>
      </c>
      <c r="BA22">
        <v>6.7455160000000003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3259.4112239999986</v>
      </c>
    </row>
    <row r="23" spans="1:117">
      <c r="A23" t="s">
        <v>65</v>
      </c>
      <c r="B23">
        <v>0</v>
      </c>
      <c r="C23">
        <v>0</v>
      </c>
      <c r="D23">
        <v>48.878287999999998</v>
      </c>
      <c r="E23">
        <v>0</v>
      </c>
      <c r="F23">
        <v>0</v>
      </c>
      <c r="G23">
        <v>82.260407999999998</v>
      </c>
      <c r="H23">
        <v>0</v>
      </c>
      <c r="I23">
        <v>0</v>
      </c>
      <c r="J23">
        <v>105.91198799999999</v>
      </c>
      <c r="K23">
        <v>688.71594700000003</v>
      </c>
      <c r="L23">
        <v>482.44379900000001</v>
      </c>
      <c r="M23">
        <v>94.455943000000005</v>
      </c>
      <c r="N23">
        <v>121.484996</v>
      </c>
      <c r="O23">
        <v>127.380717</v>
      </c>
      <c r="P23">
        <v>144.78895</v>
      </c>
      <c r="Q23">
        <v>22.630299000000001</v>
      </c>
      <c r="R23">
        <v>44.906624999999998</v>
      </c>
      <c r="S23">
        <v>27.638981000000001</v>
      </c>
      <c r="T23">
        <v>3.0945860000000001</v>
      </c>
      <c r="U23">
        <v>336.375</v>
      </c>
      <c r="V23">
        <v>12.51</v>
      </c>
      <c r="W23">
        <v>44.311</v>
      </c>
      <c r="X23">
        <v>98.868250000000003</v>
      </c>
      <c r="Y23">
        <v>0</v>
      </c>
      <c r="Z23">
        <v>19.5624</v>
      </c>
      <c r="AA23">
        <v>42.14808</v>
      </c>
      <c r="AB23">
        <v>48.499828000000001</v>
      </c>
      <c r="AC23">
        <v>34.831252999999997</v>
      </c>
      <c r="AD23">
        <v>43.536136999999997</v>
      </c>
      <c r="AE23">
        <v>59.175403000000003</v>
      </c>
      <c r="AF23">
        <v>19.597823000000002</v>
      </c>
      <c r="AG23">
        <v>49.374991999999999</v>
      </c>
      <c r="AH23">
        <v>179.96245400000001</v>
      </c>
      <c r="AI23">
        <v>7.6287349999999998</v>
      </c>
      <c r="AJ23">
        <v>0</v>
      </c>
      <c r="AK23">
        <v>68.158760000000001</v>
      </c>
      <c r="AL23">
        <v>58.1</v>
      </c>
      <c r="AM23">
        <v>18.800616999999999</v>
      </c>
      <c r="AN23">
        <v>1.21715</v>
      </c>
      <c r="AO23">
        <v>0</v>
      </c>
      <c r="AP23">
        <v>10.119899999999999</v>
      </c>
      <c r="AQ23">
        <v>0</v>
      </c>
      <c r="AR23">
        <v>33.119999999999997</v>
      </c>
      <c r="AS23">
        <v>37.890518999999998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5.5604339999999999</v>
      </c>
      <c r="AZ23">
        <v>10.235073</v>
      </c>
      <c r="BA23">
        <v>6.7455160000000003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3266.4567239999988</v>
      </c>
    </row>
    <row r="24" spans="1:117">
      <c r="A24" t="s">
        <v>66</v>
      </c>
      <c r="B24">
        <v>0</v>
      </c>
      <c r="C24">
        <v>0</v>
      </c>
      <c r="D24">
        <v>48.878287999999998</v>
      </c>
      <c r="E24">
        <v>0</v>
      </c>
      <c r="F24">
        <v>0</v>
      </c>
      <c r="G24">
        <v>82.260407999999998</v>
      </c>
      <c r="H24">
        <v>0</v>
      </c>
      <c r="I24">
        <v>0</v>
      </c>
      <c r="J24">
        <v>105.91198799999999</v>
      </c>
      <c r="K24">
        <v>688.71594700000003</v>
      </c>
      <c r="L24">
        <v>482.44379900000001</v>
      </c>
      <c r="M24">
        <v>94.455943000000005</v>
      </c>
      <c r="N24">
        <v>121.484996</v>
      </c>
      <c r="O24">
        <v>127.380717</v>
      </c>
      <c r="P24">
        <v>144.78895</v>
      </c>
      <c r="Q24">
        <v>22.630299000000001</v>
      </c>
      <c r="R24">
        <v>44.906624999999998</v>
      </c>
      <c r="S24">
        <v>27.638981000000001</v>
      </c>
      <c r="T24">
        <v>3.0945860000000001</v>
      </c>
      <c r="U24">
        <v>336.375</v>
      </c>
      <c r="V24">
        <v>12.51</v>
      </c>
      <c r="W24">
        <v>44.311</v>
      </c>
      <c r="X24">
        <v>98.868250000000003</v>
      </c>
      <c r="Y24">
        <v>0</v>
      </c>
      <c r="Z24">
        <v>19.5624</v>
      </c>
      <c r="AA24">
        <v>42.14808</v>
      </c>
      <c r="AB24">
        <v>48.499828000000001</v>
      </c>
      <c r="AC24">
        <v>34.831252999999997</v>
      </c>
      <c r="AD24">
        <v>43.536136999999997</v>
      </c>
      <c r="AE24">
        <v>59.175403000000003</v>
      </c>
      <c r="AF24">
        <v>19.597823000000002</v>
      </c>
      <c r="AG24">
        <v>49.374991999999999</v>
      </c>
      <c r="AH24">
        <v>179.96245400000001</v>
      </c>
      <c r="AI24">
        <v>7.6287349999999998</v>
      </c>
      <c r="AJ24">
        <v>0</v>
      </c>
      <c r="AK24">
        <v>68.158760000000001</v>
      </c>
      <c r="AL24">
        <v>58.1</v>
      </c>
      <c r="AM24">
        <v>18.800616999999999</v>
      </c>
      <c r="AN24">
        <v>1.21715</v>
      </c>
      <c r="AO24">
        <v>0</v>
      </c>
      <c r="AP24">
        <v>10.119899999999999</v>
      </c>
      <c r="AQ24">
        <v>0</v>
      </c>
      <c r="AR24">
        <v>33.119999999999997</v>
      </c>
      <c r="AS24">
        <v>37.890518999999998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5.5604339999999999</v>
      </c>
      <c r="AZ24">
        <v>10.235073</v>
      </c>
      <c r="BA24">
        <v>6.7455160000000003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3266.4567239999988</v>
      </c>
    </row>
    <row r="25" spans="1:117">
      <c r="A25" t="s">
        <v>67</v>
      </c>
      <c r="B25">
        <v>0</v>
      </c>
      <c r="C25">
        <v>0</v>
      </c>
      <c r="D25">
        <v>48.878287999999998</v>
      </c>
      <c r="E25">
        <v>0</v>
      </c>
      <c r="F25">
        <v>0</v>
      </c>
      <c r="G25">
        <v>82.260407999999998</v>
      </c>
      <c r="H25">
        <v>0</v>
      </c>
      <c r="I25">
        <v>0</v>
      </c>
      <c r="J25">
        <v>105.91198799999999</v>
      </c>
      <c r="K25">
        <v>688.71594700000003</v>
      </c>
      <c r="L25">
        <v>482.44379900000001</v>
      </c>
      <c r="M25">
        <v>94.455943000000005</v>
      </c>
      <c r="N25">
        <v>121.484996</v>
      </c>
      <c r="O25">
        <v>127.380717</v>
      </c>
      <c r="P25">
        <v>144.78895</v>
      </c>
      <c r="Q25">
        <v>22.630299000000001</v>
      </c>
      <c r="R25">
        <v>44.906624999999998</v>
      </c>
      <c r="S25">
        <v>27.638981000000001</v>
      </c>
      <c r="T25">
        <v>3.0945860000000001</v>
      </c>
      <c r="U25">
        <v>336.375</v>
      </c>
      <c r="V25">
        <v>12.51</v>
      </c>
      <c r="W25">
        <v>44.311</v>
      </c>
      <c r="X25">
        <v>98.868250000000003</v>
      </c>
      <c r="Y25">
        <v>0</v>
      </c>
      <c r="Z25">
        <v>19.5624</v>
      </c>
      <c r="AA25">
        <v>42.14808</v>
      </c>
      <c r="AB25">
        <v>48.499828000000001</v>
      </c>
      <c r="AC25">
        <v>34.831252999999997</v>
      </c>
      <c r="AD25">
        <v>43.536136999999997</v>
      </c>
      <c r="AE25">
        <v>59.175403000000003</v>
      </c>
      <c r="AF25">
        <v>19.597823000000002</v>
      </c>
      <c r="AG25">
        <v>49.374991999999999</v>
      </c>
      <c r="AH25">
        <v>179.96245400000001</v>
      </c>
      <c r="AI25">
        <v>7.6287349999999998</v>
      </c>
      <c r="AJ25">
        <v>0</v>
      </c>
      <c r="AK25">
        <v>68.158760000000001</v>
      </c>
      <c r="AL25">
        <v>58.1</v>
      </c>
      <c r="AM25">
        <v>18.800616999999999</v>
      </c>
      <c r="AN25">
        <v>1.21715</v>
      </c>
      <c r="AO25">
        <v>0</v>
      </c>
      <c r="AP25">
        <v>3.7149000000000001</v>
      </c>
      <c r="AQ25">
        <v>0</v>
      </c>
      <c r="AR25">
        <v>33.119999999999997</v>
      </c>
      <c r="AS25">
        <v>37.890518999999998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5.5604339999999999</v>
      </c>
      <c r="AZ25">
        <v>10.235073</v>
      </c>
      <c r="BA25">
        <v>6.7455160000000003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3260.0517239999986</v>
      </c>
    </row>
    <row r="26" spans="1:117">
      <c r="A26" t="s">
        <v>68</v>
      </c>
      <c r="B26">
        <v>0</v>
      </c>
      <c r="C26">
        <v>0</v>
      </c>
      <c r="D26">
        <v>48.878287999999998</v>
      </c>
      <c r="E26">
        <v>0</v>
      </c>
      <c r="F26">
        <v>0</v>
      </c>
      <c r="G26">
        <v>82.260407999999998</v>
      </c>
      <c r="H26">
        <v>0</v>
      </c>
      <c r="I26">
        <v>0</v>
      </c>
      <c r="J26">
        <v>105.91198799999999</v>
      </c>
      <c r="K26">
        <v>688.71594700000003</v>
      </c>
      <c r="L26">
        <v>482.44379900000001</v>
      </c>
      <c r="M26">
        <v>94.455943000000005</v>
      </c>
      <c r="N26">
        <v>121.484996</v>
      </c>
      <c r="O26">
        <v>127.380717</v>
      </c>
      <c r="P26">
        <v>144.78895</v>
      </c>
      <c r="Q26">
        <v>22.630299000000001</v>
      </c>
      <c r="R26">
        <v>44.906624999999998</v>
      </c>
      <c r="S26">
        <v>27.638981000000001</v>
      </c>
      <c r="T26">
        <v>3.0945860000000001</v>
      </c>
      <c r="U26">
        <v>336.375</v>
      </c>
      <c r="V26">
        <v>12.51</v>
      </c>
      <c r="W26">
        <v>44.311</v>
      </c>
      <c r="X26">
        <v>98.868250000000003</v>
      </c>
      <c r="Y26">
        <v>0</v>
      </c>
      <c r="Z26">
        <v>19.5624</v>
      </c>
      <c r="AA26">
        <v>42.14808</v>
      </c>
      <c r="AB26">
        <v>48.499828000000001</v>
      </c>
      <c r="AC26">
        <v>34.831252999999997</v>
      </c>
      <c r="AD26">
        <v>43.536136999999997</v>
      </c>
      <c r="AE26">
        <v>59.175403000000003</v>
      </c>
      <c r="AF26">
        <v>19.597823000000002</v>
      </c>
      <c r="AG26">
        <v>49.374991999999999</v>
      </c>
      <c r="AH26">
        <v>179.96245400000001</v>
      </c>
      <c r="AI26">
        <v>7.6287349999999998</v>
      </c>
      <c r="AJ26">
        <v>0</v>
      </c>
      <c r="AK26">
        <v>68.158760000000001</v>
      </c>
      <c r="AL26">
        <v>58.1</v>
      </c>
      <c r="AM26">
        <v>18.800616999999999</v>
      </c>
      <c r="AN26">
        <v>1.21715</v>
      </c>
      <c r="AO26">
        <v>0</v>
      </c>
      <c r="AP26">
        <v>3.7149000000000001</v>
      </c>
      <c r="AQ26">
        <v>0</v>
      </c>
      <c r="AR26">
        <v>33.119999999999997</v>
      </c>
      <c r="AS26">
        <v>37.890518999999998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5.5604339999999999</v>
      </c>
      <c r="AZ26">
        <v>10.235073</v>
      </c>
      <c r="BA26">
        <v>6.7455160000000003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3260.0517239999986</v>
      </c>
    </row>
    <row r="27" spans="1:117">
      <c r="A27" t="s">
        <v>69</v>
      </c>
      <c r="B27">
        <v>0</v>
      </c>
      <c r="C27">
        <v>0</v>
      </c>
      <c r="D27">
        <v>48.878287999999998</v>
      </c>
      <c r="E27">
        <v>0</v>
      </c>
      <c r="F27">
        <v>0</v>
      </c>
      <c r="G27">
        <v>82.260407999999998</v>
      </c>
      <c r="H27">
        <v>0</v>
      </c>
      <c r="I27">
        <v>0</v>
      </c>
      <c r="J27">
        <v>104.554142</v>
      </c>
      <c r="K27">
        <v>688.71594700000003</v>
      </c>
      <c r="L27">
        <v>482.44379900000001</v>
      </c>
      <c r="M27">
        <v>94.455943000000005</v>
      </c>
      <c r="N27">
        <v>121.484996</v>
      </c>
      <c r="O27">
        <v>127.380717</v>
      </c>
      <c r="P27">
        <v>144.78895</v>
      </c>
      <c r="Q27">
        <v>22.630299000000001</v>
      </c>
      <c r="R27">
        <v>44.906624999999998</v>
      </c>
      <c r="S27">
        <v>27.638981000000001</v>
      </c>
      <c r="T27">
        <v>3.0945860000000001</v>
      </c>
      <c r="U27">
        <v>336.375</v>
      </c>
      <c r="V27">
        <v>12.51</v>
      </c>
      <c r="W27">
        <v>44.311</v>
      </c>
      <c r="X27">
        <v>98.868250000000003</v>
      </c>
      <c r="Y27">
        <v>0</v>
      </c>
      <c r="Z27">
        <v>19.5624</v>
      </c>
      <c r="AA27">
        <v>42.14808</v>
      </c>
      <c r="AB27">
        <v>48.499828000000001</v>
      </c>
      <c r="AC27">
        <v>34.831252999999997</v>
      </c>
      <c r="AD27">
        <v>43.536136999999997</v>
      </c>
      <c r="AE27">
        <v>59.175403000000003</v>
      </c>
      <c r="AF27">
        <v>9.7989119999999996</v>
      </c>
      <c r="AG27">
        <v>49.374991999999999</v>
      </c>
      <c r="AH27">
        <v>179.96245400000001</v>
      </c>
      <c r="AI27">
        <v>7.6287349999999998</v>
      </c>
      <c r="AJ27">
        <v>0</v>
      </c>
      <c r="AK27">
        <v>68.158760000000001</v>
      </c>
      <c r="AL27">
        <v>58.1</v>
      </c>
      <c r="AM27">
        <v>18.800616999999999</v>
      </c>
      <c r="AN27">
        <v>1.21715</v>
      </c>
      <c r="AO27">
        <v>0</v>
      </c>
      <c r="AP27">
        <v>10.119899999999999</v>
      </c>
      <c r="AQ27">
        <v>0</v>
      </c>
      <c r="AR27">
        <v>33.119999999999997</v>
      </c>
      <c r="AS27">
        <v>37.890518999999998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5.5604339999999999</v>
      </c>
      <c r="AZ27">
        <v>10.235073</v>
      </c>
      <c r="BA27">
        <v>6.7455160000000003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3255.299966999999</v>
      </c>
    </row>
    <row r="28" spans="1:117">
      <c r="A28" t="s">
        <v>70</v>
      </c>
      <c r="B28">
        <v>0</v>
      </c>
      <c r="C28">
        <v>0</v>
      </c>
      <c r="D28">
        <v>48.878287999999998</v>
      </c>
      <c r="E28">
        <v>0</v>
      </c>
      <c r="F28">
        <v>0</v>
      </c>
      <c r="G28">
        <v>82.260407999999998</v>
      </c>
      <c r="H28">
        <v>0</v>
      </c>
      <c r="I28">
        <v>0</v>
      </c>
      <c r="J28">
        <v>104.554142</v>
      </c>
      <c r="K28">
        <v>688.71594700000003</v>
      </c>
      <c r="L28">
        <v>482.44379900000001</v>
      </c>
      <c r="M28">
        <v>94.455943000000005</v>
      </c>
      <c r="N28">
        <v>121.484996</v>
      </c>
      <c r="O28">
        <v>127.380717</v>
      </c>
      <c r="P28">
        <v>144.78895</v>
      </c>
      <c r="Q28">
        <v>22.630299000000001</v>
      </c>
      <c r="R28">
        <v>44.906624999999998</v>
      </c>
      <c r="S28">
        <v>27.638981000000001</v>
      </c>
      <c r="T28">
        <v>3.0945860000000001</v>
      </c>
      <c r="U28">
        <v>336.375</v>
      </c>
      <c r="V28">
        <v>12.51</v>
      </c>
      <c r="W28">
        <v>44.311</v>
      </c>
      <c r="X28">
        <v>98.868250000000003</v>
      </c>
      <c r="Y28">
        <v>0</v>
      </c>
      <c r="Z28">
        <v>19.5624</v>
      </c>
      <c r="AA28">
        <v>42.14808</v>
      </c>
      <c r="AB28">
        <v>48.499828000000001</v>
      </c>
      <c r="AC28">
        <v>34.831252999999997</v>
      </c>
      <c r="AD28">
        <v>43.536136999999997</v>
      </c>
      <c r="AE28">
        <v>59.175403000000003</v>
      </c>
      <c r="AF28">
        <v>9.7989119999999996</v>
      </c>
      <c r="AG28">
        <v>49.374991999999999</v>
      </c>
      <c r="AH28">
        <v>179.96245400000001</v>
      </c>
      <c r="AI28">
        <v>15.25747</v>
      </c>
      <c r="AJ28">
        <v>0</v>
      </c>
      <c r="AK28">
        <v>68.158760000000001</v>
      </c>
      <c r="AL28">
        <v>58.1</v>
      </c>
      <c r="AM28">
        <v>12.051677</v>
      </c>
      <c r="AN28">
        <v>1.21715</v>
      </c>
      <c r="AO28">
        <v>0</v>
      </c>
      <c r="AP28">
        <v>10.119899999999999</v>
      </c>
      <c r="AQ28">
        <v>0</v>
      </c>
      <c r="AR28">
        <v>33.119999999999997</v>
      </c>
      <c r="AS28">
        <v>37.890518999999998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5.5604339999999999</v>
      </c>
      <c r="AZ28">
        <v>10.235073</v>
      </c>
      <c r="BA28">
        <v>6.7455160000000003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3256.1797619999993</v>
      </c>
    </row>
    <row r="29" spans="1:117">
      <c r="A29" t="s">
        <v>71</v>
      </c>
      <c r="B29">
        <v>0</v>
      </c>
      <c r="C29">
        <v>0</v>
      </c>
      <c r="D29">
        <v>48.878287999999998</v>
      </c>
      <c r="E29">
        <v>0</v>
      </c>
      <c r="F29">
        <v>0</v>
      </c>
      <c r="G29">
        <v>82.260407999999998</v>
      </c>
      <c r="H29">
        <v>0</v>
      </c>
      <c r="I29">
        <v>0</v>
      </c>
      <c r="J29">
        <v>104.554142</v>
      </c>
      <c r="K29">
        <v>688.71594700000003</v>
      </c>
      <c r="L29">
        <v>482.44379900000001</v>
      </c>
      <c r="M29">
        <v>94.455943000000005</v>
      </c>
      <c r="N29">
        <v>121.484996</v>
      </c>
      <c r="O29">
        <v>127.380717</v>
      </c>
      <c r="P29">
        <v>144.78895</v>
      </c>
      <c r="Q29">
        <v>22.630299000000001</v>
      </c>
      <c r="R29">
        <v>44.906624999999998</v>
      </c>
      <c r="S29">
        <v>27.638981000000001</v>
      </c>
      <c r="T29">
        <v>3.0945860000000001</v>
      </c>
      <c r="U29">
        <v>336.375</v>
      </c>
      <c r="V29">
        <v>12.51</v>
      </c>
      <c r="W29">
        <v>44.311</v>
      </c>
      <c r="X29">
        <v>98.868250000000003</v>
      </c>
      <c r="Y29">
        <v>0</v>
      </c>
      <c r="Z29">
        <v>19.5624</v>
      </c>
      <c r="AA29">
        <v>42.14808</v>
      </c>
      <c r="AB29">
        <v>48.499828000000001</v>
      </c>
      <c r="AC29">
        <v>34.831252999999997</v>
      </c>
      <c r="AD29">
        <v>43.536136999999997</v>
      </c>
      <c r="AE29">
        <v>59.175403000000003</v>
      </c>
      <c r="AF29">
        <v>9.7989119999999996</v>
      </c>
      <c r="AG29">
        <v>49.374991999999999</v>
      </c>
      <c r="AH29">
        <v>179.96245400000001</v>
      </c>
      <c r="AI29">
        <v>58.790083000000003</v>
      </c>
      <c r="AJ29">
        <v>0</v>
      </c>
      <c r="AK29">
        <v>68.158760000000001</v>
      </c>
      <c r="AL29">
        <v>58.1</v>
      </c>
      <c r="AM29">
        <v>12.051677</v>
      </c>
      <c r="AN29">
        <v>1.21715</v>
      </c>
      <c r="AO29">
        <v>0</v>
      </c>
      <c r="AP29">
        <v>10.119899999999999</v>
      </c>
      <c r="AQ29">
        <v>0</v>
      </c>
      <c r="AR29">
        <v>33.119999999999997</v>
      </c>
      <c r="AS29">
        <v>37.890518999999998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5.5604339999999999</v>
      </c>
      <c r="AZ29">
        <v>10.235073</v>
      </c>
      <c r="BA29">
        <v>6.7455160000000003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3299.7123749999992</v>
      </c>
    </row>
    <row r="30" spans="1:117">
      <c r="A30" t="s">
        <v>72</v>
      </c>
      <c r="B30">
        <v>0</v>
      </c>
      <c r="C30">
        <v>0</v>
      </c>
      <c r="D30">
        <v>48.878287999999998</v>
      </c>
      <c r="E30">
        <v>0</v>
      </c>
      <c r="F30">
        <v>0</v>
      </c>
      <c r="G30">
        <v>82.260407999999998</v>
      </c>
      <c r="H30">
        <v>0</v>
      </c>
      <c r="I30">
        <v>0</v>
      </c>
      <c r="J30">
        <v>104.554142</v>
      </c>
      <c r="K30">
        <v>688.71594700000003</v>
      </c>
      <c r="L30">
        <v>482.44379900000001</v>
      </c>
      <c r="M30">
        <v>94.455943000000005</v>
      </c>
      <c r="N30">
        <v>121.484996</v>
      </c>
      <c r="O30">
        <v>127.380717</v>
      </c>
      <c r="P30">
        <v>144.78895</v>
      </c>
      <c r="Q30">
        <v>22.630299000000001</v>
      </c>
      <c r="R30">
        <v>44.906624999999998</v>
      </c>
      <c r="S30">
        <v>27.638981000000001</v>
      </c>
      <c r="T30">
        <v>3.0945860000000001</v>
      </c>
      <c r="U30">
        <v>336.375</v>
      </c>
      <c r="V30">
        <v>12.51</v>
      </c>
      <c r="W30">
        <v>44.311</v>
      </c>
      <c r="X30">
        <v>98.868250000000003</v>
      </c>
      <c r="Y30">
        <v>0</v>
      </c>
      <c r="Z30">
        <v>19.5624</v>
      </c>
      <c r="AA30">
        <v>42.14808</v>
      </c>
      <c r="AB30">
        <v>48.499828000000001</v>
      </c>
      <c r="AC30">
        <v>34.831252999999997</v>
      </c>
      <c r="AD30">
        <v>43.536136999999997</v>
      </c>
      <c r="AE30">
        <v>59.175403000000003</v>
      </c>
      <c r="AF30">
        <v>9.7989119999999996</v>
      </c>
      <c r="AG30">
        <v>49.374991999999999</v>
      </c>
      <c r="AH30">
        <v>179.96245400000001</v>
      </c>
      <c r="AI30">
        <v>58.790083000000003</v>
      </c>
      <c r="AJ30">
        <v>0</v>
      </c>
      <c r="AK30">
        <v>68.158760000000001</v>
      </c>
      <c r="AL30">
        <v>58.1</v>
      </c>
      <c r="AM30">
        <v>6.0258390000000004</v>
      </c>
      <c r="AN30">
        <v>1.21715</v>
      </c>
      <c r="AO30">
        <v>0</v>
      </c>
      <c r="AP30">
        <v>3.7149000000000001</v>
      </c>
      <c r="AQ30">
        <v>0</v>
      </c>
      <c r="AR30">
        <v>33.119999999999997</v>
      </c>
      <c r="AS30">
        <v>37.890518999999998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5.5604339999999999</v>
      </c>
      <c r="AZ30">
        <v>10.235073</v>
      </c>
      <c r="BA30">
        <v>6.7455160000000003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3287.2815369999989</v>
      </c>
    </row>
    <row r="31" spans="1:117">
      <c r="A31" t="s">
        <v>73</v>
      </c>
      <c r="B31">
        <v>0</v>
      </c>
      <c r="C31">
        <v>0</v>
      </c>
      <c r="D31">
        <v>48.878287999999998</v>
      </c>
      <c r="E31">
        <v>0</v>
      </c>
      <c r="F31">
        <v>0</v>
      </c>
      <c r="G31">
        <v>82.260407999999998</v>
      </c>
      <c r="H31">
        <v>0</v>
      </c>
      <c r="I31">
        <v>0</v>
      </c>
      <c r="J31">
        <v>103.196296</v>
      </c>
      <c r="K31">
        <v>688.71594700000003</v>
      </c>
      <c r="L31">
        <v>482.44379900000001</v>
      </c>
      <c r="M31">
        <v>94.455943000000005</v>
      </c>
      <c r="N31">
        <v>121.484996</v>
      </c>
      <c r="O31">
        <v>127.380717</v>
      </c>
      <c r="P31">
        <v>142.171693</v>
      </c>
      <c r="Q31">
        <v>22.630299000000001</v>
      </c>
      <c r="R31">
        <v>44.906624999999998</v>
      </c>
      <c r="S31">
        <v>27.638981000000001</v>
      </c>
      <c r="T31">
        <v>3.0945860000000001</v>
      </c>
      <c r="U31">
        <v>336.375</v>
      </c>
      <c r="V31">
        <v>12.51</v>
      </c>
      <c r="W31">
        <v>44.311</v>
      </c>
      <c r="X31">
        <v>98.868250000000003</v>
      </c>
      <c r="Y31">
        <v>0</v>
      </c>
      <c r="Z31">
        <v>19.5624</v>
      </c>
      <c r="AA31">
        <v>42.14808</v>
      </c>
      <c r="AB31">
        <v>48.499828000000001</v>
      </c>
      <c r="AC31">
        <v>34.831252999999997</v>
      </c>
      <c r="AD31">
        <v>43.536136999999997</v>
      </c>
      <c r="AE31">
        <v>59.175403000000003</v>
      </c>
      <c r="AF31">
        <v>9.7989119999999996</v>
      </c>
      <c r="AG31">
        <v>49.374991999999999</v>
      </c>
      <c r="AH31">
        <v>179.96245400000001</v>
      </c>
      <c r="AI31">
        <v>58.790083000000003</v>
      </c>
      <c r="AJ31">
        <v>0</v>
      </c>
      <c r="AK31">
        <v>68.158760000000001</v>
      </c>
      <c r="AL31">
        <v>58.1</v>
      </c>
      <c r="AM31">
        <v>0</v>
      </c>
      <c r="AN31">
        <v>1.21715</v>
      </c>
      <c r="AO31">
        <v>0</v>
      </c>
      <c r="AP31">
        <v>3.7149000000000001</v>
      </c>
      <c r="AQ31">
        <v>0</v>
      </c>
      <c r="AR31">
        <v>33.119999999999997</v>
      </c>
      <c r="AS31">
        <v>37.890518999999998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5.5604339999999999</v>
      </c>
      <c r="AZ31">
        <v>10.235073</v>
      </c>
      <c r="BA31">
        <v>6.7455160000000003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3277.2805949999993</v>
      </c>
    </row>
    <row r="32" spans="1:117">
      <c r="A32" t="s">
        <v>74</v>
      </c>
      <c r="B32">
        <v>0</v>
      </c>
      <c r="C32">
        <v>0</v>
      </c>
      <c r="D32">
        <v>48.878287999999998</v>
      </c>
      <c r="E32">
        <v>0</v>
      </c>
      <c r="F32">
        <v>0</v>
      </c>
      <c r="G32">
        <v>82.260407999999998</v>
      </c>
      <c r="H32">
        <v>0</v>
      </c>
      <c r="I32">
        <v>0</v>
      </c>
      <c r="J32">
        <v>103.196296</v>
      </c>
      <c r="K32">
        <v>688.71594700000003</v>
      </c>
      <c r="L32">
        <v>482.44379900000001</v>
      </c>
      <c r="M32">
        <v>93.655942999999994</v>
      </c>
      <c r="N32">
        <v>120.384996</v>
      </c>
      <c r="O32">
        <v>126.180717</v>
      </c>
      <c r="P32">
        <v>140.87169299999999</v>
      </c>
      <c r="Q32">
        <v>22.630299000000001</v>
      </c>
      <c r="R32">
        <v>44.906624999999998</v>
      </c>
      <c r="S32">
        <v>27.638981000000001</v>
      </c>
      <c r="T32">
        <v>3.0945860000000001</v>
      </c>
      <c r="U32">
        <v>336.375</v>
      </c>
      <c r="V32">
        <v>12.51</v>
      </c>
      <c r="W32">
        <v>44.311</v>
      </c>
      <c r="X32">
        <v>98.868250000000003</v>
      </c>
      <c r="Y32">
        <v>0</v>
      </c>
      <c r="Z32">
        <v>19.5624</v>
      </c>
      <c r="AA32">
        <v>42.14808</v>
      </c>
      <c r="AB32">
        <v>48.499828000000001</v>
      </c>
      <c r="AC32">
        <v>34.831252999999997</v>
      </c>
      <c r="AD32">
        <v>43.536136999999997</v>
      </c>
      <c r="AE32">
        <v>59.175403000000003</v>
      </c>
      <c r="AF32">
        <v>9.7989119999999996</v>
      </c>
      <c r="AG32">
        <v>49.374991999999999</v>
      </c>
      <c r="AH32">
        <v>179.96245400000001</v>
      </c>
      <c r="AI32">
        <v>58.790083000000003</v>
      </c>
      <c r="AJ32">
        <v>0</v>
      </c>
      <c r="AK32">
        <v>68.158760000000001</v>
      </c>
      <c r="AL32">
        <v>58.1</v>
      </c>
      <c r="AM32">
        <v>0</v>
      </c>
      <c r="AN32">
        <v>1.21715</v>
      </c>
      <c r="AO32">
        <v>0</v>
      </c>
      <c r="AP32">
        <v>3.7149000000000001</v>
      </c>
      <c r="AQ32">
        <v>0</v>
      </c>
      <c r="AR32">
        <v>33.119999999999997</v>
      </c>
      <c r="AS32">
        <v>37.890518999999998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5.5604339999999999</v>
      </c>
      <c r="AZ32">
        <v>10.235073</v>
      </c>
      <c r="BA32">
        <v>6.7455160000000003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3272.8805949999992</v>
      </c>
    </row>
    <row r="33" spans="1:117">
      <c r="A33" t="s">
        <v>75</v>
      </c>
      <c r="B33">
        <v>0</v>
      </c>
      <c r="C33">
        <v>0</v>
      </c>
      <c r="D33">
        <v>48.878287999999998</v>
      </c>
      <c r="E33">
        <v>0</v>
      </c>
      <c r="F33">
        <v>0</v>
      </c>
      <c r="G33">
        <v>82.260407999999998</v>
      </c>
      <c r="H33">
        <v>0</v>
      </c>
      <c r="I33">
        <v>0</v>
      </c>
      <c r="J33">
        <v>103.196296</v>
      </c>
      <c r="K33">
        <v>688.71594700000003</v>
      </c>
      <c r="L33">
        <v>482.44379900000001</v>
      </c>
      <c r="M33">
        <v>90.155942999999994</v>
      </c>
      <c r="N33">
        <v>115.984996</v>
      </c>
      <c r="O33">
        <v>121.58071700000001</v>
      </c>
      <c r="P33">
        <v>135.671693</v>
      </c>
      <c r="Q33">
        <v>22.630299000000001</v>
      </c>
      <c r="R33">
        <v>44.906624999999998</v>
      </c>
      <c r="S33">
        <v>27.638981000000001</v>
      </c>
      <c r="T33">
        <v>3.0945860000000001</v>
      </c>
      <c r="U33">
        <v>336.375</v>
      </c>
      <c r="V33">
        <v>12.51</v>
      </c>
      <c r="W33">
        <v>44.311</v>
      </c>
      <c r="X33">
        <v>98.868250000000003</v>
      </c>
      <c r="Y33">
        <v>0</v>
      </c>
      <c r="Z33">
        <v>19.5624</v>
      </c>
      <c r="AA33">
        <v>42.14808</v>
      </c>
      <c r="AB33">
        <v>48.499828000000001</v>
      </c>
      <c r="AC33">
        <v>34.831252999999997</v>
      </c>
      <c r="AD33">
        <v>43.536136999999997</v>
      </c>
      <c r="AE33">
        <v>59.175403000000003</v>
      </c>
      <c r="AF33">
        <v>9.7989119999999996</v>
      </c>
      <c r="AG33">
        <v>49.374991999999999</v>
      </c>
      <c r="AH33">
        <v>179.96245400000001</v>
      </c>
      <c r="AI33">
        <v>58.790083000000003</v>
      </c>
      <c r="AJ33">
        <v>0</v>
      </c>
      <c r="AK33">
        <v>68.158760000000001</v>
      </c>
      <c r="AL33">
        <v>58.1</v>
      </c>
      <c r="AM33">
        <v>0</v>
      </c>
      <c r="AN33">
        <v>1.21715</v>
      </c>
      <c r="AO33">
        <v>0</v>
      </c>
      <c r="AP33">
        <v>3.7149000000000001</v>
      </c>
      <c r="AQ33">
        <v>0</v>
      </c>
      <c r="AR33">
        <v>33.671999999999997</v>
      </c>
      <c r="AS33">
        <v>37.890518999999998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5.5604339999999999</v>
      </c>
      <c r="AZ33">
        <v>10.235073</v>
      </c>
      <c r="BA33">
        <v>6.7455160000000003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3255.732594999999</v>
      </c>
    </row>
    <row r="34" spans="1:117">
      <c r="A34" t="s">
        <v>76</v>
      </c>
      <c r="B34">
        <v>0</v>
      </c>
      <c r="C34">
        <v>0</v>
      </c>
      <c r="D34">
        <v>48.878287999999998</v>
      </c>
      <c r="E34">
        <v>0</v>
      </c>
      <c r="F34">
        <v>0</v>
      </c>
      <c r="G34">
        <v>81.591623999999996</v>
      </c>
      <c r="H34">
        <v>0</v>
      </c>
      <c r="I34">
        <v>0</v>
      </c>
      <c r="J34">
        <v>103.196296</v>
      </c>
      <c r="K34">
        <v>688.71594700000003</v>
      </c>
      <c r="L34">
        <v>482.44379900000001</v>
      </c>
      <c r="M34">
        <v>87.355942999999996</v>
      </c>
      <c r="N34">
        <v>112.28499600000001</v>
      </c>
      <c r="O34">
        <v>117.780717</v>
      </c>
      <c r="P34">
        <v>131.271693</v>
      </c>
      <c r="Q34">
        <v>22.630299000000001</v>
      </c>
      <c r="R34">
        <v>44.906624999999998</v>
      </c>
      <c r="S34">
        <v>27.638981000000001</v>
      </c>
      <c r="T34">
        <v>3.0945860000000001</v>
      </c>
      <c r="U34">
        <v>336.375</v>
      </c>
      <c r="V34">
        <v>12.51</v>
      </c>
      <c r="W34">
        <v>44.311</v>
      </c>
      <c r="X34">
        <v>98.868250000000003</v>
      </c>
      <c r="Y34">
        <v>0</v>
      </c>
      <c r="Z34">
        <v>19.5624</v>
      </c>
      <c r="AA34">
        <v>42.14808</v>
      </c>
      <c r="AB34">
        <v>48.499828000000001</v>
      </c>
      <c r="AC34">
        <v>34.831252999999997</v>
      </c>
      <c r="AD34">
        <v>43.536136999999997</v>
      </c>
      <c r="AE34">
        <v>59.175403000000003</v>
      </c>
      <c r="AF34">
        <v>9.7989119999999996</v>
      </c>
      <c r="AG34">
        <v>49.374991999999999</v>
      </c>
      <c r="AH34">
        <v>179.96245400000001</v>
      </c>
      <c r="AI34">
        <v>58.790083000000003</v>
      </c>
      <c r="AJ34">
        <v>0</v>
      </c>
      <c r="AK34">
        <v>68.158760000000001</v>
      </c>
      <c r="AL34">
        <v>58.1</v>
      </c>
      <c r="AM34">
        <v>0</v>
      </c>
      <c r="AN34">
        <v>1.21715</v>
      </c>
      <c r="AO34">
        <v>0</v>
      </c>
      <c r="AP34">
        <v>3.7149000000000001</v>
      </c>
      <c r="AQ34">
        <v>0</v>
      </c>
      <c r="AR34">
        <v>33.671999999999997</v>
      </c>
      <c r="AS34">
        <v>37.890518999999998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5.5604339999999999</v>
      </c>
      <c r="AZ34">
        <v>10.235073</v>
      </c>
      <c r="BA34">
        <v>6.7455160000000003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3240.3638109999997</v>
      </c>
    </row>
    <row r="35" spans="1:117">
      <c r="A35" t="s">
        <v>77</v>
      </c>
      <c r="B35">
        <v>0</v>
      </c>
      <c r="C35">
        <v>0</v>
      </c>
      <c r="D35">
        <v>48.226576999999999</v>
      </c>
      <c r="E35">
        <v>0</v>
      </c>
      <c r="F35">
        <v>0</v>
      </c>
      <c r="G35">
        <v>81.591623999999996</v>
      </c>
      <c r="H35">
        <v>0</v>
      </c>
      <c r="I35">
        <v>0</v>
      </c>
      <c r="J35">
        <v>103.196296</v>
      </c>
      <c r="K35">
        <v>613.71594700000003</v>
      </c>
      <c r="L35">
        <v>482.44379900000001</v>
      </c>
      <c r="M35">
        <v>92.855942999999996</v>
      </c>
      <c r="N35">
        <v>119.384996</v>
      </c>
      <c r="O35">
        <v>125.180717</v>
      </c>
      <c r="P35">
        <v>142.28895</v>
      </c>
      <c r="Q35">
        <v>22.630299000000001</v>
      </c>
      <c r="R35">
        <v>44.906624999999998</v>
      </c>
      <c r="S35">
        <v>27.638981000000001</v>
      </c>
      <c r="T35">
        <v>3.0945860000000001</v>
      </c>
      <c r="U35">
        <v>336.375</v>
      </c>
      <c r="V35">
        <v>12.51</v>
      </c>
      <c r="W35">
        <v>44.311</v>
      </c>
      <c r="X35">
        <v>98.868250000000003</v>
      </c>
      <c r="Y35">
        <v>0</v>
      </c>
      <c r="Z35">
        <v>19.5624</v>
      </c>
      <c r="AA35">
        <v>42.14808</v>
      </c>
      <c r="AB35">
        <v>48.499828000000001</v>
      </c>
      <c r="AC35">
        <v>34.831252999999997</v>
      </c>
      <c r="AD35">
        <v>43.536136999999997</v>
      </c>
      <c r="AE35">
        <v>59.175403000000003</v>
      </c>
      <c r="AF35">
        <v>9.7989119999999996</v>
      </c>
      <c r="AG35">
        <v>49.374991999999999</v>
      </c>
      <c r="AH35">
        <v>179.96245400000001</v>
      </c>
      <c r="AI35">
        <v>22.886205</v>
      </c>
      <c r="AJ35">
        <v>0</v>
      </c>
      <c r="AK35">
        <v>68.158760000000001</v>
      </c>
      <c r="AL35">
        <v>58.1</v>
      </c>
      <c r="AM35">
        <v>0</v>
      </c>
      <c r="AN35">
        <v>1.21715</v>
      </c>
      <c r="AO35">
        <v>0</v>
      </c>
      <c r="AP35">
        <v>3.7149000000000001</v>
      </c>
      <c r="AQ35">
        <v>0</v>
      </c>
      <c r="AR35">
        <v>33.671999999999997</v>
      </c>
      <c r="AS35">
        <v>37.890518999999998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5.5604339999999999</v>
      </c>
      <c r="AZ35">
        <v>10.235073</v>
      </c>
      <c r="BA35">
        <v>6.7455160000000003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3159.8254789999996</v>
      </c>
    </row>
    <row r="36" spans="1:117">
      <c r="A36" t="s">
        <v>78</v>
      </c>
      <c r="B36">
        <v>0</v>
      </c>
      <c r="C36">
        <v>0</v>
      </c>
      <c r="D36">
        <v>48.226576999999999</v>
      </c>
      <c r="E36">
        <v>0</v>
      </c>
      <c r="F36">
        <v>0</v>
      </c>
      <c r="G36">
        <v>81.591623999999996</v>
      </c>
      <c r="H36">
        <v>0</v>
      </c>
      <c r="I36">
        <v>0</v>
      </c>
      <c r="J36">
        <v>103.196296</v>
      </c>
      <c r="K36">
        <v>613.71594700000003</v>
      </c>
      <c r="L36">
        <v>482.44379900000001</v>
      </c>
      <c r="M36">
        <v>92.555942999999999</v>
      </c>
      <c r="N36">
        <v>119.084996</v>
      </c>
      <c r="O36">
        <v>124.780717</v>
      </c>
      <c r="P36">
        <v>146.38894999999999</v>
      </c>
      <c r="Q36">
        <v>22.630299000000001</v>
      </c>
      <c r="R36">
        <v>44.906624999999998</v>
      </c>
      <c r="S36">
        <v>27.638981000000001</v>
      </c>
      <c r="T36">
        <v>3.0945860000000001</v>
      </c>
      <c r="U36">
        <v>336.375</v>
      </c>
      <c r="V36">
        <v>12.51</v>
      </c>
      <c r="W36">
        <v>44.311</v>
      </c>
      <c r="X36">
        <v>98.868250000000003</v>
      </c>
      <c r="Y36">
        <v>0</v>
      </c>
      <c r="Z36">
        <v>19.5624</v>
      </c>
      <c r="AA36">
        <v>42.14808</v>
      </c>
      <c r="AB36">
        <v>48.499828000000001</v>
      </c>
      <c r="AC36">
        <v>34.831252999999997</v>
      </c>
      <c r="AD36">
        <v>43.536136999999997</v>
      </c>
      <c r="AE36">
        <v>59.175403000000003</v>
      </c>
      <c r="AF36">
        <v>9.7989119999999996</v>
      </c>
      <c r="AG36">
        <v>49.374991999999999</v>
      </c>
      <c r="AH36">
        <v>179.96245400000001</v>
      </c>
      <c r="AI36">
        <v>22.886205</v>
      </c>
      <c r="AJ36">
        <v>0</v>
      </c>
      <c r="AK36">
        <v>68.158760000000001</v>
      </c>
      <c r="AL36">
        <v>58.1</v>
      </c>
      <c r="AM36">
        <v>0</v>
      </c>
      <c r="AN36">
        <v>1.21715</v>
      </c>
      <c r="AO36">
        <v>0</v>
      </c>
      <c r="AP36">
        <v>3.7149000000000001</v>
      </c>
      <c r="AQ36">
        <v>0</v>
      </c>
      <c r="AR36">
        <v>33.671999999999997</v>
      </c>
      <c r="AS36">
        <v>37.890518999999998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5.5604339999999999</v>
      </c>
      <c r="AZ36">
        <v>10.235073</v>
      </c>
      <c r="BA36">
        <v>6.7455160000000003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3162.9254789999995</v>
      </c>
    </row>
    <row r="37" spans="1:117">
      <c r="A37" t="s">
        <v>79</v>
      </c>
      <c r="B37">
        <v>0</v>
      </c>
      <c r="C37">
        <v>0</v>
      </c>
      <c r="D37">
        <v>48.226576999999999</v>
      </c>
      <c r="E37">
        <v>0</v>
      </c>
      <c r="F37">
        <v>0</v>
      </c>
      <c r="G37">
        <v>81.591623999999996</v>
      </c>
      <c r="H37">
        <v>0</v>
      </c>
      <c r="I37">
        <v>0</v>
      </c>
      <c r="J37">
        <v>103.196296</v>
      </c>
      <c r="K37">
        <v>613.71594700000003</v>
      </c>
      <c r="L37">
        <v>482.44379900000001</v>
      </c>
      <c r="M37">
        <v>97.055942999999999</v>
      </c>
      <c r="N37">
        <v>124.384996</v>
      </c>
      <c r="O37">
        <v>130.58071699999999</v>
      </c>
      <c r="P37">
        <v>149.98894999999999</v>
      </c>
      <c r="Q37">
        <v>22.630299000000001</v>
      </c>
      <c r="R37">
        <v>44.906624999999998</v>
      </c>
      <c r="S37">
        <v>27.638981000000001</v>
      </c>
      <c r="T37">
        <v>3.0945860000000001</v>
      </c>
      <c r="U37">
        <v>342</v>
      </c>
      <c r="V37">
        <v>12.51</v>
      </c>
      <c r="W37">
        <v>44.311</v>
      </c>
      <c r="X37">
        <v>98.868250000000003</v>
      </c>
      <c r="Y37">
        <v>0</v>
      </c>
      <c r="Z37">
        <v>19.5624</v>
      </c>
      <c r="AA37">
        <v>42.14808</v>
      </c>
      <c r="AB37">
        <v>48.499828000000001</v>
      </c>
      <c r="AC37">
        <v>34.831252999999997</v>
      </c>
      <c r="AD37">
        <v>43.536136999999997</v>
      </c>
      <c r="AE37">
        <v>59.175403000000003</v>
      </c>
      <c r="AF37">
        <v>9.7989119999999996</v>
      </c>
      <c r="AG37">
        <v>49.374991999999999</v>
      </c>
      <c r="AH37">
        <v>179.96245400000001</v>
      </c>
      <c r="AI37">
        <v>22.886205</v>
      </c>
      <c r="AJ37">
        <v>0</v>
      </c>
      <c r="AK37">
        <v>68.158760000000001</v>
      </c>
      <c r="AL37">
        <v>58.1</v>
      </c>
      <c r="AM37">
        <v>0</v>
      </c>
      <c r="AN37">
        <v>1.21715</v>
      </c>
      <c r="AO37">
        <v>0</v>
      </c>
      <c r="AP37">
        <v>3.7149000000000001</v>
      </c>
      <c r="AQ37">
        <v>0</v>
      </c>
      <c r="AR37">
        <v>33.671999999999997</v>
      </c>
      <c r="AS37">
        <v>37.890518999999998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5.5604339999999999</v>
      </c>
      <c r="AZ37">
        <v>10.235073</v>
      </c>
      <c r="BA37">
        <v>6.7455160000000003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3187.7504789999994</v>
      </c>
    </row>
    <row r="38" spans="1:117">
      <c r="A38" t="s">
        <v>80</v>
      </c>
      <c r="B38">
        <v>0</v>
      </c>
      <c r="C38">
        <v>0</v>
      </c>
      <c r="D38">
        <v>48.226576999999999</v>
      </c>
      <c r="E38">
        <v>0</v>
      </c>
      <c r="F38">
        <v>0</v>
      </c>
      <c r="G38">
        <v>81.591623999999996</v>
      </c>
      <c r="H38">
        <v>0</v>
      </c>
      <c r="I38">
        <v>0</v>
      </c>
      <c r="J38">
        <v>103.196296</v>
      </c>
      <c r="K38">
        <v>613.71594700000003</v>
      </c>
      <c r="L38">
        <v>482.44379900000001</v>
      </c>
      <c r="M38">
        <v>97.055942999999999</v>
      </c>
      <c r="N38">
        <v>124.384996</v>
      </c>
      <c r="O38">
        <v>130.58071699999999</v>
      </c>
      <c r="P38">
        <v>149.98894999999999</v>
      </c>
      <c r="Q38">
        <v>22.630299000000001</v>
      </c>
      <c r="R38">
        <v>44.906624999999998</v>
      </c>
      <c r="S38">
        <v>27.638981000000001</v>
      </c>
      <c r="T38">
        <v>3.0945860000000001</v>
      </c>
      <c r="U38">
        <v>342</v>
      </c>
      <c r="V38">
        <v>12.51</v>
      </c>
      <c r="W38">
        <v>44.311</v>
      </c>
      <c r="X38">
        <v>98.868250000000003</v>
      </c>
      <c r="Y38">
        <v>0</v>
      </c>
      <c r="Z38">
        <v>19.5624</v>
      </c>
      <c r="AA38">
        <v>42.14808</v>
      </c>
      <c r="AB38">
        <v>48.499828000000001</v>
      </c>
      <c r="AC38">
        <v>34.831252999999997</v>
      </c>
      <c r="AD38">
        <v>43.536136999999997</v>
      </c>
      <c r="AE38">
        <v>59.175403000000003</v>
      </c>
      <c r="AF38">
        <v>9.7989119999999996</v>
      </c>
      <c r="AG38">
        <v>49.374991999999999</v>
      </c>
      <c r="AH38">
        <v>179.96245400000001</v>
      </c>
      <c r="AI38">
        <v>22.886205</v>
      </c>
      <c r="AJ38">
        <v>0</v>
      </c>
      <c r="AK38">
        <v>68.158760000000001</v>
      </c>
      <c r="AL38">
        <v>58.1</v>
      </c>
      <c r="AM38">
        <v>0</v>
      </c>
      <c r="AN38">
        <v>1.21715</v>
      </c>
      <c r="AO38">
        <v>0</v>
      </c>
      <c r="AP38">
        <v>3.7149000000000001</v>
      </c>
      <c r="AQ38">
        <v>0</v>
      </c>
      <c r="AR38">
        <v>38.64</v>
      </c>
      <c r="AS38">
        <v>37.890518999999998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5.5604339999999999</v>
      </c>
      <c r="AZ38">
        <v>10.235073</v>
      </c>
      <c r="BA38">
        <v>6.7455160000000003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3192.7184789999992</v>
      </c>
    </row>
    <row r="39" spans="1:117">
      <c r="A39" t="s">
        <v>81</v>
      </c>
      <c r="B39">
        <v>0</v>
      </c>
      <c r="C39">
        <v>0</v>
      </c>
      <c r="D39">
        <v>48.226576999999999</v>
      </c>
      <c r="E39">
        <v>0</v>
      </c>
      <c r="F39">
        <v>0</v>
      </c>
      <c r="G39">
        <v>80.254056000000006</v>
      </c>
      <c r="H39">
        <v>0</v>
      </c>
      <c r="I39">
        <v>0</v>
      </c>
      <c r="J39">
        <v>101.83844999999999</v>
      </c>
      <c r="K39">
        <v>613.71594700000003</v>
      </c>
      <c r="L39">
        <v>482.44379900000001</v>
      </c>
      <c r="M39">
        <v>97.055942999999999</v>
      </c>
      <c r="N39">
        <v>124.384996</v>
      </c>
      <c r="O39">
        <v>130.58071699999999</v>
      </c>
      <c r="P39">
        <v>149.98894999999999</v>
      </c>
      <c r="Q39">
        <v>22.630299000000001</v>
      </c>
      <c r="R39">
        <v>44.906624999999998</v>
      </c>
      <c r="S39">
        <v>27.638981000000001</v>
      </c>
      <c r="T39">
        <v>3.0945860000000001</v>
      </c>
      <c r="U39">
        <v>342</v>
      </c>
      <c r="V39">
        <v>12.51</v>
      </c>
      <c r="W39">
        <v>44.311</v>
      </c>
      <c r="X39">
        <v>98.868250000000003</v>
      </c>
      <c r="Y39">
        <v>0</v>
      </c>
      <c r="Z39">
        <v>19.5624</v>
      </c>
      <c r="AA39">
        <v>42.14808</v>
      </c>
      <c r="AB39">
        <v>48.499828000000001</v>
      </c>
      <c r="AC39">
        <v>34.831252999999997</v>
      </c>
      <c r="AD39">
        <v>43.536136999999997</v>
      </c>
      <c r="AE39">
        <v>59.175403000000003</v>
      </c>
      <c r="AF39">
        <v>9.7989119999999996</v>
      </c>
      <c r="AG39">
        <v>49.374991999999999</v>
      </c>
      <c r="AH39">
        <v>179.96245400000001</v>
      </c>
      <c r="AI39">
        <v>19.071838</v>
      </c>
      <c r="AJ39">
        <v>0</v>
      </c>
      <c r="AK39">
        <v>68.158760000000001</v>
      </c>
      <c r="AL39">
        <v>58.1</v>
      </c>
      <c r="AM39">
        <v>0</v>
      </c>
      <c r="AN39">
        <v>1.21715</v>
      </c>
      <c r="AO39">
        <v>0</v>
      </c>
      <c r="AP39">
        <v>3.7149000000000001</v>
      </c>
      <c r="AQ39">
        <v>0</v>
      </c>
      <c r="AR39">
        <v>38.64</v>
      </c>
      <c r="AS39">
        <v>37.890518999999998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5.5604339999999999</v>
      </c>
      <c r="AZ39">
        <v>10.235073</v>
      </c>
      <c r="BA39">
        <v>6.7455160000000003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3186.2086979999995</v>
      </c>
    </row>
    <row r="40" spans="1:117">
      <c r="A40" t="s">
        <v>82</v>
      </c>
      <c r="B40">
        <v>0</v>
      </c>
      <c r="C40">
        <v>0</v>
      </c>
      <c r="D40">
        <v>48.226576999999999</v>
      </c>
      <c r="E40">
        <v>0</v>
      </c>
      <c r="F40">
        <v>0</v>
      </c>
      <c r="G40">
        <v>80.254056000000006</v>
      </c>
      <c r="H40">
        <v>0</v>
      </c>
      <c r="I40">
        <v>0</v>
      </c>
      <c r="J40">
        <v>101.83844999999999</v>
      </c>
      <c r="K40">
        <v>613.71594700000003</v>
      </c>
      <c r="L40">
        <v>482.44379900000001</v>
      </c>
      <c r="M40">
        <v>97.055942999999999</v>
      </c>
      <c r="N40">
        <v>124.384996</v>
      </c>
      <c r="O40">
        <v>130.58071699999999</v>
      </c>
      <c r="P40">
        <v>149.98894999999999</v>
      </c>
      <c r="Q40">
        <v>22.630299000000001</v>
      </c>
      <c r="R40">
        <v>44.906624999999998</v>
      </c>
      <c r="S40">
        <v>27.638981000000001</v>
      </c>
      <c r="T40">
        <v>3.0945860000000001</v>
      </c>
      <c r="U40">
        <v>342</v>
      </c>
      <c r="V40">
        <v>12.51</v>
      </c>
      <c r="W40">
        <v>44.311</v>
      </c>
      <c r="X40">
        <v>98.868250000000003</v>
      </c>
      <c r="Y40">
        <v>0</v>
      </c>
      <c r="Z40">
        <v>19.5624</v>
      </c>
      <c r="AA40">
        <v>42.14808</v>
      </c>
      <c r="AB40">
        <v>48.499828000000001</v>
      </c>
      <c r="AC40">
        <v>34.831252999999997</v>
      </c>
      <c r="AD40">
        <v>43.536136999999997</v>
      </c>
      <c r="AE40">
        <v>59.175403000000003</v>
      </c>
      <c r="AF40">
        <v>9.7989119999999996</v>
      </c>
      <c r="AG40">
        <v>49.374991999999999</v>
      </c>
      <c r="AH40">
        <v>179.96245400000001</v>
      </c>
      <c r="AI40">
        <v>19.071838</v>
      </c>
      <c r="AJ40">
        <v>0</v>
      </c>
      <c r="AK40">
        <v>68.158760000000001</v>
      </c>
      <c r="AL40">
        <v>58.1</v>
      </c>
      <c r="AM40">
        <v>0</v>
      </c>
      <c r="AN40">
        <v>1.21715</v>
      </c>
      <c r="AO40">
        <v>0</v>
      </c>
      <c r="AP40">
        <v>3.7149000000000001</v>
      </c>
      <c r="AQ40">
        <v>0</v>
      </c>
      <c r="AR40">
        <v>38.64</v>
      </c>
      <c r="AS40">
        <v>37.890518999999998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5.5604339999999999</v>
      </c>
      <c r="AZ40">
        <v>10.235073</v>
      </c>
      <c r="BA40">
        <v>6.7455160000000003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3186.2086979999995</v>
      </c>
    </row>
    <row r="41" spans="1:117">
      <c r="A41" t="s">
        <v>83</v>
      </c>
      <c r="B41">
        <v>0</v>
      </c>
      <c r="C41">
        <v>0</v>
      </c>
      <c r="D41">
        <v>48.226576999999999</v>
      </c>
      <c r="E41">
        <v>0</v>
      </c>
      <c r="F41">
        <v>0</v>
      </c>
      <c r="G41">
        <v>80.254056000000006</v>
      </c>
      <c r="H41">
        <v>0</v>
      </c>
      <c r="I41">
        <v>0</v>
      </c>
      <c r="J41">
        <v>101.83844999999999</v>
      </c>
      <c r="K41">
        <v>613.71594700000003</v>
      </c>
      <c r="L41">
        <v>482.44379900000001</v>
      </c>
      <c r="M41">
        <v>97.055942999999999</v>
      </c>
      <c r="N41">
        <v>124.384996</v>
      </c>
      <c r="O41">
        <v>130.58071699999999</v>
      </c>
      <c r="P41">
        <v>149.98894999999999</v>
      </c>
      <c r="Q41">
        <v>22.630299000000001</v>
      </c>
      <c r="R41">
        <v>44.906624999999998</v>
      </c>
      <c r="S41">
        <v>27.638981000000001</v>
      </c>
      <c r="T41">
        <v>3.0945860000000001</v>
      </c>
      <c r="U41">
        <v>342</v>
      </c>
      <c r="V41">
        <v>12.51</v>
      </c>
      <c r="W41">
        <v>44.311</v>
      </c>
      <c r="X41">
        <v>98.868250000000003</v>
      </c>
      <c r="Y41">
        <v>0</v>
      </c>
      <c r="Z41">
        <v>19.5624</v>
      </c>
      <c r="AA41">
        <v>42.14808</v>
      </c>
      <c r="AB41">
        <v>48.499828000000001</v>
      </c>
      <c r="AC41">
        <v>34.831252999999997</v>
      </c>
      <c r="AD41">
        <v>43.536136999999997</v>
      </c>
      <c r="AE41">
        <v>59.175403000000003</v>
      </c>
      <c r="AF41">
        <v>9.7989119999999996</v>
      </c>
      <c r="AG41">
        <v>49.374991999999999</v>
      </c>
      <c r="AH41">
        <v>179.96245400000001</v>
      </c>
      <c r="AI41">
        <v>19.071838</v>
      </c>
      <c r="AJ41">
        <v>0</v>
      </c>
      <c r="AK41">
        <v>68.158760000000001</v>
      </c>
      <c r="AL41">
        <v>55.776000000000003</v>
      </c>
      <c r="AM41">
        <v>0</v>
      </c>
      <c r="AN41">
        <v>1.21715</v>
      </c>
      <c r="AO41">
        <v>0</v>
      </c>
      <c r="AP41">
        <v>3.7149000000000001</v>
      </c>
      <c r="AQ41">
        <v>0</v>
      </c>
      <c r="AR41">
        <v>33.671999999999997</v>
      </c>
      <c r="AS41">
        <v>37.890518999999998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5.5604339999999999</v>
      </c>
      <c r="AZ41">
        <v>10.235073</v>
      </c>
      <c r="BA41">
        <v>6.7455160000000003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3178.9166979999995</v>
      </c>
    </row>
    <row r="42" spans="1:117">
      <c r="A42" t="s">
        <v>84</v>
      </c>
      <c r="B42">
        <v>0</v>
      </c>
      <c r="C42">
        <v>0</v>
      </c>
      <c r="D42">
        <v>48.226576999999999</v>
      </c>
      <c r="E42">
        <v>0</v>
      </c>
      <c r="F42">
        <v>0</v>
      </c>
      <c r="G42">
        <v>80.254056000000006</v>
      </c>
      <c r="H42">
        <v>0</v>
      </c>
      <c r="I42">
        <v>0</v>
      </c>
      <c r="J42">
        <v>101.83844999999999</v>
      </c>
      <c r="K42">
        <v>613.71594700000003</v>
      </c>
      <c r="L42">
        <v>482.44379900000001</v>
      </c>
      <c r="M42">
        <v>97.055942999999999</v>
      </c>
      <c r="N42">
        <v>124.384996</v>
      </c>
      <c r="O42">
        <v>130.58071699999999</v>
      </c>
      <c r="P42">
        <v>149.98894999999999</v>
      </c>
      <c r="Q42">
        <v>22.630299000000001</v>
      </c>
      <c r="R42">
        <v>44.906624999999998</v>
      </c>
      <c r="S42">
        <v>27.638981000000001</v>
      </c>
      <c r="T42">
        <v>3.0945860000000001</v>
      </c>
      <c r="U42">
        <v>342</v>
      </c>
      <c r="V42">
        <v>12.51</v>
      </c>
      <c r="W42">
        <v>44.311</v>
      </c>
      <c r="X42">
        <v>98.868250000000003</v>
      </c>
      <c r="Y42">
        <v>0</v>
      </c>
      <c r="Z42">
        <v>19.5624</v>
      </c>
      <c r="AA42">
        <v>42.14808</v>
      </c>
      <c r="AB42">
        <v>48.499828000000001</v>
      </c>
      <c r="AC42">
        <v>34.831252999999997</v>
      </c>
      <c r="AD42">
        <v>43.536136999999997</v>
      </c>
      <c r="AE42">
        <v>59.175403000000003</v>
      </c>
      <c r="AF42">
        <v>9.7989119999999996</v>
      </c>
      <c r="AG42">
        <v>49.374991999999999</v>
      </c>
      <c r="AH42">
        <v>179.96245400000001</v>
      </c>
      <c r="AI42">
        <v>19.071838</v>
      </c>
      <c r="AJ42">
        <v>0</v>
      </c>
      <c r="AK42">
        <v>68.158760000000001</v>
      </c>
      <c r="AL42">
        <v>55.776000000000003</v>
      </c>
      <c r="AM42">
        <v>0</v>
      </c>
      <c r="AN42">
        <v>1.21715</v>
      </c>
      <c r="AO42">
        <v>0</v>
      </c>
      <c r="AP42">
        <v>3.7149000000000001</v>
      </c>
      <c r="AQ42">
        <v>0</v>
      </c>
      <c r="AR42">
        <v>33.671999999999997</v>
      </c>
      <c r="AS42">
        <v>37.890518999999998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5.5604339999999999</v>
      </c>
      <c r="AZ42">
        <v>10.235073</v>
      </c>
      <c r="BA42">
        <v>6.7455160000000003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3178.9166979999995</v>
      </c>
    </row>
    <row r="43" spans="1:117">
      <c r="A43" t="s">
        <v>85</v>
      </c>
      <c r="B43">
        <v>0</v>
      </c>
      <c r="C43">
        <v>0</v>
      </c>
      <c r="D43">
        <v>48.226576999999999</v>
      </c>
      <c r="E43">
        <v>0</v>
      </c>
      <c r="F43">
        <v>0</v>
      </c>
      <c r="G43">
        <v>80.254056000000006</v>
      </c>
      <c r="H43">
        <v>0</v>
      </c>
      <c r="I43">
        <v>0</v>
      </c>
      <c r="J43">
        <v>101.83844999999999</v>
      </c>
      <c r="K43">
        <v>613.71594700000003</v>
      </c>
      <c r="L43">
        <v>482.44379900000001</v>
      </c>
      <c r="M43">
        <v>97.055942999999999</v>
      </c>
      <c r="N43">
        <v>124.384996</v>
      </c>
      <c r="O43">
        <v>130.58071699999999</v>
      </c>
      <c r="P43">
        <v>149.98894999999999</v>
      </c>
      <c r="Q43">
        <v>22.630299000000001</v>
      </c>
      <c r="R43">
        <v>44.906624999999998</v>
      </c>
      <c r="S43">
        <v>27.638981000000001</v>
      </c>
      <c r="T43">
        <v>3.0945860000000001</v>
      </c>
      <c r="U43">
        <v>342</v>
      </c>
      <c r="V43">
        <v>12.51</v>
      </c>
      <c r="W43">
        <v>44.311</v>
      </c>
      <c r="X43">
        <v>98.868250000000003</v>
      </c>
      <c r="Y43">
        <v>0</v>
      </c>
      <c r="Z43">
        <v>19.5624</v>
      </c>
      <c r="AA43">
        <v>42.14808</v>
      </c>
      <c r="AB43">
        <v>48.499828000000001</v>
      </c>
      <c r="AC43">
        <v>34.831252999999997</v>
      </c>
      <c r="AD43">
        <v>43.536136999999997</v>
      </c>
      <c r="AE43">
        <v>59.175403000000003</v>
      </c>
      <c r="AF43">
        <v>0</v>
      </c>
      <c r="AG43">
        <v>49.374991999999999</v>
      </c>
      <c r="AH43">
        <v>179.96245400000001</v>
      </c>
      <c r="AI43">
        <v>19.071838</v>
      </c>
      <c r="AJ43">
        <v>0</v>
      </c>
      <c r="AK43">
        <v>68.158760000000001</v>
      </c>
      <c r="AL43">
        <v>55.776000000000003</v>
      </c>
      <c r="AM43">
        <v>0</v>
      </c>
      <c r="AN43">
        <v>1.21715</v>
      </c>
      <c r="AO43">
        <v>0</v>
      </c>
      <c r="AP43">
        <v>3.7149000000000001</v>
      </c>
      <c r="AQ43">
        <v>0</v>
      </c>
      <c r="AR43">
        <v>38.64</v>
      </c>
      <c r="AS43">
        <v>37.890518999999998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5.5604339999999999</v>
      </c>
      <c r="AZ43">
        <v>10.235073</v>
      </c>
      <c r="BA43">
        <v>6.7455160000000003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3174.0857859999992</v>
      </c>
    </row>
    <row r="44" spans="1:117">
      <c r="A44" t="s">
        <v>86</v>
      </c>
      <c r="B44">
        <v>0</v>
      </c>
      <c r="C44">
        <v>0</v>
      </c>
      <c r="D44">
        <v>48.226576999999999</v>
      </c>
      <c r="E44">
        <v>0</v>
      </c>
      <c r="F44">
        <v>0</v>
      </c>
      <c r="G44">
        <v>80.254056000000006</v>
      </c>
      <c r="H44">
        <v>0</v>
      </c>
      <c r="I44">
        <v>0</v>
      </c>
      <c r="J44">
        <v>101.83844999999999</v>
      </c>
      <c r="K44">
        <v>613.71594700000003</v>
      </c>
      <c r="L44">
        <v>482.44379900000001</v>
      </c>
      <c r="M44">
        <v>97.055942999999999</v>
      </c>
      <c r="N44">
        <v>124.384996</v>
      </c>
      <c r="O44">
        <v>130.58071699999999</v>
      </c>
      <c r="P44">
        <v>149.98894999999999</v>
      </c>
      <c r="Q44">
        <v>22.630299000000001</v>
      </c>
      <c r="R44">
        <v>44.906624999999998</v>
      </c>
      <c r="S44">
        <v>27.638981000000001</v>
      </c>
      <c r="T44">
        <v>3.0945860000000001</v>
      </c>
      <c r="U44">
        <v>342</v>
      </c>
      <c r="V44">
        <v>12.51</v>
      </c>
      <c r="W44">
        <v>44.311</v>
      </c>
      <c r="X44">
        <v>98.868250000000003</v>
      </c>
      <c r="Y44">
        <v>0</v>
      </c>
      <c r="Z44">
        <v>19.5624</v>
      </c>
      <c r="AA44">
        <v>42.14808</v>
      </c>
      <c r="AB44">
        <v>48.499828000000001</v>
      </c>
      <c r="AC44">
        <v>34.831252999999997</v>
      </c>
      <c r="AD44">
        <v>43.536136999999997</v>
      </c>
      <c r="AE44">
        <v>59.175403000000003</v>
      </c>
      <c r="AF44">
        <v>0</v>
      </c>
      <c r="AG44">
        <v>49.374991999999999</v>
      </c>
      <c r="AH44">
        <v>179.96245400000001</v>
      </c>
      <c r="AI44">
        <v>19.071838</v>
      </c>
      <c r="AJ44">
        <v>0</v>
      </c>
      <c r="AK44">
        <v>68.158760000000001</v>
      </c>
      <c r="AL44">
        <v>55.776000000000003</v>
      </c>
      <c r="AM44">
        <v>0</v>
      </c>
      <c r="AN44">
        <v>1.21715</v>
      </c>
      <c r="AO44">
        <v>0</v>
      </c>
      <c r="AP44">
        <v>3.7149000000000001</v>
      </c>
      <c r="AQ44">
        <v>0</v>
      </c>
      <c r="AR44">
        <v>38.64</v>
      </c>
      <c r="AS44">
        <v>37.890518999999998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5.5604339999999999</v>
      </c>
      <c r="AZ44">
        <v>10.235073</v>
      </c>
      <c r="BA44">
        <v>6.7455160000000003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3174.0857859999992</v>
      </c>
    </row>
    <row r="45" spans="1:117">
      <c r="A45" t="s">
        <v>87</v>
      </c>
      <c r="B45">
        <v>0</v>
      </c>
      <c r="C45">
        <v>0</v>
      </c>
      <c r="D45">
        <v>48.226576999999999</v>
      </c>
      <c r="E45">
        <v>0</v>
      </c>
      <c r="F45">
        <v>0</v>
      </c>
      <c r="G45">
        <v>80.254056000000006</v>
      </c>
      <c r="H45">
        <v>0</v>
      </c>
      <c r="I45">
        <v>0</v>
      </c>
      <c r="J45">
        <v>101.83844999999999</v>
      </c>
      <c r="K45">
        <v>613.71594700000003</v>
      </c>
      <c r="L45">
        <v>482.44379900000001</v>
      </c>
      <c r="M45">
        <v>97.055942999999999</v>
      </c>
      <c r="N45">
        <v>124.384996</v>
      </c>
      <c r="O45">
        <v>130.58071699999999</v>
      </c>
      <c r="P45">
        <v>149.98894999999999</v>
      </c>
      <c r="Q45">
        <v>22.630299000000001</v>
      </c>
      <c r="R45">
        <v>44.906624999999998</v>
      </c>
      <c r="S45">
        <v>27.638981000000001</v>
      </c>
      <c r="T45">
        <v>3.0945860000000001</v>
      </c>
      <c r="U45">
        <v>342</v>
      </c>
      <c r="V45">
        <v>12.51</v>
      </c>
      <c r="W45">
        <v>44.311</v>
      </c>
      <c r="X45">
        <v>98.868250000000003</v>
      </c>
      <c r="Y45">
        <v>0</v>
      </c>
      <c r="Z45">
        <v>13.041600000000001</v>
      </c>
      <c r="AA45">
        <v>42.14808</v>
      </c>
      <c r="AB45">
        <v>48.499828000000001</v>
      </c>
      <c r="AC45">
        <v>34.831252999999997</v>
      </c>
      <c r="AD45">
        <v>43.536136999999997</v>
      </c>
      <c r="AE45">
        <v>59.175403000000003</v>
      </c>
      <c r="AF45">
        <v>0</v>
      </c>
      <c r="AG45">
        <v>49.374991999999999</v>
      </c>
      <c r="AH45">
        <v>179.96245400000001</v>
      </c>
      <c r="AI45">
        <v>19.071838</v>
      </c>
      <c r="AJ45">
        <v>0</v>
      </c>
      <c r="AK45">
        <v>68.158760000000001</v>
      </c>
      <c r="AL45">
        <v>39.508000000000003</v>
      </c>
      <c r="AM45">
        <v>0</v>
      </c>
      <c r="AN45">
        <v>1.21715</v>
      </c>
      <c r="AO45">
        <v>0</v>
      </c>
      <c r="AP45">
        <v>3.7149000000000001</v>
      </c>
      <c r="AQ45">
        <v>0</v>
      </c>
      <c r="AR45">
        <v>38.64</v>
      </c>
      <c r="AS45">
        <v>37.890518999999998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5.5604339999999999</v>
      </c>
      <c r="AZ45">
        <v>10.235073</v>
      </c>
      <c r="BA45">
        <v>6.7455160000000003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3151.2969859999994</v>
      </c>
    </row>
    <row r="46" spans="1:117">
      <c r="A46" t="s">
        <v>88</v>
      </c>
      <c r="B46">
        <v>0</v>
      </c>
      <c r="C46">
        <v>0</v>
      </c>
      <c r="D46">
        <v>48.226576999999999</v>
      </c>
      <c r="E46">
        <v>0</v>
      </c>
      <c r="F46">
        <v>0</v>
      </c>
      <c r="G46">
        <v>80.254056000000006</v>
      </c>
      <c r="H46">
        <v>0</v>
      </c>
      <c r="I46">
        <v>0</v>
      </c>
      <c r="J46">
        <v>101.83844999999999</v>
      </c>
      <c r="K46">
        <v>613.71594700000003</v>
      </c>
      <c r="L46">
        <v>482.44379900000001</v>
      </c>
      <c r="M46">
        <v>97.055942999999999</v>
      </c>
      <c r="N46">
        <v>124.384996</v>
      </c>
      <c r="O46">
        <v>130.58071699999999</v>
      </c>
      <c r="P46">
        <v>149.98894999999999</v>
      </c>
      <c r="Q46">
        <v>22.630299000000001</v>
      </c>
      <c r="R46">
        <v>44.906624999999998</v>
      </c>
      <c r="S46">
        <v>27.638981000000001</v>
      </c>
      <c r="T46">
        <v>3.0945860000000001</v>
      </c>
      <c r="U46">
        <v>342</v>
      </c>
      <c r="V46">
        <v>12.51</v>
      </c>
      <c r="W46">
        <v>44.311</v>
      </c>
      <c r="X46">
        <v>98.868250000000003</v>
      </c>
      <c r="Y46">
        <v>0</v>
      </c>
      <c r="Z46">
        <v>13.041600000000001</v>
      </c>
      <c r="AA46">
        <v>42.14808</v>
      </c>
      <c r="AB46">
        <v>48.499828000000001</v>
      </c>
      <c r="AC46">
        <v>34.831252999999997</v>
      </c>
      <c r="AD46">
        <v>43.536136999999997</v>
      </c>
      <c r="AE46">
        <v>59.175403000000003</v>
      </c>
      <c r="AF46">
        <v>0</v>
      </c>
      <c r="AG46">
        <v>49.374991999999999</v>
      </c>
      <c r="AH46">
        <v>179.96245400000001</v>
      </c>
      <c r="AI46">
        <v>19.071838</v>
      </c>
      <c r="AJ46">
        <v>0</v>
      </c>
      <c r="AK46">
        <v>68.158760000000001</v>
      </c>
      <c r="AL46">
        <v>39.508000000000003</v>
      </c>
      <c r="AM46">
        <v>0</v>
      </c>
      <c r="AN46">
        <v>1.21715</v>
      </c>
      <c r="AO46">
        <v>0</v>
      </c>
      <c r="AP46">
        <v>3.7149000000000001</v>
      </c>
      <c r="AQ46">
        <v>0</v>
      </c>
      <c r="AR46">
        <v>33.671999999999997</v>
      </c>
      <c r="AS46">
        <v>37.890518999999998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5.5604339999999999</v>
      </c>
      <c r="AZ46">
        <v>10.235073</v>
      </c>
      <c r="BA46">
        <v>6.7455160000000003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3146.3289859999995</v>
      </c>
    </row>
    <row r="47" spans="1:117">
      <c r="A47" t="s">
        <v>89</v>
      </c>
      <c r="B47">
        <v>0</v>
      </c>
      <c r="C47">
        <v>0</v>
      </c>
      <c r="D47">
        <v>48.226576999999999</v>
      </c>
      <c r="E47">
        <v>0</v>
      </c>
      <c r="F47">
        <v>0</v>
      </c>
      <c r="G47">
        <v>80.254056000000006</v>
      </c>
      <c r="H47">
        <v>0</v>
      </c>
      <c r="I47">
        <v>0</v>
      </c>
      <c r="J47">
        <v>100.480604</v>
      </c>
      <c r="K47">
        <v>613.71594700000003</v>
      </c>
      <c r="L47">
        <v>482.44379900000001</v>
      </c>
      <c r="M47">
        <v>97.055942999999999</v>
      </c>
      <c r="N47">
        <v>124.384996</v>
      </c>
      <c r="O47">
        <v>130.58071699999999</v>
      </c>
      <c r="P47">
        <v>149.98894999999999</v>
      </c>
      <c r="Q47">
        <v>22.630299000000001</v>
      </c>
      <c r="R47">
        <v>44.906624999999998</v>
      </c>
      <c r="S47">
        <v>27.638981000000001</v>
      </c>
      <c r="T47">
        <v>3.0945860000000001</v>
      </c>
      <c r="U47">
        <v>342</v>
      </c>
      <c r="V47">
        <v>12.51</v>
      </c>
      <c r="W47">
        <v>44.311</v>
      </c>
      <c r="X47">
        <v>98.868250000000003</v>
      </c>
      <c r="Y47">
        <v>0</v>
      </c>
      <c r="Z47">
        <v>13.041600000000001</v>
      </c>
      <c r="AA47">
        <v>42.14808</v>
      </c>
      <c r="AB47">
        <v>48.499828000000001</v>
      </c>
      <c r="AC47">
        <v>34.831252999999997</v>
      </c>
      <c r="AD47">
        <v>43.536136999999997</v>
      </c>
      <c r="AE47">
        <v>59.175403000000003</v>
      </c>
      <c r="AF47">
        <v>0</v>
      </c>
      <c r="AG47">
        <v>49.374991999999999</v>
      </c>
      <c r="AH47">
        <v>179.96245400000001</v>
      </c>
      <c r="AI47">
        <v>19.071838</v>
      </c>
      <c r="AJ47">
        <v>0</v>
      </c>
      <c r="AK47">
        <v>68.158760000000001</v>
      </c>
      <c r="AL47">
        <v>39.508000000000003</v>
      </c>
      <c r="AM47">
        <v>0</v>
      </c>
      <c r="AN47">
        <v>1.21715</v>
      </c>
      <c r="AO47">
        <v>0</v>
      </c>
      <c r="AP47">
        <v>10.119899999999999</v>
      </c>
      <c r="AQ47">
        <v>0</v>
      </c>
      <c r="AR47">
        <v>33.671999999999997</v>
      </c>
      <c r="AS47">
        <v>37.890518999999998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5.5604339999999999</v>
      </c>
      <c r="AZ47">
        <v>10.235073</v>
      </c>
      <c r="BA47">
        <v>6.7455160000000003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3151.3761399999994</v>
      </c>
    </row>
    <row r="48" spans="1:117">
      <c r="A48" t="s">
        <v>90</v>
      </c>
      <c r="B48">
        <v>0</v>
      </c>
      <c r="C48">
        <v>0</v>
      </c>
      <c r="D48">
        <v>48.226576999999999</v>
      </c>
      <c r="E48">
        <v>0</v>
      </c>
      <c r="F48">
        <v>0</v>
      </c>
      <c r="G48">
        <v>80.254056000000006</v>
      </c>
      <c r="H48">
        <v>0</v>
      </c>
      <c r="I48">
        <v>0</v>
      </c>
      <c r="J48">
        <v>100.480604</v>
      </c>
      <c r="K48">
        <v>613.71594700000003</v>
      </c>
      <c r="L48">
        <v>482.44379900000001</v>
      </c>
      <c r="M48">
        <v>97.055942999999999</v>
      </c>
      <c r="N48">
        <v>124.384996</v>
      </c>
      <c r="O48">
        <v>130.58071699999999</v>
      </c>
      <c r="P48">
        <v>149.98894999999999</v>
      </c>
      <c r="Q48">
        <v>22.630299000000001</v>
      </c>
      <c r="R48">
        <v>44.906624999999998</v>
      </c>
      <c r="S48">
        <v>27.638981000000001</v>
      </c>
      <c r="T48">
        <v>3.0945860000000001</v>
      </c>
      <c r="U48">
        <v>342</v>
      </c>
      <c r="V48">
        <v>12.51</v>
      </c>
      <c r="W48">
        <v>44.311</v>
      </c>
      <c r="X48">
        <v>98.868250000000003</v>
      </c>
      <c r="Y48">
        <v>0</v>
      </c>
      <c r="Z48">
        <v>13.041600000000001</v>
      </c>
      <c r="AA48">
        <v>42.14808</v>
      </c>
      <c r="AB48">
        <v>48.499828000000001</v>
      </c>
      <c r="AC48">
        <v>34.831252999999997</v>
      </c>
      <c r="AD48">
        <v>43.536136999999997</v>
      </c>
      <c r="AE48">
        <v>59.175403000000003</v>
      </c>
      <c r="AF48">
        <v>0</v>
      </c>
      <c r="AG48">
        <v>49.374991999999999</v>
      </c>
      <c r="AH48">
        <v>179.96245400000001</v>
      </c>
      <c r="AI48">
        <v>19.071838</v>
      </c>
      <c r="AJ48">
        <v>0</v>
      </c>
      <c r="AK48">
        <v>68.158760000000001</v>
      </c>
      <c r="AL48">
        <v>39.508000000000003</v>
      </c>
      <c r="AM48">
        <v>0</v>
      </c>
      <c r="AN48">
        <v>1.21715</v>
      </c>
      <c r="AO48">
        <v>0</v>
      </c>
      <c r="AP48">
        <v>10.119899999999999</v>
      </c>
      <c r="AQ48">
        <v>0</v>
      </c>
      <c r="AR48">
        <v>33.671999999999997</v>
      </c>
      <c r="AS48">
        <v>37.890518999999998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5.5604339999999999</v>
      </c>
      <c r="AZ48">
        <v>10.235073</v>
      </c>
      <c r="BA48">
        <v>6.7455160000000003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3151.3761399999994</v>
      </c>
    </row>
    <row r="49" spans="1:117">
      <c r="A49" t="s">
        <v>91</v>
      </c>
      <c r="B49">
        <v>0</v>
      </c>
      <c r="C49">
        <v>0</v>
      </c>
      <c r="D49">
        <v>48.226576999999999</v>
      </c>
      <c r="E49">
        <v>0</v>
      </c>
      <c r="F49">
        <v>0</v>
      </c>
      <c r="G49">
        <v>80.254056000000006</v>
      </c>
      <c r="H49">
        <v>0</v>
      </c>
      <c r="I49">
        <v>0</v>
      </c>
      <c r="J49">
        <v>100.480604</v>
      </c>
      <c r="K49">
        <v>613.71594700000003</v>
      </c>
      <c r="L49">
        <v>482.44379900000001</v>
      </c>
      <c r="M49">
        <v>97.055942999999999</v>
      </c>
      <c r="N49">
        <v>124.384996</v>
      </c>
      <c r="O49">
        <v>130.58071699999999</v>
      </c>
      <c r="P49">
        <v>149.98894999999999</v>
      </c>
      <c r="Q49">
        <v>22.630299000000001</v>
      </c>
      <c r="R49">
        <v>44.906624999999998</v>
      </c>
      <c r="S49">
        <v>27.638981000000001</v>
      </c>
      <c r="T49">
        <v>3.0945860000000001</v>
      </c>
      <c r="U49">
        <v>342</v>
      </c>
      <c r="V49">
        <v>12.51</v>
      </c>
      <c r="W49">
        <v>44.311</v>
      </c>
      <c r="X49">
        <v>98.868250000000003</v>
      </c>
      <c r="Y49">
        <v>0</v>
      </c>
      <c r="Z49">
        <v>13.041600000000001</v>
      </c>
      <c r="AA49">
        <v>42.14808</v>
      </c>
      <c r="AB49">
        <v>48.499828000000001</v>
      </c>
      <c r="AC49">
        <v>34.831252999999997</v>
      </c>
      <c r="AD49">
        <v>43.536136999999997</v>
      </c>
      <c r="AE49">
        <v>59.175403000000003</v>
      </c>
      <c r="AF49">
        <v>0</v>
      </c>
      <c r="AG49">
        <v>49.374991999999999</v>
      </c>
      <c r="AH49">
        <v>179.96245400000001</v>
      </c>
      <c r="AI49">
        <v>19.071838</v>
      </c>
      <c r="AJ49">
        <v>0</v>
      </c>
      <c r="AK49">
        <v>68.158760000000001</v>
      </c>
      <c r="AL49">
        <v>39.508000000000003</v>
      </c>
      <c r="AM49">
        <v>0</v>
      </c>
      <c r="AN49">
        <v>1.21715</v>
      </c>
      <c r="AO49">
        <v>0</v>
      </c>
      <c r="AP49">
        <v>4.9958999999999998</v>
      </c>
      <c r="AQ49">
        <v>0</v>
      </c>
      <c r="AR49">
        <v>38.64</v>
      </c>
      <c r="AS49">
        <v>37.890518999999998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5.5604339999999999</v>
      </c>
      <c r="AZ49">
        <v>10.235073</v>
      </c>
      <c r="BA49">
        <v>6.7455160000000003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3151.220139999999</v>
      </c>
    </row>
    <row r="50" spans="1:117">
      <c r="A50" t="s">
        <v>92</v>
      </c>
      <c r="B50">
        <v>0</v>
      </c>
      <c r="C50">
        <v>0</v>
      </c>
      <c r="D50">
        <v>48.226576999999999</v>
      </c>
      <c r="E50">
        <v>0</v>
      </c>
      <c r="F50">
        <v>0</v>
      </c>
      <c r="G50">
        <v>80.254056000000006</v>
      </c>
      <c r="H50">
        <v>0</v>
      </c>
      <c r="I50">
        <v>0</v>
      </c>
      <c r="J50">
        <v>100.480604</v>
      </c>
      <c r="K50">
        <v>613.71594700000003</v>
      </c>
      <c r="L50">
        <v>482.44379900000001</v>
      </c>
      <c r="M50">
        <v>97.055942999999999</v>
      </c>
      <c r="N50">
        <v>124.384996</v>
      </c>
      <c r="O50">
        <v>130.58071699999999</v>
      </c>
      <c r="P50">
        <v>149.98894999999999</v>
      </c>
      <c r="Q50">
        <v>22.630299000000001</v>
      </c>
      <c r="R50">
        <v>44.906624999999998</v>
      </c>
      <c r="S50">
        <v>27.638981000000001</v>
      </c>
      <c r="T50">
        <v>3.0945860000000001</v>
      </c>
      <c r="U50">
        <v>342</v>
      </c>
      <c r="V50">
        <v>12.51</v>
      </c>
      <c r="W50">
        <v>44.311</v>
      </c>
      <c r="X50">
        <v>98.868250000000003</v>
      </c>
      <c r="Y50">
        <v>0</v>
      </c>
      <c r="Z50">
        <v>13.041600000000001</v>
      </c>
      <c r="AA50">
        <v>42.14808</v>
      </c>
      <c r="AB50">
        <v>48.499828000000001</v>
      </c>
      <c r="AC50">
        <v>34.831252999999997</v>
      </c>
      <c r="AD50">
        <v>43.536136999999997</v>
      </c>
      <c r="AE50">
        <v>59.175403000000003</v>
      </c>
      <c r="AF50">
        <v>0</v>
      </c>
      <c r="AG50">
        <v>49.374991999999999</v>
      </c>
      <c r="AH50">
        <v>179.96245400000001</v>
      </c>
      <c r="AI50">
        <v>19.071838</v>
      </c>
      <c r="AJ50">
        <v>0</v>
      </c>
      <c r="AK50">
        <v>68.158760000000001</v>
      </c>
      <c r="AL50">
        <v>39.508000000000003</v>
      </c>
      <c r="AM50">
        <v>0</v>
      </c>
      <c r="AN50">
        <v>1.21715</v>
      </c>
      <c r="AO50">
        <v>0</v>
      </c>
      <c r="AP50">
        <v>4.9958999999999998</v>
      </c>
      <c r="AQ50">
        <v>0</v>
      </c>
      <c r="AR50">
        <v>38.64</v>
      </c>
      <c r="AS50">
        <v>37.890518999999998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5.5604339999999999</v>
      </c>
      <c r="AZ50">
        <v>10.235073</v>
      </c>
      <c r="BA50">
        <v>6.7455160000000003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3151.220139999999</v>
      </c>
    </row>
    <row r="51" spans="1:117">
      <c r="A51" t="s">
        <v>93</v>
      </c>
      <c r="B51">
        <v>0</v>
      </c>
      <c r="C51">
        <v>0</v>
      </c>
      <c r="D51">
        <v>47.574866</v>
      </c>
      <c r="E51">
        <v>0</v>
      </c>
      <c r="F51">
        <v>0</v>
      </c>
      <c r="G51">
        <v>78.916488000000001</v>
      </c>
      <c r="H51">
        <v>0</v>
      </c>
      <c r="I51">
        <v>0</v>
      </c>
      <c r="J51">
        <v>100.480604</v>
      </c>
      <c r="K51">
        <v>613.71594700000003</v>
      </c>
      <c r="L51">
        <v>482.44379900000001</v>
      </c>
      <c r="M51">
        <v>97.055942999999999</v>
      </c>
      <c r="N51">
        <v>124.384996</v>
      </c>
      <c r="O51">
        <v>130.58071699999999</v>
      </c>
      <c r="P51">
        <v>149.98894999999999</v>
      </c>
      <c r="Q51">
        <v>22.630299000000001</v>
      </c>
      <c r="R51">
        <v>44.906624999999998</v>
      </c>
      <c r="S51">
        <v>27.638981000000001</v>
      </c>
      <c r="T51">
        <v>3.0945860000000001</v>
      </c>
      <c r="U51">
        <v>342</v>
      </c>
      <c r="V51">
        <v>12.51</v>
      </c>
      <c r="W51">
        <v>44.311</v>
      </c>
      <c r="X51">
        <v>98.868250000000003</v>
      </c>
      <c r="Y51">
        <v>0</v>
      </c>
      <c r="Z51">
        <v>13.041600000000001</v>
      </c>
      <c r="AA51">
        <v>42.14808</v>
      </c>
      <c r="AB51">
        <v>48.499828000000001</v>
      </c>
      <c r="AC51">
        <v>34.831252999999997</v>
      </c>
      <c r="AD51">
        <v>43.536136999999997</v>
      </c>
      <c r="AE51">
        <v>59.175403000000003</v>
      </c>
      <c r="AF51">
        <v>0</v>
      </c>
      <c r="AG51">
        <v>49.374991999999999</v>
      </c>
      <c r="AH51">
        <v>179.96245400000001</v>
      </c>
      <c r="AI51">
        <v>19.071838</v>
      </c>
      <c r="AJ51">
        <v>0</v>
      </c>
      <c r="AK51">
        <v>68.158760000000001</v>
      </c>
      <c r="AL51">
        <v>38.345999999999997</v>
      </c>
      <c r="AM51">
        <v>0</v>
      </c>
      <c r="AN51">
        <v>1.21715</v>
      </c>
      <c r="AO51">
        <v>0</v>
      </c>
      <c r="AP51">
        <v>5.1239999999999997</v>
      </c>
      <c r="AQ51">
        <v>0</v>
      </c>
      <c r="AR51">
        <v>38.64</v>
      </c>
      <c r="AS51">
        <v>37.890518999999998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5.5604339999999999</v>
      </c>
      <c r="AZ51">
        <v>10.235073</v>
      </c>
      <c r="BA51">
        <v>6.7455160000000003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3148.1969609999992</v>
      </c>
    </row>
    <row r="52" spans="1:117">
      <c r="A52" t="s">
        <v>94</v>
      </c>
      <c r="B52">
        <v>0</v>
      </c>
      <c r="C52">
        <v>0</v>
      </c>
      <c r="D52">
        <v>47.574866</v>
      </c>
      <c r="E52">
        <v>0</v>
      </c>
      <c r="F52">
        <v>0</v>
      </c>
      <c r="G52">
        <v>78.916488000000001</v>
      </c>
      <c r="H52">
        <v>0</v>
      </c>
      <c r="I52">
        <v>0</v>
      </c>
      <c r="J52">
        <v>100.480604</v>
      </c>
      <c r="K52">
        <v>613.71594700000003</v>
      </c>
      <c r="L52">
        <v>482.44379900000001</v>
      </c>
      <c r="M52">
        <v>97.055942999999999</v>
      </c>
      <c r="N52">
        <v>124.384996</v>
      </c>
      <c r="O52">
        <v>130.58071699999999</v>
      </c>
      <c r="P52">
        <v>149.98894999999999</v>
      </c>
      <c r="Q52">
        <v>22.630299000000001</v>
      </c>
      <c r="R52">
        <v>44.906624999999998</v>
      </c>
      <c r="S52">
        <v>27.638981000000001</v>
      </c>
      <c r="T52">
        <v>3.0945860000000001</v>
      </c>
      <c r="U52">
        <v>342</v>
      </c>
      <c r="V52">
        <v>12.51</v>
      </c>
      <c r="W52">
        <v>44.311</v>
      </c>
      <c r="X52">
        <v>98.868250000000003</v>
      </c>
      <c r="Y52">
        <v>0</v>
      </c>
      <c r="Z52">
        <v>13.041600000000001</v>
      </c>
      <c r="AA52">
        <v>42.14808</v>
      </c>
      <c r="AB52">
        <v>48.499828000000001</v>
      </c>
      <c r="AC52">
        <v>34.831252999999997</v>
      </c>
      <c r="AD52">
        <v>43.536136999999997</v>
      </c>
      <c r="AE52">
        <v>59.175403000000003</v>
      </c>
      <c r="AF52">
        <v>0</v>
      </c>
      <c r="AG52">
        <v>49.374991999999999</v>
      </c>
      <c r="AH52">
        <v>179.96245400000001</v>
      </c>
      <c r="AI52">
        <v>19.071838</v>
      </c>
      <c r="AJ52">
        <v>0</v>
      </c>
      <c r="AK52">
        <v>68.158760000000001</v>
      </c>
      <c r="AL52">
        <v>38.345999999999997</v>
      </c>
      <c r="AM52">
        <v>0</v>
      </c>
      <c r="AN52">
        <v>1.21715</v>
      </c>
      <c r="AO52">
        <v>0</v>
      </c>
      <c r="AP52">
        <v>5.1239999999999997</v>
      </c>
      <c r="AQ52">
        <v>0</v>
      </c>
      <c r="AR52">
        <v>33.671999999999997</v>
      </c>
      <c r="AS52">
        <v>37.890518999999998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5.5604339999999999</v>
      </c>
      <c r="AZ52">
        <v>10.235073</v>
      </c>
      <c r="BA52">
        <v>6.7455160000000003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3143.2289609999993</v>
      </c>
    </row>
    <row r="53" spans="1:117">
      <c r="A53" t="s">
        <v>95</v>
      </c>
      <c r="B53">
        <v>0</v>
      </c>
      <c r="C53">
        <v>0</v>
      </c>
      <c r="D53">
        <v>47.574866</v>
      </c>
      <c r="E53">
        <v>0</v>
      </c>
      <c r="F53">
        <v>0</v>
      </c>
      <c r="G53">
        <v>78.916488000000001</v>
      </c>
      <c r="H53">
        <v>0</v>
      </c>
      <c r="I53">
        <v>0</v>
      </c>
      <c r="J53">
        <v>100.480604</v>
      </c>
      <c r="K53">
        <v>613.71594700000003</v>
      </c>
      <c r="L53">
        <v>482.44379900000001</v>
      </c>
      <c r="M53">
        <v>97.055942999999999</v>
      </c>
      <c r="N53">
        <v>124.384996</v>
      </c>
      <c r="O53">
        <v>130.58071699999999</v>
      </c>
      <c r="P53">
        <v>149.98894999999999</v>
      </c>
      <c r="Q53">
        <v>22.630299000000001</v>
      </c>
      <c r="R53">
        <v>44.906624999999998</v>
      </c>
      <c r="S53">
        <v>27.638981000000001</v>
      </c>
      <c r="T53">
        <v>3.0945860000000001</v>
      </c>
      <c r="U53">
        <v>342</v>
      </c>
      <c r="V53">
        <v>12.51</v>
      </c>
      <c r="W53">
        <v>44.311</v>
      </c>
      <c r="X53">
        <v>98.868250000000003</v>
      </c>
      <c r="Y53">
        <v>0</v>
      </c>
      <c r="Z53">
        <v>13.041600000000001</v>
      </c>
      <c r="AA53">
        <v>42.14808</v>
      </c>
      <c r="AB53">
        <v>48.499828000000001</v>
      </c>
      <c r="AC53">
        <v>34.831252999999997</v>
      </c>
      <c r="AD53">
        <v>43.536136999999997</v>
      </c>
      <c r="AE53">
        <v>59.175403000000003</v>
      </c>
      <c r="AF53">
        <v>0</v>
      </c>
      <c r="AG53">
        <v>49.374991999999999</v>
      </c>
      <c r="AH53">
        <v>179.96245400000001</v>
      </c>
      <c r="AI53">
        <v>19.071838</v>
      </c>
      <c r="AJ53">
        <v>0</v>
      </c>
      <c r="AK53">
        <v>68.158760000000001</v>
      </c>
      <c r="AL53">
        <v>38.345999999999997</v>
      </c>
      <c r="AM53">
        <v>0</v>
      </c>
      <c r="AN53">
        <v>1.21715</v>
      </c>
      <c r="AO53">
        <v>0</v>
      </c>
      <c r="AP53">
        <v>5.1239999999999997</v>
      </c>
      <c r="AQ53">
        <v>0</v>
      </c>
      <c r="AR53">
        <v>33.671999999999997</v>
      </c>
      <c r="AS53">
        <v>37.890518999999998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5.5604339999999999</v>
      </c>
      <c r="AZ53">
        <v>10.235073</v>
      </c>
      <c r="BA53">
        <v>6.7455160000000003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3143.2289609999993</v>
      </c>
    </row>
    <row r="54" spans="1:117">
      <c r="A54" t="s">
        <v>96</v>
      </c>
      <c r="B54">
        <v>0</v>
      </c>
      <c r="C54">
        <v>0</v>
      </c>
      <c r="D54">
        <v>47.574866</v>
      </c>
      <c r="E54">
        <v>0</v>
      </c>
      <c r="F54">
        <v>0</v>
      </c>
      <c r="G54">
        <v>78.916488000000001</v>
      </c>
      <c r="H54">
        <v>0</v>
      </c>
      <c r="I54">
        <v>0</v>
      </c>
      <c r="J54">
        <v>100.480604</v>
      </c>
      <c r="K54">
        <v>613.71594700000003</v>
      </c>
      <c r="L54">
        <v>482.44379900000001</v>
      </c>
      <c r="M54">
        <v>97.055942999999999</v>
      </c>
      <c r="N54">
        <v>124.384996</v>
      </c>
      <c r="O54">
        <v>130.58071699999999</v>
      </c>
      <c r="P54">
        <v>149.98894999999999</v>
      </c>
      <c r="Q54">
        <v>22.630299000000001</v>
      </c>
      <c r="R54">
        <v>44.906624999999998</v>
      </c>
      <c r="S54">
        <v>27.638981000000001</v>
      </c>
      <c r="T54">
        <v>3.0945860000000001</v>
      </c>
      <c r="U54">
        <v>342</v>
      </c>
      <c r="V54">
        <v>12.51</v>
      </c>
      <c r="W54">
        <v>44.311</v>
      </c>
      <c r="X54">
        <v>98.868250000000003</v>
      </c>
      <c r="Y54">
        <v>0</v>
      </c>
      <c r="Z54">
        <v>13.041600000000001</v>
      </c>
      <c r="AA54">
        <v>42.14808</v>
      </c>
      <c r="AB54">
        <v>48.499828000000001</v>
      </c>
      <c r="AC54">
        <v>34.831252999999997</v>
      </c>
      <c r="AD54">
        <v>43.536136999999997</v>
      </c>
      <c r="AE54">
        <v>59.175403000000003</v>
      </c>
      <c r="AF54">
        <v>0</v>
      </c>
      <c r="AG54">
        <v>49.374991999999999</v>
      </c>
      <c r="AH54">
        <v>179.96245400000001</v>
      </c>
      <c r="AI54">
        <v>19.071838</v>
      </c>
      <c r="AJ54">
        <v>0</v>
      </c>
      <c r="AK54">
        <v>68.158760000000001</v>
      </c>
      <c r="AL54">
        <v>38.345999999999997</v>
      </c>
      <c r="AM54">
        <v>0</v>
      </c>
      <c r="AN54">
        <v>1.21715</v>
      </c>
      <c r="AO54">
        <v>0</v>
      </c>
      <c r="AP54">
        <v>5.1239999999999997</v>
      </c>
      <c r="AQ54">
        <v>0</v>
      </c>
      <c r="AR54">
        <v>33.671999999999997</v>
      </c>
      <c r="AS54">
        <v>37.890518999999998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5.5604339999999999</v>
      </c>
      <c r="AZ54">
        <v>10.235073</v>
      </c>
      <c r="BA54">
        <v>6.7455160000000003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3143.2289609999993</v>
      </c>
    </row>
    <row r="55" spans="1:117">
      <c r="A55" t="s">
        <v>97</v>
      </c>
      <c r="B55">
        <v>0</v>
      </c>
      <c r="C55">
        <v>0</v>
      </c>
      <c r="D55">
        <v>47.574866</v>
      </c>
      <c r="E55">
        <v>0</v>
      </c>
      <c r="F55">
        <v>0</v>
      </c>
      <c r="G55">
        <v>78.916488000000001</v>
      </c>
      <c r="H55">
        <v>0</v>
      </c>
      <c r="I55">
        <v>0</v>
      </c>
      <c r="J55">
        <v>100.480604</v>
      </c>
      <c r="K55">
        <v>613.71594700000003</v>
      </c>
      <c r="L55">
        <v>482.44379900000001</v>
      </c>
      <c r="M55">
        <v>97.055942999999999</v>
      </c>
      <c r="N55">
        <v>124.384996</v>
      </c>
      <c r="O55">
        <v>130.58071699999999</v>
      </c>
      <c r="P55">
        <v>149.98894999999999</v>
      </c>
      <c r="Q55">
        <v>22.630299000000001</v>
      </c>
      <c r="R55">
        <v>44.906624999999998</v>
      </c>
      <c r="S55">
        <v>27.638981000000001</v>
      </c>
      <c r="T55">
        <v>3.0945860000000001</v>
      </c>
      <c r="U55">
        <v>342</v>
      </c>
      <c r="V55">
        <v>12.51</v>
      </c>
      <c r="W55">
        <v>44.311</v>
      </c>
      <c r="X55">
        <v>98.868250000000003</v>
      </c>
      <c r="Y55">
        <v>0</v>
      </c>
      <c r="Z55">
        <v>13.041600000000001</v>
      </c>
      <c r="AA55">
        <v>42.14808</v>
      </c>
      <c r="AB55">
        <v>48.499828000000001</v>
      </c>
      <c r="AC55">
        <v>34.831252999999997</v>
      </c>
      <c r="AD55">
        <v>43.536136999999997</v>
      </c>
      <c r="AE55">
        <v>59.175403000000003</v>
      </c>
      <c r="AF55">
        <v>0</v>
      </c>
      <c r="AG55">
        <v>49.374991999999999</v>
      </c>
      <c r="AH55">
        <v>179.96245400000001</v>
      </c>
      <c r="AI55">
        <v>19.071838</v>
      </c>
      <c r="AJ55">
        <v>0</v>
      </c>
      <c r="AK55">
        <v>68.158760000000001</v>
      </c>
      <c r="AL55">
        <v>38.345999999999997</v>
      </c>
      <c r="AM55">
        <v>0</v>
      </c>
      <c r="AN55">
        <v>1.21715</v>
      </c>
      <c r="AO55">
        <v>0</v>
      </c>
      <c r="AP55">
        <v>4.9958999999999998</v>
      </c>
      <c r="AQ55">
        <v>0</v>
      </c>
      <c r="AR55">
        <v>38.64</v>
      </c>
      <c r="AS55">
        <v>37.890518999999998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5.5604339999999999</v>
      </c>
      <c r="AZ55">
        <v>10.235073</v>
      </c>
      <c r="BA55">
        <v>6.7455160000000003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3148.0688609999993</v>
      </c>
    </row>
    <row r="56" spans="1:117">
      <c r="A56" t="s">
        <v>98</v>
      </c>
      <c r="B56">
        <v>0</v>
      </c>
      <c r="C56">
        <v>0</v>
      </c>
      <c r="D56">
        <v>47.574866</v>
      </c>
      <c r="E56">
        <v>0</v>
      </c>
      <c r="F56">
        <v>0</v>
      </c>
      <c r="G56">
        <v>78.916488000000001</v>
      </c>
      <c r="H56">
        <v>0</v>
      </c>
      <c r="I56">
        <v>0</v>
      </c>
      <c r="J56">
        <v>100.480604</v>
      </c>
      <c r="K56">
        <v>613.71594700000003</v>
      </c>
      <c r="L56">
        <v>482.44379900000001</v>
      </c>
      <c r="M56">
        <v>97.055942999999999</v>
      </c>
      <c r="N56">
        <v>124.384996</v>
      </c>
      <c r="O56">
        <v>130.58071699999999</v>
      </c>
      <c r="P56">
        <v>149.98894999999999</v>
      </c>
      <c r="Q56">
        <v>22.630299000000001</v>
      </c>
      <c r="R56">
        <v>44.906624999999998</v>
      </c>
      <c r="S56">
        <v>27.638981000000001</v>
      </c>
      <c r="T56">
        <v>3.0945860000000001</v>
      </c>
      <c r="U56">
        <v>342</v>
      </c>
      <c r="V56">
        <v>12.51</v>
      </c>
      <c r="W56">
        <v>44.311</v>
      </c>
      <c r="X56">
        <v>98.868250000000003</v>
      </c>
      <c r="Y56">
        <v>0</v>
      </c>
      <c r="Z56">
        <v>13.041600000000001</v>
      </c>
      <c r="AA56">
        <v>42.14808</v>
      </c>
      <c r="AB56">
        <v>48.499828000000001</v>
      </c>
      <c r="AC56">
        <v>34.831252999999997</v>
      </c>
      <c r="AD56">
        <v>43.536136999999997</v>
      </c>
      <c r="AE56">
        <v>59.175403000000003</v>
      </c>
      <c r="AF56">
        <v>0</v>
      </c>
      <c r="AG56">
        <v>49.374991999999999</v>
      </c>
      <c r="AH56">
        <v>179.96245400000001</v>
      </c>
      <c r="AI56">
        <v>19.071838</v>
      </c>
      <c r="AJ56">
        <v>0</v>
      </c>
      <c r="AK56">
        <v>68.158760000000001</v>
      </c>
      <c r="AL56">
        <v>55.776000000000003</v>
      </c>
      <c r="AM56">
        <v>0</v>
      </c>
      <c r="AN56">
        <v>1.21715</v>
      </c>
      <c r="AO56">
        <v>0</v>
      </c>
      <c r="AP56">
        <v>4.9958999999999998</v>
      </c>
      <c r="AQ56">
        <v>0</v>
      </c>
      <c r="AR56">
        <v>38.64</v>
      </c>
      <c r="AS56">
        <v>37.890518999999998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5.5604339999999999</v>
      </c>
      <c r="AZ56">
        <v>10.235073</v>
      </c>
      <c r="BA56">
        <v>6.7455160000000003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3165.4988609999991</v>
      </c>
    </row>
    <row r="57" spans="1:117">
      <c r="A57" t="s">
        <v>99</v>
      </c>
      <c r="B57">
        <v>0</v>
      </c>
      <c r="C57">
        <v>0</v>
      </c>
      <c r="D57">
        <v>47.574866</v>
      </c>
      <c r="E57">
        <v>0</v>
      </c>
      <c r="F57">
        <v>0</v>
      </c>
      <c r="G57">
        <v>78.916488000000001</v>
      </c>
      <c r="H57">
        <v>0</v>
      </c>
      <c r="I57">
        <v>0</v>
      </c>
      <c r="J57">
        <v>100.480604</v>
      </c>
      <c r="K57">
        <v>613.71594700000003</v>
      </c>
      <c r="L57">
        <v>482.44379900000001</v>
      </c>
      <c r="M57">
        <v>94.455943000000005</v>
      </c>
      <c r="N57">
        <v>121.484996</v>
      </c>
      <c r="O57">
        <v>127.380717</v>
      </c>
      <c r="P57">
        <v>149.68895000000001</v>
      </c>
      <c r="Q57">
        <v>22.630299000000001</v>
      </c>
      <c r="R57">
        <v>44.906624999999998</v>
      </c>
      <c r="S57">
        <v>27.638981000000001</v>
      </c>
      <c r="T57">
        <v>3.0945860000000001</v>
      </c>
      <c r="U57">
        <v>342</v>
      </c>
      <c r="V57">
        <v>12.51</v>
      </c>
      <c r="W57">
        <v>44.311</v>
      </c>
      <c r="X57">
        <v>98.868250000000003</v>
      </c>
      <c r="Y57">
        <v>0</v>
      </c>
      <c r="Z57">
        <v>13.041600000000001</v>
      </c>
      <c r="AA57">
        <v>42.14808</v>
      </c>
      <c r="AB57">
        <v>48.499828000000001</v>
      </c>
      <c r="AC57">
        <v>34.831252999999997</v>
      </c>
      <c r="AD57">
        <v>43.536136999999997</v>
      </c>
      <c r="AE57">
        <v>59.175403000000003</v>
      </c>
      <c r="AF57">
        <v>0</v>
      </c>
      <c r="AG57">
        <v>49.374991999999999</v>
      </c>
      <c r="AH57">
        <v>179.96245400000001</v>
      </c>
      <c r="AI57">
        <v>19.071838</v>
      </c>
      <c r="AJ57">
        <v>0</v>
      </c>
      <c r="AK57">
        <v>68.158760000000001</v>
      </c>
      <c r="AL57">
        <v>65.072000000000003</v>
      </c>
      <c r="AM57">
        <v>3.805793</v>
      </c>
      <c r="AN57">
        <v>1.21715</v>
      </c>
      <c r="AO57">
        <v>0</v>
      </c>
      <c r="AP57">
        <v>5.6364000000000001</v>
      </c>
      <c r="AQ57">
        <v>0</v>
      </c>
      <c r="AR57">
        <v>38.64</v>
      </c>
      <c r="AS57">
        <v>37.890518999999998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5.5604339999999999</v>
      </c>
      <c r="AZ57">
        <v>10.235073</v>
      </c>
      <c r="BA57">
        <v>6.7455160000000003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3170.2411539999989</v>
      </c>
    </row>
    <row r="58" spans="1:117">
      <c r="A58" t="s">
        <v>100</v>
      </c>
      <c r="B58">
        <v>0</v>
      </c>
      <c r="C58">
        <v>0</v>
      </c>
      <c r="D58">
        <v>47.574866</v>
      </c>
      <c r="E58">
        <v>0</v>
      </c>
      <c r="F58">
        <v>0</v>
      </c>
      <c r="G58">
        <v>78.916488000000001</v>
      </c>
      <c r="H58">
        <v>0</v>
      </c>
      <c r="I58">
        <v>0</v>
      </c>
      <c r="J58">
        <v>100.480604</v>
      </c>
      <c r="K58">
        <v>613.71594700000003</v>
      </c>
      <c r="L58">
        <v>482.44379900000001</v>
      </c>
      <c r="M58">
        <v>94.455943000000005</v>
      </c>
      <c r="N58">
        <v>121.484996</v>
      </c>
      <c r="O58">
        <v>127.380717</v>
      </c>
      <c r="P58">
        <v>149.68895000000001</v>
      </c>
      <c r="Q58">
        <v>22.630299000000001</v>
      </c>
      <c r="R58">
        <v>44.906624999999998</v>
      </c>
      <c r="S58">
        <v>27.638981000000001</v>
      </c>
      <c r="T58">
        <v>3.0945860000000001</v>
      </c>
      <c r="U58">
        <v>342</v>
      </c>
      <c r="V58">
        <v>12.51</v>
      </c>
      <c r="W58">
        <v>44.311</v>
      </c>
      <c r="X58">
        <v>98.868250000000003</v>
      </c>
      <c r="Y58">
        <v>0</v>
      </c>
      <c r="Z58">
        <v>13.041600000000001</v>
      </c>
      <c r="AA58">
        <v>42.14808</v>
      </c>
      <c r="AB58">
        <v>48.499828000000001</v>
      </c>
      <c r="AC58">
        <v>34.831252999999997</v>
      </c>
      <c r="AD58">
        <v>43.536136999999997</v>
      </c>
      <c r="AE58">
        <v>59.175403000000003</v>
      </c>
      <c r="AF58">
        <v>0</v>
      </c>
      <c r="AG58">
        <v>49.374991999999999</v>
      </c>
      <c r="AH58">
        <v>179.96245400000001</v>
      </c>
      <c r="AI58">
        <v>19.071838</v>
      </c>
      <c r="AJ58">
        <v>0</v>
      </c>
      <c r="AK58">
        <v>68.158760000000001</v>
      </c>
      <c r="AL58">
        <v>65.072000000000003</v>
      </c>
      <c r="AM58">
        <v>12.559116</v>
      </c>
      <c r="AN58">
        <v>1.21715</v>
      </c>
      <c r="AO58">
        <v>0</v>
      </c>
      <c r="AP58">
        <v>5.6364000000000001</v>
      </c>
      <c r="AQ58">
        <v>0</v>
      </c>
      <c r="AR58">
        <v>33.671999999999997</v>
      </c>
      <c r="AS58">
        <v>37.890518999999998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5.5604339999999999</v>
      </c>
      <c r="AZ58">
        <v>10.235073</v>
      </c>
      <c r="BA58">
        <v>6.7455160000000003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3174.026476999999</v>
      </c>
    </row>
    <row r="59" spans="1:117">
      <c r="A59" t="s">
        <v>101</v>
      </c>
      <c r="B59">
        <v>0</v>
      </c>
      <c r="C59">
        <v>0</v>
      </c>
      <c r="D59">
        <v>47.574866</v>
      </c>
      <c r="E59">
        <v>0</v>
      </c>
      <c r="F59">
        <v>0</v>
      </c>
      <c r="G59">
        <v>78.916488000000001</v>
      </c>
      <c r="H59">
        <v>0</v>
      </c>
      <c r="I59">
        <v>0</v>
      </c>
      <c r="J59">
        <v>99.122758000000005</v>
      </c>
      <c r="K59">
        <v>613.71594700000003</v>
      </c>
      <c r="L59">
        <v>482.44379900000001</v>
      </c>
      <c r="M59">
        <v>94.455943000000005</v>
      </c>
      <c r="N59">
        <v>121.484996</v>
      </c>
      <c r="O59">
        <v>127.380717</v>
      </c>
      <c r="P59">
        <v>149.68895000000001</v>
      </c>
      <c r="Q59">
        <v>22.630299000000001</v>
      </c>
      <c r="R59">
        <v>44.906624999999998</v>
      </c>
      <c r="S59">
        <v>27.638981000000001</v>
      </c>
      <c r="T59">
        <v>3.0945860000000001</v>
      </c>
      <c r="U59">
        <v>342</v>
      </c>
      <c r="V59">
        <v>12.51</v>
      </c>
      <c r="W59">
        <v>44.311</v>
      </c>
      <c r="X59">
        <v>98.868250000000003</v>
      </c>
      <c r="Y59">
        <v>0</v>
      </c>
      <c r="Z59">
        <v>13.041600000000001</v>
      </c>
      <c r="AA59">
        <v>42.14808</v>
      </c>
      <c r="AB59">
        <v>48.499828000000001</v>
      </c>
      <c r="AC59">
        <v>34.831252999999997</v>
      </c>
      <c r="AD59">
        <v>43.536136999999997</v>
      </c>
      <c r="AE59">
        <v>59.175403000000003</v>
      </c>
      <c r="AF59">
        <v>0</v>
      </c>
      <c r="AG59">
        <v>49.374991999999999</v>
      </c>
      <c r="AH59">
        <v>179.96245400000001</v>
      </c>
      <c r="AI59">
        <v>4.2720909999999996</v>
      </c>
      <c r="AJ59">
        <v>0</v>
      </c>
      <c r="AK59">
        <v>68.158760000000001</v>
      </c>
      <c r="AL59">
        <v>65.072000000000003</v>
      </c>
      <c r="AM59">
        <v>18.800616999999999</v>
      </c>
      <c r="AN59">
        <v>1.21715</v>
      </c>
      <c r="AO59">
        <v>0</v>
      </c>
      <c r="AP59">
        <v>5.6364000000000001</v>
      </c>
      <c r="AQ59">
        <v>0</v>
      </c>
      <c r="AR59">
        <v>33.671999999999997</v>
      </c>
      <c r="AS59">
        <v>37.890518999999998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5.5604339999999999</v>
      </c>
      <c r="AZ59">
        <v>10.235073</v>
      </c>
      <c r="BA59">
        <v>6.7455160000000003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3164.110384999999</v>
      </c>
    </row>
    <row r="60" spans="1:117">
      <c r="A60" t="s">
        <v>102</v>
      </c>
      <c r="B60">
        <v>0</v>
      </c>
      <c r="C60">
        <v>0</v>
      </c>
      <c r="D60">
        <v>47.574866</v>
      </c>
      <c r="E60">
        <v>0</v>
      </c>
      <c r="F60">
        <v>0</v>
      </c>
      <c r="G60">
        <v>78.916488000000001</v>
      </c>
      <c r="H60">
        <v>0</v>
      </c>
      <c r="I60">
        <v>0</v>
      </c>
      <c r="J60">
        <v>99.122758000000005</v>
      </c>
      <c r="K60">
        <v>613.71594700000003</v>
      </c>
      <c r="L60">
        <v>482.44379900000001</v>
      </c>
      <c r="M60">
        <v>94.455943000000005</v>
      </c>
      <c r="N60">
        <v>121.484996</v>
      </c>
      <c r="O60">
        <v>127.380717</v>
      </c>
      <c r="P60">
        <v>149.68895000000001</v>
      </c>
      <c r="Q60">
        <v>22.630299000000001</v>
      </c>
      <c r="R60">
        <v>44.906624999999998</v>
      </c>
      <c r="S60">
        <v>27.638981000000001</v>
      </c>
      <c r="T60">
        <v>3.0945860000000001</v>
      </c>
      <c r="U60">
        <v>342</v>
      </c>
      <c r="V60">
        <v>12.51</v>
      </c>
      <c r="W60">
        <v>44.311</v>
      </c>
      <c r="X60">
        <v>98.868250000000003</v>
      </c>
      <c r="Y60">
        <v>0</v>
      </c>
      <c r="Z60">
        <v>13.041600000000001</v>
      </c>
      <c r="AA60">
        <v>42.14808</v>
      </c>
      <c r="AB60">
        <v>48.499828000000001</v>
      </c>
      <c r="AC60">
        <v>34.831252999999997</v>
      </c>
      <c r="AD60">
        <v>43.536136999999997</v>
      </c>
      <c r="AE60">
        <v>59.175403000000003</v>
      </c>
      <c r="AF60">
        <v>0</v>
      </c>
      <c r="AG60">
        <v>49.374991999999999</v>
      </c>
      <c r="AH60">
        <v>179.96245400000001</v>
      </c>
      <c r="AI60">
        <v>0</v>
      </c>
      <c r="AJ60">
        <v>0</v>
      </c>
      <c r="AK60">
        <v>68.158760000000001</v>
      </c>
      <c r="AL60">
        <v>65.072000000000003</v>
      </c>
      <c r="AM60">
        <v>18.800616999999999</v>
      </c>
      <c r="AN60">
        <v>1.21715</v>
      </c>
      <c r="AO60">
        <v>0</v>
      </c>
      <c r="AP60">
        <v>5.6364000000000001</v>
      </c>
      <c r="AQ60">
        <v>0</v>
      </c>
      <c r="AR60">
        <v>33.671999999999997</v>
      </c>
      <c r="AS60">
        <v>37.890518999999998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5.5604339999999999</v>
      </c>
      <c r="AZ60">
        <v>10.235073</v>
      </c>
      <c r="BA60">
        <v>6.7455160000000003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3159.8382939999992</v>
      </c>
    </row>
    <row r="61" spans="1:117">
      <c r="A61" t="s">
        <v>103</v>
      </c>
      <c r="B61">
        <v>0</v>
      </c>
      <c r="C61">
        <v>0</v>
      </c>
      <c r="D61">
        <v>47.574866</v>
      </c>
      <c r="E61">
        <v>0</v>
      </c>
      <c r="F61">
        <v>0</v>
      </c>
      <c r="G61">
        <v>78.916488000000001</v>
      </c>
      <c r="H61">
        <v>0</v>
      </c>
      <c r="I61">
        <v>0</v>
      </c>
      <c r="J61">
        <v>99.122758000000005</v>
      </c>
      <c r="K61">
        <v>613.71594700000003</v>
      </c>
      <c r="L61">
        <v>482.44379900000001</v>
      </c>
      <c r="M61">
        <v>94.455943000000005</v>
      </c>
      <c r="N61">
        <v>121.484996</v>
      </c>
      <c r="O61">
        <v>127.380717</v>
      </c>
      <c r="P61">
        <v>149.68895000000001</v>
      </c>
      <c r="Q61">
        <v>22.630299000000001</v>
      </c>
      <c r="R61">
        <v>44.906624999999998</v>
      </c>
      <c r="S61">
        <v>27.638981000000001</v>
      </c>
      <c r="T61">
        <v>3.0945860000000001</v>
      </c>
      <c r="U61">
        <v>342</v>
      </c>
      <c r="V61">
        <v>12.51</v>
      </c>
      <c r="W61">
        <v>44.311</v>
      </c>
      <c r="X61">
        <v>98.868250000000003</v>
      </c>
      <c r="Y61">
        <v>0</v>
      </c>
      <c r="Z61">
        <v>13.041600000000001</v>
      </c>
      <c r="AA61">
        <v>42.14808</v>
      </c>
      <c r="AB61">
        <v>48.499828000000001</v>
      </c>
      <c r="AC61">
        <v>34.831252999999997</v>
      </c>
      <c r="AD61">
        <v>43.536136999999997</v>
      </c>
      <c r="AE61">
        <v>59.175403000000003</v>
      </c>
      <c r="AF61">
        <v>0</v>
      </c>
      <c r="AG61">
        <v>49.374991999999999</v>
      </c>
      <c r="AH61">
        <v>179.96245400000001</v>
      </c>
      <c r="AI61">
        <v>0</v>
      </c>
      <c r="AJ61">
        <v>0</v>
      </c>
      <c r="AK61">
        <v>68.158760000000001</v>
      </c>
      <c r="AL61">
        <v>65.072000000000003</v>
      </c>
      <c r="AM61">
        <v>18.800616999999999</v>
      </c>
      <c r="AN61">
        <v>1.21715</v>
      </c>
      <c r="AO61">
        <v>0</v>
      </c>
      <c r="AP61">
        <v>6.2769000000000004</v>
      </c>
      <c r="AQ61">
        <v>0</v>
      </c>
      <c r="AR61">
        <v>33.671999999999997</v>
      </c>
      <c r="AS61">
        <v>37.890518999999998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5.5604339999999999</v>
      </c>
      <c r="AZ61">
        <v>10.235073</v>
      </c>
      <c r="BA61">
        <v>6.7455160000000003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3160.4787939999992</v>
      </c>
    </row>
    <row r="62" spans="1:117">
      <c r="A62" t="s">
        <v>104</v>
      </c>
      <c r="B62">
        <v>0</v>
      </c>
      <c r="C62">
        <v>0</v>
      </c>
      <c r="D62">
        <v>47.574866</v>
      </c>
      <c r="E62">
        <v>0</v>
      </c>
      <c r="F62">
        <v>0</v>
      </c>
      <c r="G62">
        <v>78.916488000000001</v>
      </c>
      <c r="H62">
        <v>0</v>
      </c>
      <c r="I62">
        <v>0</v>
      </c>
      <c r="J62">
        <v>99.122758000000005</v>
      </c>
      <c r="K62">
        <v>613.71594700000003</v>
      </c>
      <c r="L62">
        <v>482.44379900000001</v>
      </c>
      <c r="M62">
        <v>94.455943000000005</v>
      </c>
      <c r="N62">
        <v>121.484996</v>
      </c>
      <c r="O62">
        <v>127.380717</v>
      </c>
      <c r="P62">
        <v>149.68895000000001</v>
      </c>
      <c r="Q62">
        <v>22.630299000000001</v>
      </c>
      <c r="R62">
        <v>44.906624999999998</v>
      </c>
      <c r="S62">
        <v>27.638981000000001</v>
      </c>
      <c r="T62">
        <v>3.0945860000000001</v>
      </c>
      <c r="U62">
        <v>342</v>
      </c>
      <c r="V62">
        <v>12.51</v>
      </c>
      <c r="W62">
        <v>44.311</v>
      </c>
      <c r="X62">
        <v>98.868250000000003</v>
      </c>
      <c r="Y62">
        <v>0</v>
      </c>
      <c r="Z62">
        <v>13.041600000000001</v>
      </c>
      <c r="AA62">
        <v>42.14808</v>
      </c>
      <c r="AB62">
        <v>48.499828000000001</v>
      </c>
      <c r="AC62">
        <v>34.831252999999997</v>
      </c>
      <c r="AD62">
        <v>43.536136999999997</v>
      </c>
      <c r="AE62">
        <v>59.175403000000003</v>
      </c>
      <c r="AF62">
        <v>0</v>
      </c>
      <c r="AG62">
        <v>49.374991999999999</v>
      </c>
      <c r="AH62">
        <v>179.96245400000001</v>
      </c>
      <c r="AI62">
        <v>0</v>
      </c>
      <c r="AJ62">
        <v>0</v>
      </c>
      <c r="AK62">
        <v>68.158760000000001</v>
      </c>
      <c r="AL62">
        <v>65.072000000000003</v>
      </c>
      <c r="AM62">
        <v>18.800616999999999</v>
      </c>
      <c r="AN62">
        <v>1.21715</v>
      </c>
      <c r="AO62">
        <v>0</v>
      </c>
      <c r="AP62">
        <v>6.2769000000000004</v>
      </c>
      <c r="AQ62">
        <v>0</v>
      </c>
      <c r="AR62">
        <v>33.671999999999997</v>
      </c>
      <c r="AS62">
        <v>37.890518999999998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5.5604339999999999</v>
      </c>
      <c r="AZ62">
        <v>10.235073</v>
      </c>
      <c r="BA62">
        <v>6.7455160000000003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3160.4787939999992</v>
      </c>
    </row>
    <row r="63" spans="1:117">
      <c r="A63" t="s">
        <v>105</v>
      </c>
      <c r="B63">
        <v>0</v>
      </c>
      <c r="C63">
        <v>0</v>
      </c>
      <c r="D63">
        <v>47.574866</v>
      </c>
      <c r="E63">
        <v>0</v>
      </c>
      <c r="F63">
        <v>0</v>
      </c>
      <c r="G63">
        <v>78.916488000000001</v>
      </c>
      <c r="H63">
        <v>0</v>
      </c>
      <c r="I63">
        <v>0</v>
      </c>
      <c r="J63">
        <v>99.122758000000005</v>
      </c>
      <c r="K63">
        <v>613.71594700000003</v>
      </c>
      <c r="L63">
        <v>482.44379900000001</v>
      </c>
      <c r="M63">
        <v>94.455943000000005</v>
      </c>
      <c r="N63">
        <v>121.484996</v>
      </c>
      <c r="O63">
        <v>127.380717</v>
      </c>
      <c r="P63">
        <v>149.68895000000001</v>
      </c>
      <c r="Q63">
        <v>22.630299000000001</v>
      </c>
      <c r="R63">
        <v>44.906624999999998</v>
      </c>
      <c r="S63">
        <v>27.638981000000001</v>
      </c>
      <c r="T63">
        <v>3.0945860000000001</v>
      </c>
      <c r="U63">
        <v>342</v>
      </c>
      <c r="V63">
        <v>12.51</v>
      </c>
      <c r="W63">
        <v>44.311</v>
      </c>
      <c r="X63">
        <v>98.868250000000003</v>
      </c>
      <c r="Y63">
        <v>0</v>
      </c>
      <c r="Z63">
        <v>13.041600000000001</v>
      </c>
      <c r="AA63">
        <v>42.14808</v>
      </c>
      <c r="AB63">
        <v>48.499828000000001</v>
      </c>
      <c r="AC63">
        <v>34.831252999999997</v>
      </c>
      <c r="AD63">
        <v>43.536136999999997</v>
      </c>
      <c r="AE63">
        <v>59.175403000000003</v>
      </c>
      <c r="AF63">
        <v>0</v>
      </c>
      <c r="AG63">
        <v>49.374991999999999</v>
      </c>
      <c r="AH63">
        <v>179.96245400000001</v>
      </c>
      <c r="AI63">
        <v>0</v>
      </c>
      <c r="AJ63">
        <v>0</v>
      </c>
      <c r="AK63">
        <v>68.158760000000001</v>
      </c>
      <c r="AL63">
        <v>65.072000000000003</v>
      </c>
      <c r="AM63">
        <v>18.800616999999999</v>
      </c>
      <c r="AN63">
        <v>1.21715</v>
      </c>
      <c r="AO63">
        <v>0</v>
      </c>
      <c r="AP63">
        <v>6.2769000000000004</v>
      </c>
      <c r="AQ63">
        <v>0</v>
      </c>
      <c r="AR63">
        <v>33.671999999999997</v>
      </c>
      <c r="AS63">
        <v>37.890518999999998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5.5604339999999999</v>
      </c>
      <c r="AZ63">
        <v>10.235073</v>
      </c>
      <c r="BA63">
        <v>6.7455160000000003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3160.4787939999992</v>
      </c>
    </row>
    <row r="64" spans="1:117">
      <c r="A64" t="s">
        <v>106</v>
      </c>
      <c r="B64">
        <v>0</v>
      </c>
      <c r="C64">
        <v>0</v>
      </c>
      <c r="D64">
        <v>47.574866</v>
      </c>
      <c r="E64">
        <v>0</v>
      </c>
      <c r="F64">
        <v>0</v>
      </c>
      <c r="G64">
        <v>78.916488000000001</v>
      </c>
      <c r="H64">
        <v>0</v>
      </c>
      <c r="I64">
        <v>0</v>
      </c>
      <c r="J64">
        <v>99.122758000000005</v>
      </c>
      <c r="K64">
        <v>613.71594700000003</v>
      </c>
      <c r="L64">
        <v>482.44379900000001</v>
      </c>
      <c r="M64">
        <v>94.455943000000005</v>
      </c>
      <c r="N64">
        <v>121.484996</v>
      </c>
      <c r="O64">
        <v>127.380717</v>
      </c>
      <c r="P64">
        <v>149.68895000000001</v>
      </c>
      <c r="Q64">
        <v>22.630299000000001</v>
      </c>
      <c r="R64">
        <v>44.906624999999998</v>
      </c>
      <c r="S64">
        <v>27.638981000000001</v>
      </c>
      <c r="T64">
        <v>3.0945860000000001</v>
      </c>
      <c r="U64">
        <v>342</v>
      </c>
      <c r="V64">
        <v>12.51</v>
      </c>
      <c r="W64">
        <v>44.311</v>
      </c>
      <c r="X64">
        <v>98.868250000000003</v>
      </c>
      <c r="Y64">
        <v>0</v>
      </c>
      <c r="Z64">
        <v>13.041600000000001</v>
      </c>
      <c r="AA64">
        <v>42.14808</v>
      </c>
      <c r="AB64">
        <v>48.499828000000001</v>
      </c>
      <c r="AC64">
        <v>34.831252999999997</v>
      </c>
      <c r="AD64">
        <v>43.536136999999997</v>
      </c>
      <c r="AE64">
        <v>59.175403000000003</v>
      </c>
      <c r="AF64">
        <v>0</v>
      </c>
      <c r="AG64">
        <v>49.374991999999999</v>
      </c>
      <c r="AH64">
        <v>179.96245400000001</v>
      </c>
      <c r="AI64">
        <v>0</v>
      </c>
      <c r="AJ64">
        <v>0</v>
      </c>
      <c r="AK64">
        <v>68.158760000000001</v>
      </c>
      <c r="AL64">
        <v>65.072000000000003</v>
      </c>
      <c r="AM64">
        <v>18.800616999999999</v>
      </c>
      <c r="AN64">
        <v>1.21715</v>
      </c>
      <c r="AO64">
        <v>0</v>
      </c>
      <c r="AP64">
        <v>6.2769000000000004</v>
      </c>
      <c r="AQ64">
        <v>0</v>
      </c>
      <c r="AR64">
        <v>33.671999999999997</v>
      </c>
      <c r="AS64">
        <v>37.890518999999998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5.5604339999999999</v>
      </c>
      <c r="AZ64">
        <v>10.235073</v>
      </c>
      <c r="BA64">
        <v>6.7455160000000003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3160.4787939999992</v>
      </c>
    </row>
    <row r="65" spans="1:117">
      <c r="A65" t="s">
        <v>107</v>
      </c>
      <c r="B65">
        <v>0</v>
      </c>
      <c r="C65">
        <v>0</v>
      </c>
      <c r="D65">
        <v>47.574866</v>
      </c>
      <c r="E65">
        <v>0</v>
      </c>
      <c r="F65">
        <v>0</v>
      </c>
      <c r="G65">
        <v>78.916488000000001</v>
      </c>
      <c r="H65">
        <v>0</v>
      </c>
      <c r="I65">
        <v>0</v>
      </c>
      <c r="J65">
        <v>99.122758000000005</v>
      </c>
      <c r="K65">
        <v>613.71594700000003</v>
      </c>
      <c r="L65">
        <v>482.44379900000001</v>
      </c>
      <c r="M65">
        <v>94.455943000000005</v>
      </c>
      <c r="N65">
        <v>121.484996</v>
      </c>
      <c r="O65">
        <v>127.380717</v>
      </c>
      <c r="P65">
        <v>149.68895000000001</v>
      </c>
      <c r="Q65">
        <v>22.630299000000001</v>
      </c>
      <c r="R65">
        <v>44.906624999999998</v>
      </c>
      <c r="S65">
        <v>27.638981000000001</v>
      </c>
      <c r="T65">
        <v>3.0945860000000001</v>
      </c>
      <c r="U65">
        <v>342</v>
      </c>
      <c r="V65">
        <v>12.51</v>
      </c>
      <c r="W65">
        <v>44.311</v>
      </c>
      <c r="X65">
        <v>98.868250000000003</v>
      </c>
      <c r="Y65">
        <v>0</v>
      </c>
      <c r="Z65">
        <v>19.5624</v>
      </c>
      <c r="AA65">
        <v>42.14808</v>
      </c>
      <c r="AB65">
        <v>48.499828000000001</v>
      </c>
      <c r="AC65">
        <v>34.831252999999997</v>
      </c>
      <c r="AD65">
        <v>43.536136999999997</v>
      </c>
      <c r="AE65">
        <v>59.175403000000003</v>
      </c>
      <c r="AF65">
        <v>0</v>
      </c>
      <c r="AG65">
        <v>49.374991999999999</v>
      </c>
      <c r="AH65">
        <v>179.96245400000001</v>
      </c>
      <c r="AI65">
        <v>0</v>
      </c>
      <c r="AJ65">
        <v>0</v>
      </c>
      <c r="AK65">
        <v>68.158760000000001</v>
      </c>
      <c r="AL65">
        <v>65.072000000000003</v>
      </c>
      <c r="AM65">
        <v>18.800616999999999</v>
      </c>
      <c r="AN65">
        <v>1.21715</v>
      </c>
      <c r="AO65">
        <v>0</v>
      </c>
      <c r="AP65">
        <v>6.9173999999999998</v>
      </c>
      <c r="AQ65">
        <v>0</v>
      </c>
      <c r="AR65">
        <v>33.671999999999997</v>
      </c>
      <c r="AS65">
        <v>37.890518999999998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5.5604339999999999</v>
      </c>
      <c r="AZ65">
        <v>10.235073</v>
      </c>
      <c r="BA65">
        <v>6.7455160000000003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3167.640093999999</v>
      </c>
    </row>
    <row r="66" spans="1:117">
      <c r="A66" t="s">
        <v>108</v>
      </c>
      <c r="B66">
        <v>0</v>
      </c>
      <c r="C66">
        <v>0</v>
      </c>
      <c r="D66">
        <v>47.574866</v>
      </c>
      <c r="E66">
        <v>0</v>
      </c>
      <c r="F66">
        <v>0</v>
      </c>
      <c r="G66">
        <v>78.916488000000001</v>
      </c>
      <c r="H66">
        <v>0</v>
      </c>
      <c r="I66">
        <v>0</v>
      </c>
      <c r="J66">
        <v>99.122758000000005</v>
      </c>
      <c r="K66">
        <v>613.71594700000003</v>
      </c>
      <c r="L66">
        <v>482.44379900000001</v>
      </c>
      <c r="M66">
        <v>94.455943000000005</v>
      </c>
      <c r="N66">
        <v>121.484996</v>
      </c>
      <c r="O66">
        <v>127.380717</v>
      </c>
      <c r="P66">
        <v>149.68895000000001</v>
      </c>
      <c r="Q66">
        <v>22.630299000000001</v>
      </c>
      <c r="R66">
        <v>44.906624999999998</v>
      </c>
      <c r="S66">
        <v>27.638981000000001</v>
      </c>
      <c r="T66">
        <v>3.0945860000000001</v>
      </c>
      <c r="U66">
        <v>342</v>
      </c>
      <c r="V66">
        <v>12.51</v>
      </c>
      <c r="W66">
        <v>44.311</v>
      </c>
      <c r="X66">
        <v>98.868250000000003</v>
      </c>
      <c r="Y66">
        <v>0</v>
      </c>
      <c r="Z66">
        <v>19.5624</v>
      </c>
      <c r="AA66">
        <v>42.14808</v>
      </c>
      <c r="AB66">
        <v>48.499828000000001</v>
      </c>
      <c r="AC66">
        <v>34.831252999999997</v>
      </c>
      <c r="AD66">
        <v>43.536136999999997</v>
      </c>
      <c r="AE66">
        <v>59.175403000000003</v>
      </c>
      <c r="AF66">
        <v>0</v>
      </c>
      <c r="AG66">
        <v>49.374991999999999</v>
      </c>
      <c r="AH66">
        <v>179.96245400000001</v>
      </c>
      <c r="AI66">
        <v>0</v>
      </c>
      <c r="AJ66">
        <v>0</v>
      </c>
      <c r="AK66">
        <v>68.158760000000001</v>
      </c>
      <c r="AL66">
        <v>65.072000000000003</v>
      </c>
      <c r="AM66">
        <v>18.800616999999999</v>
      </c>
      <c r="AN66">
        <v>1.21715</v>
      </c>
      <c r="AO66">
        <v>0</v>
      </c>
      <c r="AP66">
        <v>6.9173999999999998</v>
      </c>
      <c r="AQ66">
        <v>0</v>
      </c>
      <c r="AR66">
        <v>33.671999999999997</v>
      </c>
      <c r="AS66">
        <v>37.890518999999998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5.5604339999999999</v>
      </c>
      <c r="AZ66">
        <v>10.235073</v>
      </c>
      <c r="BA66">
        <v>6.7455160000000003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3167.640093999999</v>
      </c>
    </row>
    <row r="67" spans="1:117">
      <c r="A67" t="s">
        <v>109</v>
      </c>
      <c r="B67">
        <v>0</v>
      </c>
      <c r="C67">
        <v>0</v>
      </c>
      <c r="D67">
        <v>47.574866</v>
      </c>
      <c r="E67">
        <v>0</v>
      </c>
      <c r="F67">
        <v>0</v>
      </c>
      <c r="G67">
        <v>78.916488000000001</v>
      </c>
      <c r="H67">
        <v>0</v>
      </c>
      <c r="I67">
        <v>0</v>
      </c>
      <c r="J67">
        <v>97.764911999999995</v>
      </c>
      <c r="K67">
        <v>613.71594700000003</v>
      </c>
      <c r="L67">
        <v>482.44379900000001</v>
      </c>
      <c r="M67">
        <v>94.455943000000005</v>
      </c>
      <c r="N67">
        <v>121.484996</v>
      </c>
      <c r="O67">
        <v>127.380717</v>
      </c>
      <c r="P67">
        <v>149.68895000000001</v>
      </c>
      <c r="Q67">
        <v>20.723717000000001</v>
      </c>
      <c r="R67">
        <v>44.906624999999998</v>
      </c>
      <c r="S67">
        <v>27.638981000000001</v>
      </c>
      <c r="T67">
        <v>3.0945860000000001</v>
      </c>
      <c r="U67">
        <v>342</v>
      </c>
      <c r="V67">
        <v>12.51</v>
      </c>
      <c r="W67">
        <v>44.311</v>
      </c>
      <c r="X67">
        <v>98.868250000000003</v>
      </c>
      <c r="Y67">
        <v>0</v>
      </c>
      <c r="Z67">
        <v>19.5624</v>
      </c>
      <c r="AA67">
        <v>42.14808</v>
      </c>
      <c r="AB67">
        <v>48.499828000000001</v>
      </c>
      <c r="AC67">
        <v>34.831252999999997</v>
      </c>
      <c r="AD67">
        <v>43.536136999999997</v>
      </c>
      <c r="AE67">
        <v>59.175403000000003</v>
      </c>
      <c r="AF67">
        <v>0</v>
      </c>
      <c r="AG67">
        <v>49.374991999999999</v>
      </c>
      <c r="AH67">
        <v>179.96245400000001</v>
      </c>
      <c r="AI67">
        <v>0</v>
      </c>
      <c r="AJ67">
        <v>0</v>
      </c>
      <c r="AK67">
        <v>68.158760000000001</v>
      </c>
      <c r="AL67">
        <v>65.072000000000003</v>
      </c>
      <c r="AM67">
        <v>18.800616999999999</v>
      </c>
      <c r="AN67">
        <v>1.21715</v>
      </c>
      <c r="AO67">
        <v>0</v>
      </c>
      <c r="AP67">
        <v>7.5579000000000001</v>
      </c>
      <c r="AQ67">
        <v>0</v>
      </c>
      <c r="AR67">
        <v>33.671999999999997</v>
      </c>
      <c r="AS67">
        <v>37.890518999999998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5.5604339999999999</v>
      </c>
      <c r="AZ67">
        <v>10.235073</v>
      </c>
      <c r="BA67">
        <v>6.7455160000000003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3165.0161659999994</v>
      </c>
    </row>
    <row r="68" spans="1:117">
      <c r="A68" t="s">
        <v>110</v>
      </c>
      <c r="B68">
        <v>0</v>
      </c>
      <c r="C68">
        <v>0</v>
      </c>
      <c r="D68">
        <v>47.574866</v>
      </c>
      <c r="E68">
        <v>0</v>
      </c>
      <c r="F68">
        <v>0</v>
      </c>
      <c r="G68">
        <v>78.916488000000001</v>
      </c>
      <c r="H68">
        <v>0</v>
      </c>
      <c r="I68">
        <v>0</v>
      </c>
      <c r="J68">
        <v>97.764911999999995</v>
      </c>
      <c r="K68">
        <v>613.71594700000003</v>
      </c>
      <c r="L68">
        <v>482.44379900000001</v>
      </c>
      <c r="M68">
        <v>94.455943000000005</v>
      </c>
      <c r="N68">
        <v>121.484996</v>
      </c>
      <c r="O68">
        <v>127.380717</v>
      </c>
      <c r="P68">
        <v>149.68895000000001</v>
      </c>
      <c r="Q68">
        <v>20.723717000000001</v>
      </c>
      <c r="R68">
        <v>44.906624999999998</v>
      </c>
      <c r="S68">
        <v>27.638981000000001</v>
      </c>
      <c r="T68">
        <v>3.0945860000000001</v>
      </c>
      <c r="U68">
        <v>342</v>
      </c>
      <c r="V68">
        <v>12.51</v>
      </c>
      <c r="W68">
        <v>44.311</v>
      </c>
      <c r="X68">
        <v>98.868250000000003</v>
      </c>
      <c r="Y68">
        <v>0</v>
      </c>
      <c r="Z68">
        <v>19.5624</v>
      </c>
      <c r="AA68">
        <v>42.14808</v>
      </c>
      <c r="AB68">
        <v>48.499828000000001</v>
      </c>
      <c r="AC68">
        <v>34.831252999999997</v>
      </c>
      <c r="AD68">
        <v>43.536136999999997</v>
      </c>
      <c r="AE68">
        <v>59.175403000000003</v>
      </c>
      <c r="AF68">
        <v>0</v>
      </c>
      <c r="AG68">
        <v>49.374991999999999</v>
      </c>
      <c r="AH68">
        <v>179.96245400000001</v>
      </c>
      <c r="AI68">
        <v>0</v>
      </c>
      <c r="AJ68">
        <v>0</v>
      </c>
      <c r="AK68">
        <v>68.158760000000001</v>
      </c>
      <c r="AL68">
        <v>65.072000000000003</v>
      </c>
      <c r="AM68">
        <v>18.800616999999999</v>
      </c>
      <c r="AN68">
        <v>1.21715</v>
      </c>
      <c r="AO68">
        <v>0</v>
      </c>
      <c r="AP68">
        <v>7.5579000000000001</v>
      </c>
      <c r="AQ68">
        <v>0</v>
      </c>
      <c r="AR68">
        <v>33.671999999999997</v>
      </c>
      <c r="AS68">
        <v>37.890518999999998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5.5604339999999999</v>
      </c>
      <c r="AZ68">
        <v>10.235073</v>
      </c>
      <c r="BA68">
        <v>6.7455160000000003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3165.0161659999994</v>
      </c>
    </row>
    <row r="69" spans="1:117">
      <c r="A69" t="s">
        <v>111</v>
      </c>
      <c r="B69">
        <v>0</v>
      </c>
      <c r="C69">
        <v>0</v>
      </c>
      <c r="D69">
        <v>47.574866</v>
      </c>
      <c r="E69">
        <v>0</v>
      </c>
      <c r="F69">
        <v>0</v>
      </c>
      <c r="G69">
        <v>78.916488000000001</v>
      </c>
      <c r="H69">
        <v>0</v>
      </c>
      <c r="I69">
        <v>0</v>
      </c>
      <c r="J69">
        <v>97.764911999999995</v>
      </c>
      <c r="K69">
        <v>613.71594700000003</v>
      </c>
      <c r="L69">
        <v>482.44379900000001</v>
      </c>
      <c r="M69">
        <v>94.455943000000005</v>
      </c>
      <c r="N69">
        <v>121.484996</v>
      </c>
      <c r="O69">
        <v>127.380717</v>
      </c>
      <c r="P69">
        <v>149.68895000000001</v>
      </c>
      <c r="Q69">
        <v>20.723717000000001</v>
      </c>
      <c r="R69">
        <v>44.906624999999998</v>
      </c>
      <c r="S69">
        <v>27.638981000000001</v>
      </c>
      <c r="T69">
        <v>3.0945860000000001</v>
      </c>
      <c r="U69">
        <v>342</v>
      </c>
      <c r="V69">
        <v>12.51</v>
      </c>
      <c r="W69">
        <v>44.311</v>
      </c>
      <c r="X69">
        <v>98.868250000000003</v>
      </c>
      <c r="Y69">
        <v>0</v>
      </c>
      <c r="Z69">
        <v>19.5624</v>
      </c>
      <c r="AA69">
        <v>42.14808</v>
      </c>
      <c r="AB69">
        <v>48.499828000000001</v>
      </c>
      <c r="AC69">
        <v>34.831252999999997</v>
      </c>
      <c r="AD69">
        <v>43.536136999999997</v>
      </c>
      <c r="AE69">
        <v>59.175403000000003</v>
      </c>
      <c r="AF69">
        <v>0</v>
      </c>
      <c r="AG69">
        <v>49.374991999999999</v>
      </c>
      <c r="AH69">
        <v>179.96245400000001</v>
      </c>
      <c r="AI69">
        <v>0</v>
      </c>
      <c r="AJ69">
        <v>0</v>
      </c>
      <c r="AK69">
        <v>68.158760000000001</v>
      </c>
      <c r="AL69">
        <v>65.072000000000003</v>
      </c>
      <c r="AM69">
        <v>18.800616999999999</v>
      </c>
      <c r="AN69">
        <v>1.21715</v>
      </c>
      <c r="AO69">
        <v>0</v>
      </c>
      <c r="AP69">
        <v>7.5579000000000001</v>
      </c>
      <c r="AQ69">
        <v>0</v>
      </c>
      <c r="AR69">
        <v>33.671999999999997</v>
      </c>
      <c r="AS69">
        <v>37.890518999999998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5.5604339999999999</v>
      </c>
      <c r="AZ69">
        <v>10.235073</v>
      </c>
      <c r="BA69">
        <v>6.7455160000000003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3165.0161659999994</v>
      </c>
    </row>
    <row r="70" spans="1:117">
      <c r="A70" t="s">
        <v>112</v>
      </c>
      <c r="B70">
        <v>0</v>
      </c>
      <c r="C70">
        <v>0</v>
      </c>
      <c r="D70">
        <v>47.574866</v>
      </c>
      <c r="E70">
        <v>0</v>
      </c>
      <c r="F70">
        <v>0</v>
      </c>
      <c r="G70">
        <v>78.916488000000001</v>
      </c>
      <c r="H70">
        <v>0</v>
      </c>
      <c r="I70">
        <v>0</v>
      </c>
      <c r="J70">
        <v>97.764911999999995</v>
      </c>
      <c r="K70">
        <v>613.71594700000003</v>
      </c>
      <c r="L70">
        <v>482.44379900000001</v>
      </c>
      <c r="M70">
        <v>94.455943000000005</v>
      </c>
      <c r="N70">
        <v>121.484996</v>
      </c>
      <c r="O70">
        <v>127.380717</v>
      </c>
      <c r="P70">
        <v>149.68895000000001</v>
      </c>
      <c r="Q70">
        <v>20.723717000000001</v>
      </c>
      <c r="R70">
        <v>44.906624999999998</v>
      </c>
      <c r="S70">
        <v>27.638981000000001</v>
      </c>
      <c r="T70">
        <v>3.0945860000000001</v>
      </c>
      <c r="U70">
        <v>342</v>
      </c>
      <c r="V70">
        <v>12.51</v>
      </c>
      <c r="W70">
        <v>44.311</v>
      </c>
      <c r="X70">
        <v>98.868250000000003</v>
      </c>
      <c r="Y70">
        <v>0</v>
      </c>
      <c r="Z70">
        <v>19.5624</v>
      </c>
      <c r="AA70">
        <v>42.14808</v>
      </c>
      <c r="AB70">
        <v>48.499828000000001</v>
      </c>
      <c r="AC70">
        <v>34.831252999999997</v>
      </c>
      <c r="AD70">
        <v>43.536136999999997</v>
      </c>
      <c r="AE70">
        <v>59.175403000000003</v>
      </c>
      <c r="AF70">
        <v>0</v>
      </c>
      <c r="AG70">
        <v>49.374991999999999</v>
      </c>
      <c r="AH70">
        <v>179.96245400000001</v>
      </c>
      <c r="AI70">
        <v>0</v>
      </c>
      <c r="AJ70">
        <v>0</v>
      </c>
      <c r="AK70">
        <v>68.158760000000001</v>
      </c>
      <c r="AL70">
        <v>65.072000000000003</v>
      </c>
      <c r="AM70">
        <v>18.800616999999999</v>
      </c>
      <c r="AN70">
        <v>1.21715</v>
      </c>
      <c r="AO70">
        <v>0</v>
      </c>
      <c r="AP70">
        <v>7.5579000000000001</v>
      </c>
      <c r="AQ70">
        <v>0</v>
      </c>
      <c r="AR70">
        <v>33.671999999999997</v>
      </c>
      <c r="AS70">
        <v>37.890518999999998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5.5604339999999999</v>
      </c>
      <c r="AZ70">
        <v>10.235073</v>
      </c>
      <c r="BA70">
        <v>6.7455160000000003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3165.0161659999994</v>
      </c>
    </row>
    <row r="71" spans="1:117">
      <c r="A71" t="s">
        <v>113</v>
      </c>
      <c r="B71">
        <v>0</v>
      </c>
      <c r="C71">
        <v>0</v>
      </c>
      <c r="D71">
        <v>47.574866</v>
      </c>
      <c r="E71">
        <v>0</v>
      </c>
      <c r="F71">
        <v>0</v>
      </c>
      <c r="G71">
        <v>78.916488000000001</v>
      </c>
      <c r="H71">
        <v>0</v>
      </c>
      <c r="I71">
        <v>0</v>
      </c>
      <c r="J71">
        <v>97.764911999999995</v>
      </c>
      <c r="K71">
        <v>613.71594700000003</v>
      </c>
      <c r="L71">
        <v>482.44379900000001</v>
      </c>
      <c r="M71">
        <v>94.455943000000005</v>
      </c>
      <c r="N71">
        <v>121.484996</v>
      </c>
      <c r="O71">
        <v>127.380717</v>
      </c>
      <c r="P71">
        <v>149.68895000000001</v>
      </c>
      <c r="Q71">
        <v>20.723717000000001</v>
      </c>
      <c r="R71">
        <v>44.906624999999998</v>
      </c>
      <c r="S71">
        <v>27.638981000000001</v>
      </c>
      <c r="T71">
        <v>3.0945860000000001</v>
      </c>
      <c r="U71">
        <v>342</v>
      </c>
      <c r="V71">
        <v>12.51</v>
      </c>
      <c r="W71">
        <v>44.311</v>
      </c>
      <c r="X71">
        <v>98.868250000000003</v>
      </c>
      <c r="Y71">
        <v>0</v>
      </c>
      <c r="Z71">
        <v>19.5624</v>
      </c>
      <c r="AA71">
        <v>42.14808</v>
      </c>
      <c r="AB71">
        <v>48.499828000000001</v>
      </c>
      <c r="AC71">
        <v>34.831252999999997</v>
      </c>
      <c r="AD71">
        <v>43.536136999999997</v>
      </c>
      <c r="AE71">
        <v>59.175403000000003</v>
      </c>
      <c r="AF71">
        <v>0</v>
      </c>
      <c r="AG71">
        <v>49.374991999999999</v>
      </c>
      <c r="AH71">
        <v>179.96245400000001</v>
      </c>
      <c r="AI71">
        <v>19.071838</v>
      </c>
      <c r="AJ71">
        <v>0</v>
      </c>
      <c r="AK71">
        <v>68.158760000000001</v>
      </c>
      <c r="AL71">
        <v>65.072000000000003</v>
      </c>
      <c r="AM71">
        <v>18.800616999999999</v>
      </c>
      <c r="AN71">
        <v>1.21715</v>
      </c>
      <c r="AO71">
        <v>0</v>
      </c>
      <c r="AP71">
        <v>7.5579000000000001</v>
      </c>
      <c r="AQ71">
        <v>0</v>
      </c>
      <c r="AR71">
        <v>33.119999999999997</v>
      </c>
      <c r="AS71">
        <v>37.890518999999998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5.5604339999999999</v>
      </c>
      <c r="AZ71">
        <v>10.235073</v>
      </c>
      <c r="BA71">
        <v>6.7455160000000003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3183.5360039999991</v>
      </c>
    </row>
    <row r="72" spans="1:117">
      <c r="A72" t="s">
        <v>114</v>
      </c>
      <c r="B72">
        <v>0</v>
      </c>
      <c r="C72">
        <v>0</v>
      </c>
      <c r="D72">
        <v>47.574866</v>
      </c>
      <c r="E72">
        <v>0</v>
      </c>
      <c r="F72">
        <v>0</v>
      </c>
      <c r="G72">
        <v>78.916488000000001</v>
      </c>
      <c r="H72">
        <v>0</v>
      </c>
      <c r="I72">
        <v>0</v>
      </c>
      <c r="J72">
        <v>97.764911999999995</v>
      </c>
      <c r="K72">
        <v>613.71594700000003</v>
      </c>
      <c r="L72">
        <v>482.44379900000001</v>
      </c>
      <c r="M72">
        <v>94.455943000000005</v>
      </c>
      <c r="N72">
        <v>121.484996</v>
      </c>
      <c r="O72">
        <v>127.380717</v>
      </c>
      <c r="P72">
        <v>149.68895000000001</v>
      </c>
      <c r="Q72">
        <v>20.723717000000001</v>
      </c>
      <c r="R72">
        <v>44.906624999999998</v>
      </c>
      <c r="S72">
        <v>27.638981000000001</v>
      </c>
      <c r="T72">
        <v>3.0945860000000001</v>
      </c>
      <c r="U72">
        <v>342</v>
      </c>
      <c r="V72">
        <v>12.51</v>
      </c>
      <c r="W72">
        <v>44.311</v>
      </c>
      <c r="X72">
        <v>98.868250000000003</v>
      </c>
      <c r="Y72">
        <v>0</v>
      </c>
      <c r="Z72">
        <v>19.5624</v>
      </c>
      <c r="AA72">
        <v>42.14808</v>
      </c>
      <c r="AB72">
        <v>48.499828000000001</v>
      </c>
      <c r="AC72">
        <v>34.831252999999997</v>
      </c>
      <c r="AD72">
        <v>43.536136999999997</v>
      </c>
      <c r="AE72">
        <v>59.175403000000003</v>
      </c>
      <c r="AF72">
        <v>0</v>
      </c>
      <c r="AG72">
        <v>49.374991999999999</v>
      </c>
      <c r="AH72">
        <v>179.96245400000001</v>
      </c>
      <c r="AI72">
        <v>19.071838</v>
      </c>
      <c r="AJ72">
        <v>0</v>
      </c>
      <c r="AK72">
        <v>68.158760000000001</v>
      </c>
      <c r="AL72">
        <v>65.072000000000003</v>
      </c>
      <c r="AM72">
        <v>18.800616999999999</v>
      </c>
      <c r="AN72">
        <v>1.21715</v>
      </c>
      <c r="AO72">
        <v>0</v>
      </c>
      <c r="AP72">
        <v>7.5579000000000001</v>
      </c>
      <c r="AQ72">
        <v>0</v>
      </c>
      <c r="AR72">
        <v>33.119999999999997</v>
      </c>
      <c r="AS72">
        <v>37.890518999999998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5.5604339999999999</v>
      </c>
      <c r="AZ72">
        <v>10.235073</v>
      </c>
      <c r="BA72">
        <v>6.7455160000000003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3183.5360039999991</v>
      </c>
    </row>
    <row r="73" spans="1:117">
      <c r="A73" t="s">
        <v>115</v>
      </c>
      <c r="B73">
        <v>0</v>
      </c>
      <c r="C73">
        <v>0</v>
      </c>
      <c r="D73">
        <v>47.574866</v>
      </c>
      <c r="E73">
        <v>0</v>
      </c>
      <c r="F73">
        <v>0</v>
      </c>
      <c r="G73">
        <v>78.916488000000001</v>
      </c>
      <c r="H73">
        <v>0</v>
      </c>
      <c r="I73">
        <v>0</v>
      </c>
      <c r="J73">
        <v>97.764911999999995</v>
      </c>
      <c r="K73">
        <v>613.71594700000003</v>
      </c>
      <c r="L73">
        <v>482.44379900000001</v>
      </c>
      <c r="M73">
        <v>94.455943000000005</v>
      </c>
      <c r="N73">
        <v>121.484996</v>
      </c>
      <c r="O73">
        <v>127.380717</v>
      </c>
      <c r="P73">
        <v>149.68895000000001</v>
      </c>
      <c r="Q73">
        <v>20.723717000000001</v>
      </c>
      <c r="R73">
        <v>44.906624999999998</v>
      </c>
      <c r="S73">
        <v>27.638981000000001</v>
      </c>
      <c r="T73">
        <v>3.0945860000000001</v>
      </c>
      <c r="U73">
        <v>335.25</v>
      </c>
      <c r="V73">
        <v>12.51</v>
      </c>
      <c r="W73">
        <v>44.311</v>
      </c>
      <c r="X73">
        <v>98.868250000000003</v>
      </c>
      <c r="Y73">
        <v>0</v>
      </c>
      <c r="Z73">
        <v>13.041600000000001</v>
      </c>
      <c r="AA73">
        <v>42.14808</v>
      </c>
      <c r="AB73">
        <v>48.499828000000001</v>
      </c>
      <c r="AC73">
        <v>34.831252999999997</v>
      </c>
      <c r="AD73">
        <v>43.536136999999997</v>
      </c>
      <c r="AE73">
        <v>59.175403000000003</v>
      </c>
      <c r="AF73">
        <v>0</v>
      </c>
      <c r="AG73">
        <v>49.374991999999999</v>
      </c>
      <c r="AH73">
        <v>179.96245400000001</v>
      </c>
      <c r="AI73">
        <v>33.566434000000001</v>
      </c>
      <c r="AJ73">
        <v>0</v>
      </c>
      <c r="AK73">
        <v>68.158760000000001</v>
      </c>
      <c r="AL73">
        <v>62.747999999999998</v>
      </c>
      <c r="AM73">
        <v>18.800616999999999</v>
      </c>
      <c r="AN73">
        <v>1.21715</v>
      </c>
      <c r="AO73">
        <v>0</v>
      </c>
      <c r="AP73">
        <v>7.5579000000000001</v>
      </c>
      <c r="AQ73">
        <v>0</v>
      </c>
      <c r="AR73">
        <v>33.119999999999997</v>
      </c>
      <c r="AS73">
        <v>37.890518999999998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5.5604339999999999</v>
      </c>
      <c r="AZ73">
        <v>10.235073</v>
      </c>
      <c r="BA73">
        <v>6.7455160000000003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3182.4357999999993</v>
      </c>
    </row>
    <row r="74" spans="1:117">
      <c r="A74" t="s">
        <v>116</v>
      </c>
      <c r="B74">
        <v>0</v>
      </c>
      <c r="C74">
        <v>0</v>
      </c>
      <c r="D74">
        <v>47.574866</v>
      </c>
      <c r="E74">
        <v>0</v>
      </c>
      <c r="F74">
        <v>0</v>
      </c>
      <c r="G74">
        <v>78.916488000000001</v>
      </c>
      <c r="H74">
        <v>0</v>
      </c>
      <c r="I74">
        <v>0</v>
      </c>
      <c r="J74">
        <v>97.764911999999995</v>
      </c>
      <c r="K74">
        <v>613.71594700000003</v>
      </c>
      <c r="L74">
        <v>482.44379900000001</v>
      </c>
      <c r="M74">
        <v>94.455943000000005</v>
      </c>
      <c r="N74">
        <v>121.484996</v>
      </c>
      <c r="O74">
        <v>127.380717</v>
      </c>
      <c r="P74">
        <v>149.68895000000001</v>
      </c>
      <c r="Q74">
        <v>20.723717000000001</v>
      </c>
      <c r="R74">
        <v>44.906624999999998</v>
      </c>
      <c r="S74">
        <v>27.638981000000001</v>
      </c>
      <c r="T74">
        <v>3.0945860000000001</v>
      </c>
      <c r="U74">
        <v>335.25</v>
      </c>
      <c r="V74">
        <v>12.51</v>
      </c>
      <c r="W74">
        <v>44.311</v>
      </c>
      <c r="X74">
        <v>98.868250000000003</v>
      </c>
      <c r="Y74">
        <v>0</v>
      </c>
      <c r="Z74">
        <v>13.041600000000001</v>
      </c>
      <c r="AA74">
        <v>42.14808</v>
      </c>
      <c r="AB74">
        <v>48.499828000000001</v>
      </c>
      <c r="AC74">
        <v>34.831252999999997</v>
      </c>
      <c r="AD74">
        <v>43.536136999999997</v>
      </c>
      <c r="AE74">
        <v>59.175403000000003</v>
      </c>
      <c r="AF74">
        <v>0</v>
      </c>
      <c r="AG74">
        <v>49.374991999999999</v>
      </c>
      <c r="AH74">
        <v>179.96245400000001</v>
      </c>
      <c r="AI74">
        <v>33.566434000000001</v>
      </c>
      <c r="AJ74">
        <v>0</v>
      </c>
      <c r="AK74">
        <v>68.158760000000001</v>
      </c>
      <c r="AL74">
        <v>62.747999999999998</v>
      </c>
      <c r="AM74">
        <v>18.800616999999999</v>
      </c>
      <c r="AN74">
        <v>1.21715</v>
      </c>
      <c r="AO74">
        <v>0</v>
      </c>
      <c r="AP74">
        <v>7.5579000000000001</v>
      </c>
      <c r="AQ74">
        <v>10.677295000000001</v>
      </c>
      <c r="AR74">
        <v>33.119999999999997</v>
      </c>
      <c r="AS74">
        <v>37.890518999999998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5.5604339999999999</v>
      </c>
      <c r="AZ74">
        <v>10.235073</v>
      </c>
      <c r="BA74">
        <v>6.7455160000000003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3193.1130949999992</v>
      </c>
    </row>
    <row r="75" spans="1:117">
      <c r="A75" t="s">
        <v>117</v>
      </c>
      <c r="B75">
        <v>0</v>
      </c>
      <c r="C75">
        <v>0</v>
      </c>
      <c r="D75">
        <v>47.574866</v>
      </c>
      <c r="E75">
        <v>0</v>
      </c>
      <c r="F75">
        <v>0</v>
      </c>
      <c r="G75">
        <v>77.578920999999994</v>
      </c>
      <c r="H75">
        <v>0</v>
      </c>
      <c r="I75">
        <v>0</v>
      </c>
      <c r="J75">
        <v>97.764911999999995</v>
      </c>
      <c r="K75">
        <v>688.71594700000003</v>
      </c>
      <c r="L75">
        <v>482.44379900000001</v>
      </c>
      <c r="M75">
        <v>94.455943000000005</v>
      </c>
      <c r="N75">
        <v>121.484996</v>
      </c>
      <c r="O75">
        <v>127.380717</v>
      </c>
      <c r="P75">
        <v>149.68895000000001</v>
      </c>
      <c r="Q75">
        <v>20.723717000000001</v>
      </c>
      <c r="R75">
        <v>44.906624999999998</v>
      </c>
      <c r="S75">
        <v>27.638981000000001</v>
      </c>
      <c r="T75">
        <v>3.0945860000000001</v>
      </c>
      <c r="U75">
        <v>335.25</v>
      </c>
      <c r="V75">
        <v>12.51</v>
      </c>
      <c r="W75">
        <v>44.311</v>
      </c>
      <c r="X75">
        <v>98.868250000000003</v>
      </c>
      <c r="Y75">
        <v>0</v>
      </c>
      <c r="Z75">
        <v>13.041600000000001</v>
      </c>
      <c r="AA75">
        <v>42.14808</v>
      </c>
      <c r="AB75">
        <v>48.499828000000001</v>
      </c>
      <c r="AC75">
        <v>34.831252999999997</v>
      </c>
      <c r="AD75">
        <v>43.536136999999997</v>
      </c>
      <c r="AE75">
        <v>59.175403000000003</v>
      </c>
      <c r="AF75">
        <v>0</v>
      </c>
      <c r="AG75">
        <v>49.374991999999999</v>
      </c>
      <c r="AH75">
        <v>179.96245400000001</v>
      </c>
      <c r="AI75">
        <v>33.566434000000001</v>
      </c>
      <c r="AJ75">
        <v>0</v>
      </c>
      <c r="AK75">
        <v>68.158760000000001</v>
      </c>
      <c r="AL75">
        <v>62.747999999999998</v>
      </c>
      <c r="AM75">
        <v>18.800616999999999</v>
      </c>
      <c r="AN75">
        <v>1.21715</v>
      </c>
      <c r="AO75">
        <v>0</v>
      </c>
      <c r="AP75">
        <v>7.5579000000000001</v>
      </c>
      <c r="AQ75">
        <v>21.354590999999999</v>
      </c>
      <c r="AR75">
        <v>33.119999999999997</v>
      </c>
      <c r="AS75">
        <v>37.890518999999998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5.5604339999999999</v>
      </c>
      <c r="AZ75">
        <v>10.235073</v>
      </c>
      <c r="BA75">
        <v>6.7455160000000003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3277.4528239999991</v>
      </c>
    </row>
    <row r="76" spans="1:117">
      <c r="A76" t="s">
        <v>118</v>
      </c>
      <c r="B76">
        <v>0</v>
      </c>
      <c r="C76">
        <v>0</v>
      </c>
      <c r="D76">
        <v>47.574866</v>
      </c>
      <c r="E76">
        <v>0</v>
      </c>
      <c r="F76">
        <v>0</v>
      </c>
      <c r="G76">
        <v>77.578920999999994</v>
      </c>
      <c r="H76">
        <v>0</v>
      </c>
      <c r="I76">
        <v>0</v>
      </c>
      <c r="J76">
        <v>97.764911999999995</v>
      </c>
      <c r="K76">
        <v>688.71594700000003</v>
      </c>
      <c r="L76">
        <v>482.44379900000001</v>
      </c>
      <c r="M76">
        <v>94.455943000000005</v>
      </c>
      <c r="N76">
        <v>121.484996</v>
      </c>
      <c r="O76">
        <v>127.380717</v>
      </c>
      <c r="P76">
        <v>149.68895000000001</v>
      </c>
      <c r="Q76">
        <v>20.723717000000001</v>
      </c>
      <c r="R76">
        <v>44.906624999999998</v>
      </c>
      <c r="S76">
        <v>27.638981000000001</v>
      </c>
      <c r="T76">
        <v>3.0945860000000001</v>
      </c>
      <c r="U76">
        <v>335.25</v>
      </c>
      <c r="V76">
        <v>12.51</v>
      </c>
      <c r="W76">
        <v>44.311</v>
      </c>
      <c r="X76">
        <v>98.868250000000003</v>
      </c>
      <c r="Y76">
        <v>0</v>
      </c>
      <c r="Z76">
        <v>13.041600000000001</v>
      </c>
      <c r="AA76">
        <v>42.14808</v>
      </c>
      <c r="AB76">
        <v>48.499828000000001</v>
      </c>
      <c r="AC76">
        <v>34.831252999999997</v>
      </c>
      <c r="AD76">
        <v>43.536136999999997</v>
      </c>
      <c r="AE76">
        <v>59.175403000000003</v>
      </c>
      <c r="AF76">
        <v>0</v>
      </c>
      <c r="AG76">
        <v>49.374991999999999</v>
      </c>
      <c r="AH76">
        <v>179.96245400000001</v>
      </c>
      <c r="AI76">
        <v>33.566434000000001</v>
      </c>
      <c r="AJ76">
        <v>0</v>
      </c>
      <c r="AK76">
        <v>68.158760000000001</v>
      </c>
      <c r="AL76">
        <v>62.747999999999998</v>
      </c>
      <c r="AM76">
        <v>18.800616999999999</v>
      </c>
      <c r="AN76">
        <v>1.21715</v>
      </c>
      <c r="AO76">
        <v>0</v>
      </c>
      <c r="AP76">
        <v>7.5579000000000001</v>
      </c>
      <c r="AQ76">
        <v>32.031886</v>
      </c>
      <c r="AR76">
        <v>33.119999999999997</v>
      </c>
      <c r="AS76">
        <v>37.890518999999998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5.5604339999999999</v>
      </c>
      <c r="AZ76">
        <v>10.235073</v>
      </c>
      <c r="BA76">
        <v>6.7455160000000003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3288.1301189999995</v>
      </c>
    </row>
    <row r="77" spans="1:117">
      <c r="A77" t="s">
        <v>119</v>
      </c>
      <c r="B77">
        <v>0</v>
      </c>
      <c r="C77">
        <v>0</v>
      </c>
      <c r="D77">
        <v>47.574866</v>
      </c>
      <c r="E77">
        <v>0</v>
      </c>
      <c r="F77">
        <v>0</v>
      </c>
      <c r="G77">
        <v>77.578920999999994</v>
      </c>
      <c r="H77">
        <v>0</v>
      </c>
      <c r="I77">
        <v>0</v>
      </c>
      <c r="J77">
        <v>97.764911999999995</v>
      </c>
      <c r="K77">
        <v>688.71594700000003</v>
      </c>
      <c r="L77">
        <v>482.44379900000001</v>
      </c>
      <c r="M77">
        <v>94.455943000000005</v>
      </c>
      <c r="N77">
        <v>121.484996</v>
      </c>
      <c r="O77">
        <v>127.380717</v>
      </c>
      <c r="P77">
        <v>149.68895000000001</v>
      </c>
      <c r="Q77">
        <v>20.723717000000001</v>
      </c>
      <c r="R77">
        <v>44.906624999999998</v>
      </c>
      <c r="S77">
        <v>27.638981000000001</v>
      </c>
      <c r="T77">
        <v>3.0945860000000001</v>
      </c>
      <c r="U77">
        <v>335.25</v>
      </c>
      <c r="V77">
        <v>12.51</v>
      </c>
      <c r="W77">
        <v>44.311</v>
      </c>
      <c r="X77">
        <v>98.868250000000003</v>
      </c>
      <c r="Y77">
        <v>0</v>
      </c>
      <c r="Z77">
        <v>13.041600000000001</v>
      </c>
      <c r="AA77">
        <v>42.14808</v>
      </c>
      <c r="AB77">
        <v>48.499828000000001</v>
      </c>
      <c r="AC77">
        <v>34.831252999999997</v>
      </c>
      <c r="AD77">
        <v>43.536136999999997</v>
      </c>
      <c r="AE77">
        <v>59.175403000000003</v>
      </c>
      <c r="AF77">
        <v>9.7989119999999996</v>
      </c>
      <c r="AG77">
        <v>49.374991999999999</v>
      </c>
      <c r="AH77">
        <v>179.96245400000001</v>
      </c>
      <c r="AI77">
        <v>22.886205</v>
      </c>
      <c r="AJ77">
        <v>0</v>
      </c>
      <c r="AK77">
        <v>68.158760000000001</v>
      </c>
      <c r="AL77">
        <v>60.423999999999999</v>
      </c>
      <c r="AM77">
        <v>18.800616999999999</v>
      </c>
      <c r="AN77">
        <v>1.21715</v>
      </c>
      <c r="AO77">
        <v>0</v>
      </c>
      <c r="AP77">
        <v>7.5579000000000001</v>
      </c>
      <c r="AQ77">
        <v>42.390456999999998</v>
      </c>
      <c r="AR77">
        <v>33.119999999999997</v>
      </c>
      <c r="AS77">
        <v>37.890518999999998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5.5604339999999999</v>
      </c>
      <c r="AZ77">
        <v>10.235073</v>
      </c>
      <c r="BA77">
        <v>6.7455160000000003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3295.2833729999993</v>
      </c>
    </row>
    <row r="78" spans="1:117">
      <c r="A78" t="s">
        <v>120</v>
      </c>
      <c r="B78">
        <v>0</v>
      </c>
      <c r="C78">
        <v>0</v>
      </c>
      <c r="D78">
        <v>47.574866</v>
      </c>
      <c r="E78">
        <v>0</v>
      </c>
      <c r="F78">
        <v>0</v>
      </c>
      <c r="G78">
        <v>77.578920999999994</v>
      </c>
      <c r="H78">
        <v>0</v>
      </c>
      <c r="I78">
        <v>0</v>
      </c>
      <c r="J78">
        <v>97.764911999999995</v>
      </c>
      <c r="K78">
        <v>688.71594700000003</v>
      </c>
      <c r="L78">
        <v>482.44379900000001</v>
      </c>
      <c r="M78">
        <v>94.455943000000005</v>
      </c>
      <c r="N78">
        <v>121.484996</v>
      </c>
      <c r="O78">
        <v>127.380717</v>
      </c>
      <c r="P78">
        <v>149.68895000000001</v>
      </c>
      <c r="Q78">
        <v>20.723717000000001</v>
      </c>
      <c r="R78">
        <v>44.906624999999998</v>
      </c>
      <c r="S78">
        <v>27.638981000000001</v>
      </c>
      <c r="T78">
        <v>3.0945860000000001</v>
      </c>
      <c r="U78">
        <v>335.25</v>
      </c>
      <c r="V78">
        <v>12.51</v>
      </c>
      <c r="W78">
        <v>44.311</v>
      </c>
      <c r="X78">
        <v>98.868250000000003</v>
      </c>
      <c r="Y78">
        <v>0</v>
      </c>
      <c r="Z78">
        <v>20.214700000000001</v>
      </c>
      <c r="AA78">
        <v>42.14808</v>
      </c>
      <c r="AB78">
        <v>49.907043999999999</v>
      </c>
      <c r="AC78">
        <v>34.831252999999997</v>
      </c>
      <c r="AD78">
        <v>43.536136999999997</v>
      </c>
      <c r="AE78">
        <v>59.175403000000003</v>
      </c>
      <c r="AF78">
        <v>10.375318</v>
      </c>
      <c r="AG78">
        <v>49.374991999999999</v>
      </c>
      <c r="AH78">
        <v>182.023944</v>
      </c>
      <c r="AI78">
        <v>27.463446000000001</v>
      </c>
      <c r="AJ78">
        <v>0</v>
      </c>
      <c r="AK78">
        <v>68.158760000000001</v>
      </c>
      <c r="AL78">
        <v>60.423999999999999</v>
      </c>
      <c r="AM78">
        <v>18.800616999999999</v>
      </c>
      <c r="AN78">
        <v>1.21715</v>
      </c>
      <c r="AO78">
        <v>0</v>
      </c>
      <c r="AP78">
        <v>9.4794</v>
      </c>
      <c r="AQ78">
        <v>42.868544999999997</v>
      </c>
      <c r="AR78">
        <v>33.119999999999997</v>
      </c>
      <c r="AS78">
        <v>38.989905999999998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5.6615330000000004</v>
      </c>
      <c r="AZ78">
        <v>10.235073</v>
      </c>
      <c r="BA78">
        <v>6.9226239999999999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3314.8560079999993</v>
      </c>
    </row>
    <row r="79" spans="1:117">
      <c r="A79" t="s">
        <v>121</v>
      </c>
      <c r="B79">
        <v>0</v>
      </c>
      <c r="C79">
        <v>0</v>
      </c>
      <c r="D79">
        <v>47.574866</v>
      </c>
      <c r="E79">
        <v>0</v>
      </c>
      <c r="F79">
        <v>0</v>
      </c>
      <c r="G79">
        <v>77.578920999999994</v>
      </c>
      <c r="H79">
        <v>0</v>
      </c>
      <c r="I79">
        <v>0</v>
      </c>
      <c r="J79">
        <v>97.764911999999995</v>
      </c>
      <c r="K79">
        <v>688.71594700000003</v>
      </c>
      <c r="L79">
        <v>482.44379900000001</v>
      </c>
      <c r="M79">
        <v>94.455943000000005</v>
      </c>
      <c r="N79">
        <v>121.484996</v>
      </c>
      <c r="O79">
        <v>127.380717</v>
      </c>
      <c r="P79">
        <v>149.68895000000001</v>
      </c>
      <c r="Q79">
        <v>20.723717000000001</v>
      </c>
      <c r="R79">
        <v>44.906624999999998</v>
      </c>
      <c r="S79">
        <v>27.638981000000001</v>
      </c>
      <c r="T79">
        <v>3.0945860000000001</v>
      </c>
      <c r="U79">
        <v>335.25</v>
      </c>
      <c r="V79">
        <v>12.51</v>
      </c>
      <c r="W79">
        <v>44.311</v>
      </c>
      <c r="X79">
        <v>98.868250000000003</v>
      </c>
      <c r="Y79">
        <v>0</v>
      </c>
      <c r="Z79">
        <v>20.214700000000001</v>
      </c>
      <c r="AA79">
        <v>42.14808</v>
      </c>
      <c r="AB79">
        <v>49.907043999999999</v>
      </c>
      <c r="AC79">
        <v>34.831252999999997</v>
      </c>
      <c r="AD79">
        <v>44.406419</v>
      </c>
      <c r="AE79">
        <v>59.175403000000003</v>
      </c>
      <c r="AF79">
        <v>10.375318</v>
      </c>
      <c r="AG79">
        <v>49.374991999999999</v>
      </c>
      <c r="AH79">
        <v>182.023944</v>
      </c>
      <c r="AI79">
        <v>58.790083000000003</v>
      </c>
      <c r="AJ79">
        <v>0</v>
      </c>
      <c r="AK79">
        <v>68.158760000000001</v>
      </c>
      <c r="AL79">
        <v>60.423999999999999</v>
      </c>
      <c r="AM79">
        <v>18.800616999999999</v>
      </c>
      <c r="AN79">
        <v>1.21715</v>
      </c>
      <c r="AO79">
        <v>0</v>
      </c>
      <c r="AP79">
        <v>9.4794</v>
      </c>
      <c r="AQ79">
        <v>42.868544999999997</v>
      </c>
      <c r="AR79">
        <v>33.119999999999997</v>
      </c>
      <c r="AS79">
        <v>38.989905999999998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5.6615330000000004</v>
      </c>
      <c r="AZ79">
        <v>10.235073</v>
      </c>
      <c r="BA79">
        <v>6.9226239999999999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3347.0529269999988</v>
      </c>
    </row>
    <row r="80" spans="1:117">
      <c r="A80" t="s">
        <v>122</v>
      </c>
      <c r="B80">
        <v>0</v>
      </c>
      <c r="C80">
        <v>0</v>
      </c>
      <c r="D80">
        <v>47.574866</v>
      </c>
      <c r="E80">
        <v>0</v>
      </c>
      <c r="F80">
        <v>0</v>
      </c>
      <c r="G80">
        <v>77.578920999999994</v>
      </c>
      <c r="H80">
        <v>0</v>
      </c>
      <c r="I80">
        <v>0</v>
      </c>
      <c r="J80">
        <v>97.764911999999995</v>
      </c>
      <c r="K80">
        <v>688.71594700000003</v>
      </c>
      <c r="L80">
        <v>482.44379900000001</v>
      </c>
      <c r="M80">
        <v>94.455943000000005</v>
      </c>
      <c r="N80">
        <v>121.484996</v>
      </c>
      <c r="O80">
        <v>127.380717</v>
      </c>
      <c r="P80">
        <v>149.68895000000001</v>
      </c>
      <c r="Q80">
        <v>20.723717000000001</v>
      </c>
      <c r="R80">
        <v>44.906624999999998</v>
      </c>
      <c r="S80">
        <v>27.638981000000001</v>
      </c>
      <c r="T80">
        <v>3.0945860000000001</v>
      </c>
      <c r="U80">
        <v>335.25</v>
      </c>
      <c r="V80">
        <v>12.51</v>
      </c>
      <c r="W80">
        <v>44.311</v>
      </c>
      <c r="X80">
        <v>98.868250000000003</v>
      </c>
      <c r="Y80">
        <v>0</v>
      </c>
      <c r="Z80">
        <v>20.214700000000001</v>
      </c>
      <c r="AA80">
        <v>42.14808</v>
      </c>
      <c r="AB80">
        <v>49.907043999999999</v>
      </c>
      <c r="AC80">
        <v>34.831252999999997</v>
      </c>
      <c r="AD80">
        <v>44.406419</v>
      </c>
      <c r="AE80">
        <v>59.175403000000003</v>
      </c>
      <c r="AF80">
        <v>10.375318</v>
      </c>
      <c r="AG80">
        <v>49.374991999999999</v>
      </c>
      <c r="AH80">
        <v>182.023944</v>
      </c>
      <c r="AI80">
        <v>58.790083000000003</v>
      </c>
      <c r="AJ80">
        <v>0</v>
      </c>
      <c r="AK80">
        <v>68.158760000000001</v>
      </c>
      <c r="AL80">
        <v>60.423999999999999</v>
      </c>
      <c r="AM80">
        <v>18.800616999999999</v>
      </c>
      <c r="AN80">
        <v>1.21715</v>
      </c>
      <c r="AO80">
        <v>0</v>
      </c>
      <c r="AP80">
        <v>9.4794</v>
      </c>
      <c r="AQ80">
        <v>42.868544999999997</v>
      </c>
      <c r="AR80">
        <v>33.119999999999997</v>
      </c>
      <c r="AS80">
        <v>38.989905999999998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5.6615330000000004</v>
      </c>
      <c r="AZ80">
        <v>10.235073</v>
      </c>
      <c r="BA80">
        <v>6.9226239999999999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3347.0529269999988</v>
      </c>
    </row>
    <row r="81" spans="1:117">
      <c r="A81" t="s">
        <v>123</v>
      </c>
      <c r="B81">
        <v>0</v>
      </c>
      <c r="C81">
        <v>0</v>
      </c>
      <c r="D81">
        <v>47.574866</v>
      </c>
      <c r="E81">
        <v>0</v>
      </c>
      <c r="F81">
        <v>0</v>
      </c>
      <c r="G81">
        <v>77.578920999999994</v>
      </c>
      <c r="H81">
        <v>0</v>
      </c>
      <c r="I81">
        <v>0</v>
      </c>
      <c r="J81">
        <v>97.764911999999995</v>
      </c>
      <c r="K81">
        <v>688.71594700000003</v>
      </c>
      <c r="L81">
        <v>482.44379900000001</v>
      </c>
      <c r="M81">
        <v>94.455943000000005</v>
      </c>
      <c r="N81">
        <v>121.484996</v>
      </c>
      <c r="O81">
        <v>127.380717</v>
      </c>
      <c r="P81">
        <v>149.68895000000001</v>
      </c>
      <c r="Q81">
        <v>20.723717000000001</v>
      </c>
      <c r="R81">
        <v>44.906624999999998</v>
      </c>
      <c r="S81">
        <v>27.638981000000001</v>
      </c>
      <c r="T81">
        <v>3.0945860000000001</v>
      </c>
      <c r="U81">
        <v>335.25</v>
      </c>
      <c r="V81">
        <v>12.51</v>
      </c>
      <c r="W81">
        <v>44.311</v>
      </c>
      <c r="X81">
        <v>98.868250000000003</v>
      </c>
      <c r="Y81">
        <v>0</v>
      </c>
      <c r="Z81">
        <v>20.214700000000001</v>
      </c>
      <c r="AA81">
        <v>42.14808</v>
      </c>
      <c r="AB81">
        <v>49.907043999999999</v>
      </c>
      <c r="AC81">
        <v>34.831252999999997</v>
      </c>
      <c r="AD81">
        <v>44.406419</v>
      </c>
      <c r="AE81">
        <v>59.175403000000003</v>
      </c>
      <c r="AF81">
        <v>10.375318</v>
      </c>
      <c r="AG81">
        <v>49.374991999999999</v>
      </c>
      <c r="AH81">
        <v>182.023944</v>
      </c>
      <c r="AI81">
        <v>58.790083000000003</v>
      </c>
      <c r="AJ81">
        <v>0</v>
      </c>
      <c r="AK81">
        <v>68.158760000000001</v>
      </c>
      <c r="AL81">
        <v>59.262</v>
      </c>
      <c r="AM81">
        <v>18.800616999999999</v>
      </c>
      <c r="AN81">
        <v>1.21715</v>
      </c>
      <c r="AO81">
        <v>0</v>
      </c>
      <c r="AP81">
        <v>3.7149000000000001</v>
      </c>
      <c r="AQ81">
        <v>42.868544999999997</v>
      </c>
      <c r="AR81">
        <v>33.119999999999997</v>
      </c>
      <c r="AS81">
        <v>38.989905999999998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5.6615330000000004</v>
      </c>
      <c r="AZ81">
        <v>10.235073</v>
      </c>
      <c r="BA81">
        <v>6.9226239999999999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3340.1264269999988</v>
      </c>
    </row>
    <row r="82" spans="1:117">
      <c r="A82" t="s">
        <v>124</v>
      </c>
      <c r="B82">
        <v>0</v>
      </c>
      <c r="C82">
        <v>0</v>
      </c>
      <c r="D82">
        <v>47.574866</v>
      </c>
      <c r="E82">
        <v>0</v>
      </c>
      <c r="F82">
        <v>0</v>
      </c>
      <c r="G82">
        <v>77.578920999999994</v>
      </c>
      <c r="H82">
        <v>0</v>
      </c>
      <c r="I82">
        <v>0</v>
      </c>
      <c r="J82">
        <v>97.764911999999995</v>
      </c>
      <c r="K82">
        <v>688.71594700000003</v>
      </c>
      <c r="L82">
        <v>472.94379900000001</v>
      </c>
      <c r="M82">
        <v>94.455943000000005</v>
      </c>
      <c r="N82">
        <v>121.484996</v>
      </c>
      <c r="O82">
        <v>127.380717</v>
      </c>
      <c r="P82">
        <v>149.68895000000001</v>
      </c>
      <c r="Q82">
        <v>20.723717000000001</v>
      </c>
      <c r="R82">
        <v>44.906624999999998</v>
      </c>
      <c r="S82">
        <v>27.638981000000001</v>
      </c>
      <c r="T82">
        <v>3.0945860000000001</v>
      </c>
      <c r="U82">
        <v>335.25</v>
      </c>
      <c r="V82">
        <v>12.51</v>
      </c>
      <c r="W82">
        <v>44.311</v>
      </c>
      <c r="X82">
        <v>98.868250000000003</v>
      </c>
      <c r="Y82">
        <v>0</v>
      </c>
      <c r="Z82">
        <v>20.214700000000001</v>
      </c>
      <c r="AA82">
        <v>42.14808</v>
      </c>
      <c r="AB82">
        <v>49.907043999999999</v>
      </c>
      <c r="AC82">
        <v>34.831252999999997</v>
      </c>
      <c r="AD82">
        <v>44.406419</v>
      </c>
      <c r="AE82">
        <v>59.175403000000003</v>
      </c>
      <c r="AF82">
        <v>10.375318</v>
      </c>
      <c r="AG82">
        <v>49.374991999999999</v>
      </c>
      <c r="AH82">
        <v>182.023944</v>
      </c>
      <c r="AI82">
        <v>58.790083000000003</v>
      </c>
      <c r="AJ82">
        <v>0</v>
      </c>
      <c r="AK82">
        <v>68.158760000000001</v>
      </c>
      <c r="AL82">
        <v>59.262</v>
      </c>
      <c r="AM82">
        <v>18.800616999999999</v>
      </c>
      <c r="AN82">
        <v>1.21715</v>
      </c>
      <c r="AO82">
        <v>0</v>
      </c>
      <c r="AP82">
        <v>3.7149000000000001</v>
      </c>
      <c r="AQ82">
        <v>42.868544999999997</v>
      </c>
      <c r="AR82">
        <v>33.119999999999997</v>
      </c>
      <c r="AS82">
        <v>38.989905999999998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5.6615330000000004</v>
      </c>
      <c r="AZ82">
        <v>10.235073</v>
      </c>
      <c r="BA82">
        <v>6.9226239999999999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3330.6264269999988</v>
      </c>
    </row>
    <row r="83" spans="1:117">
      <c r="A83" t="s">
        <v>125</v>
      </c>
      <c r="B83">
        <v>0</v>
      </c>
      <c r="C83">
        <v>0</v>
      </c>
      <c r="D83">
        <v>48.226576999999999</v>
      </c>
      <c r="E83">
        <v>0</v>
      </c>
      <c r="F83">
        <v>0</v>
      </c>
      <c r="G83">
        <v>77.578920999999994</v>
      </c>
      <c r="H83">
        <v>0</v>
      </c>
      <c r="I83">
        <v>0</v>
      </c>
      <c r="J83">
        <v>97.764911999999995</v>
      </c>
      <c r="K83">
        <v>688.71594700000003</v>
      </c>
      <c r="L83">
        <v>472.94379900000001</v>
      </c>
      <c r="M83">
        <v>94.455943000000005</v>
      </c>
      <c r="N83">
        <v>121.484996</v>
      </c>
      <c r="O83">
        <v>127.380717</v>
      </c>
      <c r="P83">
        <v>149.68895000000001</v>
      </c>
      <c r="Q83">
        <v>20.723717000000001</v>
      </c>
      <c r="R83">
        <v>44.906624999999998</v>
      </c>
      <c r="S83">
        <v>27.638981000000001</v>
      </c>
      <c r="T83">
        <v>3.0945860000000001</v>
      </c>
      <c r="U83">
        <v>335.25</v>
      </c>
      <c r="V83">
        <v>12.51</v>
      </c>
      <c r="W83">
        <v>44.311</v>
      </c>
      <c r="X83">
        <v>98.868250000000003</v>
      </c>
      <c r="Y83">
        <v>0</v>
      </c>
      <c r="Z83">
        <v>20.214700000000001</v>
      </c>
      <c r="AA83">
        <v>42.14808</v>
      </c>
      <c r="AB83">
        <v>49.907043999999999</v>
      </c>
      <c r="AC83">
        <v>34.831252999999997</v>
      </c>
      <c r="AD83">
        <v>44.406419</v>
      </c>
      <c r="AE83">
        <v>59.175403000000003</v>
      </c>
      <c r="AF83">
        <v>10.375318</v>
      </c>
      <c r="AG83">
        <v>49.374991999999999</v>
      </c>
      <c r="AH83">
        <v>182.023944</v>
      </c>
      <c r="AI83">
        <v>58.790083000000003</v>
      </c>
      <c r="AJ83">
        <v>0</v>
      </c>
      <c r="AK83">
        <v>68.158760000000001</v>
      </c>
      <c r="AL83">
        <v>59.262</v>
      </c>
      <c r="AM83">
        <v>18.800616999999999</v>
      </c>
      <c r="AN83">
        <v>1.21715</v>
      </c>
      <c r="AO83">
        <v>0</v>
      </c>
      <c r="AP83">
        <v>3.7149000000000001</v>
      </c>
      <c r="AQ83">
        <v>42.868544999999997</v>
      </c>
      <c r="AR83">
        <v>33.119999999999997</v>
      </c>
      <c r="AS83">
        <v>38.989905999999998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5.6615330000000004</v>
      </c>
      <c r="AZ83">
        <v>10.235073</v>
      </c>
      <c r="BA83">
        <v>6.9226239999999999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3331.2781379999988</v>
      </c>
    </row>
    <row r="84" spans="1:117">
      <c r="A84" t="s">
        <v>126</v>
      </c>
      <c r="B84">
        <v>0</v>
      </c>
      <c r="C84">
        <v>0</v>
      </c>
      <c r="D84">
        <v>48.226576999999999</v>
      </c>
      <c r="E84">
        <v>0</v>
      </c>
      <c r="F84">
        <v>0</v>
      </c>
      <c r="G84">
        <v>77.578920999999994</v>
      </c>
      <c r="H84">
        <v>0</v>
      </c>
      <c r="I84">
        <v>0</v>
      </c>
      <c r="J84">
        <v>97.764911999999995</v>
      </c>
      <c r="K84">
        <v>688.71594700000003</v>
      </c>
      <c r="L84">
        <v>472.94379900000001</v>
      </c>
      <c r="M84">
        <v>94.455943000000005</v>
      </c>
      <c r="N84">
        <v>121.484996</v>
      </c>
      <c r="O84">
        <v>127.380717</v>
      </c>
      <c r="P84">
        <v>149.68895000000001</v>
      </c>
      <c r="Q84">
        <v>20.723717000000001</v>
      </c>
      <c r="R84">
        <v>44.906624999999998</v>
      </c>
      <c r="S84">
        <v>27.638981000000001</v>
      </c>
      <c r="T84">
        <v>3.0945860000000001</v>
      </c>
      <c r="U84">
        <v>335.25</v>
      </c>
      <c r="V84">
        <v>12.51</v>
      </c>
      <c r="W84">
        <v>44.311</v>
      </c>
      <c r="X84">
        <v>98.868250000000003</v>
      </c>
      <c r="Y84">
        <v>0</v>
      </c>
      <c r="Z84">
        <v>20.214700000000001</v>
      </c>
      <c r="AA84">
        <v>42.14808</v>
      </c>
      <c r="AB84">
        <v>49.907043999999999</v>
      </c>
      <c r="AC84">
        <v>34.831252999999997</v>
      </c>
      <c r="AD84">
        <v>44.406419</v>
      </c>
      <c r="AE84">
        <v>59.175403000000003</v>
      </c>
      <c r="AF84">
        <v>10.375318</v>
      </c>
      <c r="AG84">
        <v>49.374991999999999</v>
      </c>
      <c r="AH84">
        <v>182.023944</v>
      </c>
      <c r="AI84">
        <v>58.790083000000003</v>
      </c>
      <c r="AJ84">
        <v>0</v>
      </c>
      <c r="AK84">
        <v>68.158760000000001</v>
      </c>
      <c r="AL84">
        <v>59.262</v>
      </c>
      <c r="AM84">
        <v>18.800616999999999</v>
      </c>
      <c r="AN84">
        <v>1.21715</v>
      </c>
      <c r="AO84">
        <v>0</v>
      </c>
      <c r="AP84">
        <v>3.7149000000000001</v>
      </c>
      <c r="AQ84">
        <v>42.868544999999997</v>
      </c>
      <c r="AR84">
        <v>33.119999999999997</v>
      </c>
      <c r="AS84">
        <v>38.989905999999998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5.6615330000000004</v>
      </c>
      <c r="AZ84">
        <v>10.235073</v>
      </c>
      <c r="BA84">
        <v>6.9226239999999999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3331.2781379999988</v>
      </c>
    </row>
    <row r="85" spans="1:117">
      <c r="A85" t="s">
        <v>127</v>
      </c>
      <c r="B85">
        <v>0</v>
      </c>
      <c r="C85">
        <v>0</v>
      </c>
      <c r="D85">
        <v>48.226576999999999</v>
      </c>
      <c r="E85">
        <v>0</v>
      </c>
      <c r="F85">
        <v>0</v>
      </c>
      <c r="G85">
        <v>77.578920999999994</v>
      </c>
      <c r="H85">
        <v>0</v>
      </c>
      <c r="I85">
        <v>0</v>
      </c>
      <c r="J85">
        <v>97.764911999999995</v>
      </c>
      <c r="K85">
        <v>688.71594700000003</v>
      </c>
      <c r="L85">
        <v>472.94379900000001</v>
      </c>
      <c r="M85">
        <v>94.455943000000005</v>
      </c>
      <c r="N85">
        <v>121.484996</v>
      </c>
      <c r="O85">
        <v>127.380717</v>
      </c>
      <c r="P85">
        <v>149.68895000000001</v>
      </c>
      <c r="Q85">
        <v>22.630299000000001</v>
      </c>
      <c r="R85">
        <v>44.906624999999998</v>
      </c>
      <c r="S85">
        <v>27.638981000000001</v>
      </c>
      <c r="T85">
        <v>3.0945860000000001</v>
      </c>
      <c r="U85">
        <v>335.25</v>
      </c>
      <c r="V85">
        <v>12.51</v>
      </c>
      <c r="W85">
        <v>44.311</v>
      </c>
      <c r="X85">
        <v>98.868250000000003</v>
      </c>
      <c r="Y85">
        <v>0</v>
      </c>
      <c r="Z85">
        <v>20.214700000000001</v>
      </c>
      <c r="AA85">
        <v>42.14808</v>
      </c>
      <c r="AB85">
        <v>49.907043999999999</v>
      </c>
      <c r="AC85">
        <v>34.831252999999997</v>
      </c>
      <c r="AD85">
        <v>44.406419</v>
      </c>
      <c r="AE85">
        <v>59.175403000000003</v>
      </c>
      <c r="AF85">
        <v>10.375318</v>
      </c>
      <c r="AG85">
        <v>49.374991999999999</v>
      </c>
      <c r="AH85">
        <v>182.023944</v>
      </c>
      <c r="AI85">
        <v>38.143675000000002</v>
      </c>
      <c r="AJ85">
        <v>0</v>
      </c>
      <c r="AK85">
        <v>68.158760000000001</v>
      </c>
      <c r="AL85">
        <v>58.1</v>
      </c>
      <c r="AM85">
        <v>18.800616999999999</v>
      </c>
      <c r="AN85">
        <v>1.21715</v>
      </c>
      <c r="AO85">
        <v>0</v>
      </c>
      <c r="AP85">
        <v>4.7397</v>
      </c>
      <c r="AQ85">
        <v>42.868544999999997</v>
      </c>
      <c r="AR85">
        <v>33.119999999999997</v>
      </c>
      <c r="AS85">
        <v>38.989905999999998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5.6615330000000004</v>
      </c>
      <c r="AZ85">
        <v>10.235073</v>
      </c>
      <c r="BA85">
        <v>6.9226239999999999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3312.4011119999982</v>
      </c>
    </row>
    <row r="86" spans="1:117">
      <c r="A86" t="s">
        <v>128</v>
      </c>
      <c r="B86">
        <v>0</v>
      </c>
      <c r="C86">
        <v>0</v>
      </c>
      <c r="D86">
        <v>48.226576999999999</v>
      </c>
      <c r="E86">
        <v>0</v>
      </c>
      <c r="F86">
        <v>0</v>
      </c>
      <c r="G86">
        <v>77.578920999999994</v>
      </c>
      <c r="H86">
        <v>0</v>
      </c>
      <c r="I86">
        <v>0</v>
      </c>
      <c r="J86">
        <v>97.764911999999995</v>
      </c>
      <c r="K86">
        <v>688.71594700000003</v>
      </c>
      <c r="L86">
        <v>472.94379900000001</v>
      </c>
      <c r="M86">
        <v>94.455943000000005</v>
      </c>
      <c r="N86">
        <v>121.484996</v>
      </c>
      <c r="O86">
        <v>127.380717</v>
      </c>
      <c r="P86">
        <v>149.68895000000001</v>
      </c>
      <c r="Q86">
        <v>22.630299000000001</v>
      </c>
      <c r="R86">
        <v>44.906624999999998</v>
      </c>
      <c r="S86">
        <v>27.638981000000001</v>
      </c>
      <c r="T86">
        <v>3.0945860000000001</v>
      </c>
      <c r="U86">
        <v>335.25</v>
      </c>
      <c r="V86">
        <v>12.51</v>
      </c>
      <c r="W86">
        <v>44.311</v>
      </c>
      <c r="X86">
        <v>98.868250000000003</v>
      </c>
      <c r="Y86">
        <v>0</v>
      </c>
      <c r="Z86">
        <v>13.041600000000001</v>
      </c>
      <c r="AA86">
        <v>42.14808</v>
      </c>
      <c r="AB86">
        <v>48.499828000000001</v>
      </c>
      <c r="AC86">
        <v>34.831252999999997</v>
      </c>
      <c r="AD86">
        <v>43.536136999999997</v>
      </c>
      <c r="AE86">
        <v>59.175403000000003</v>
      </c>
      <c r="AF86">
        <v>19.597823000000002</v>
      </c>
      <c r="AG86">
        <v>49.374991999999999</v>
      </c>
      <c r="AH86">
        <v>179.96245400000001</v>
      </c>
      <c r="AI86">
        <v>38.143675000000002</v>
      </c>
      <c r="AJ86">
        <v>0</v>
      </c>
      <c r="AK86">
        <v>68.158760000000001</v>
      </c>
      <c r="AL86">
        <v>58.1</v>
      </c>
      <c r="AM86">
        <v>18.800616999999999</v>
      </c>
      <c r="AN86">
        <v>1.21715</v>
      </c>
      <c r="AO86">
        <v>0</v>
      </c>
      <c r="AP86">
        <v>4.7397</v>
      </c>
      <c r="AQ86">
        <v>42.231093999999999</v>
      </c>
      <c r="AR86">
        <v>33.119999999999997</v>
      </c>
      <c r="AS86">
        <v>37.890518999999998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5.5604339999999999</v>
      </c>
      <c r="AZ86">
        <v>10.235073</v>
      </c>
      <c r="BA86">
        <v>6.7455160000000003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3308.0964839999992</v>
      </c>
    </row>
    <row r="87" spans="1:117">
      <c r="A87" t="s">
        <v>129</v>
      </c>
      <c r="B87">
        <v>0</v>
      </c>
      <c r="C87">
        <v>0</v>
      </c>
      <c r="D87">
        <v>48.226576999999999</v>
      </c>
      <c r="E87">
        <v>0</v>
      </c>
      <c r="F87">
        <v>0</v>
      </c>
      <c r="G87">
        <v>77.578920999999994</v>
      </c>
      <c r="H87">
        <v>0</v>
      </c>
      <c r="I87">
        <v>0</v>
      </c>
      <c r="J87">
        <v>97.764911999999995</v>
      </c>
      <c r="K87">
        <v>688.71594700000003</v>
      </c>
      <c r="L87">
        <v>472.94379900000001</v>
      </c>
      <c r="M87">
        <v>94.455943000000005</v>
      </c>
      <c r="N87">
        <v>121.484996</v>
      </c>
      <c r="O87">
        <v>127.380717</v>
      </c>
      <c r="P87">
        <v>149.68895000000001</v>
      </c>
      <c r="Q87">
        <v>22.630299000000001</v>
      </c>
      <c r="R87">
        <v>44.906624999999998</v>
      </c>
      <c r="S87">
        <v>27.638981000000001</v>
      </c>
      <c r="T87">
        <v>3.0945860000000001</v>
      </c>
      <c r="U87">
        <v>335.25</v>
      </c>
      <c r="V87">
        <v>12.51</v>
      </c>
      <c r="W87">
        <v>44.311</v>
      </c>
      <c r="X87">
        <v>98.868250000000003</v>
      </c>
      <c r="Y87">
        <v>0</v>
      </c>
      <c r="Z87">
        <v>13.041600000000001</v>
      </c>
      <c r="AA87">
        <v>42.14808</v>
      </c>
      <c r="AB87">
        <v>48.499828000000001</v>
      </c>
      <c r="AC87">
        <v>34.831252999999997</v>
      </c>
      <c r="AD87">
        <v>43.536136999999997</v>
      </c>
      <c r="AE87">
        <v>59.175403000000003</v>
      </c>
      <c r="AF87">
        <v>19.597823000000002</v>
      </c>
      <c r="AG87">
        <v>49.374991999999999</v>
      </c>
      <c r="AH87">
        <v>179.96245400000001</v>
      </c>
      <c r="AI87">
        <v>38.143675000000002</v>
      </c>
      <c r="AJ87">
        <v>0</v>
      </c>
      <c r="AK87">
        <v>68.158760000000001</v>
      </c>
      <c r="AL87">
        <v>56.938000000000002</v>
      </c>
      <c r="AM87">
        <v>18.800616999999999</v>
      </c>
      <c r="AN87">
        <v>1.21715</v>
      </c>
      <c r="AO87">
        <v>0</v>
      </c>
      <c r="AP87">
        <v>4.7397</v>
      </c>
      <c r="AQ87">
        <v>42.231093999999999</v>
      </c>
      <c r="AR87">
        <v>33.119999999999997</v>
      </c>
      <c r="AS87">
        <v>37.890518999999998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5.5604339999999999</v>
      </c>
      <c r="AZ87">
        <v>10.235073</v>
      </c>
      <c r="BA87">
        <v>6.7455160000000003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3306.9344839999994</v>
      </c>
    </row>
    <row r="88" spans="1:117">
      <c r="A88" t="s">
        <v>130</v>
      </c>
      <c r="B88">
        <v>0</v>
      </c>
      <c r="C88">
        <v>0</v>
      </c>
      <c r="D88">
        <v>48.226576999999999</v>
      </c>
      <c r="E88">
        <v>0</v>
      </c>
      <c r="F88">
        <v>0</v>
      </c>
      <c r="G88">
        <v>77.578920999999994</v>
      </c>
      <c r="H88">
        <v>0</v>
      </c>
      <c r="I88">
        <v>0</v>
      </c>
      <c r="J88">
        <v>97.764911999999995</v>
      </c>
      <c r="K88">
        <v>688.71594700000003</v>
      </c>
      <c r="L88">
        <v>472.94379900000001</v>
      </c>
      <c r="M88">
        <v>94.455943000000005</v>
      </c>
      <c r="N88">
        <v>121.484996</v>
      </c>
      <c r="O88">
        <v>127.380717</v>
      </c>
      <c r="P88">
        <v>149.68895000000001</v>
      </c>
      <c r="Q88">
        <v>22.630299000000001</v>
      </c>
      <c r="R88">
        <v>44.906624999999998</v>
      </c>
      <c r="S88">
        <v>27.638981000000001</v>
      </c>
      <c r="T88">
        <v>3.0945860000000001</v>
      </c>
      <c r="U88">
        <v>335.25</v>
      </c>
      <c r="V88">
        <v>12.51</v>
      </c>
      <c r="W88">
        <v>44.311</v>
      </c>
      <c r="X88">
        <v>98.868250000000003</v>
      </c>
      <c r="Y88">
        <v>0</v>
      </c>
      <c r="Z88">
        <v>19.5624</v>
      </c>
      <c r="AA88">
        <v>42.14808</v>
      </c>
      <c r="AB88">
        <v>48.499828000000001</v>
      </c>
      <c r="AC88">
        <v>34.831252999999997</v>
      </c>
      <c r="AD88">
        <v>43.536136999999997</v>
      </c>
      <c r="AE88">
        <v>59.175403000000003</v>
      </c>
      <c r="AF88">
        <v>19.597823000000002</v>
      </c>
      <c r="AG88">
        <v>49.374991999999999</v>
      </c>
      <c r="AH88">
        <v>179.96245400000001</v>
      </c>
      <c r="AI88">
        <v>38.143675000000002</v>
      </c>
      <c r="AJ88">
        <v>0</v>
      </c>
      <c r="AK88">
        <v>68.158760000000001</v>
      </c>
      <c r="AL88">
        <v>56.938000000000002</v>
      </c>
      <c r="AM88">
        <v>18.800616999999999</v>
      </c>
      <c r="AN88">
        <v>1.21715</v>
      </c>
      <c r="AO88">
        <v>0</v>
      </c>
      <c r="AP88">
        <v>4.7397</v>
      </c>
      <c r="AQ88">
        <v>42.231093999999999</v>
      </c>
      <c r="AR88">
        <v>33.119999999999997</v>
      </c>
      <c r="AS88">
        <v>37.890518999999998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5.5604339999999999</v>
      </c>
      <c r="AZ88">
        <v>10.235073</v>
      </c>
      <c r="BA88">
        <v>6.7455160000000003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3313.4552839999992</v>
      </c>
    </row>
    <row r="89" spans="1:117">
      <c r="A89" t="s">
        <v>131</v>
      </c>
      <c r="B89">
        <v>0</v>
      </c>
      <c r="C89">
        <v>0</v>
      </c>
      <c r="D89">
        <v>48.226576999999999</v>
      </c>
      <c r="E89">
        <v>0</v>
      </c>
      <c r="F89">
        <v>0</v>
      </c>
      <c r="G89">
        <v>77.578920999999994</v>
      </c>
      <c r="H89">
        <v>0</v>
      </c>
      <c r="I89">
        <v>0</v>
      </c>
      <c r="J89">
        <v>97.764911999999995</v>
      </c>
      <c r="K89">
        <v>688.71594700000003</v>
      </c>
      <c r="L89">
        <v>472.94379900000001</v>
      </c>
      <c r="M89">
        <v>94.455943000000005</v>
      </c>
      <c r="N89">
        <v>121.484996</v>
      </c>
      <c r="O89">
        <v>127.380717</v>
      </c>
      <c r="P89">
        <v>149.68895000000001</v>
      </c>
      <c r="Q89">
        <v>22.630299000000001</v>
      </c>
      <c r="R89">
        <v>44.906624999999998</v>
      </c>
      <c r="S89">
        <v>27.638981000000001</v>
      </c>
      <c r="T89">
        <v>3.0945860000000001</v>
      </c>
      <c r="U89">
        <v>335.25</v>
      </c>
      <c r="V89">
        <v>12.51</v>
      </c>
      <c r="W89">
        <v>44.311</v>
      </c>
      <c r="X89">
        <v>98.868250000000003</v>
      </c>
      <c r="Y89">
        <v>0</v>
      </c>
      <c r="Z89">
        <v>19.5624</v>
      </c>
      <c r="AA89">
        <v>42.14808</v>
      </c>
      <c r="AB89">
        <v>48.499828000000001</v>
      </c>
      <c r="AC89">
        <v>34.831252999999997</v>
      </c>
      <c r="AD89">
        <v>43.536136999999997</v>
      </c>
      <c r="AE89">
        <v>59.175403000000003</v>
      </c>
      <c r="AF89">
        <v>19.597823000000002</v>
      </c>
      <c r="AG89">
        <v>49.374991999999999</v>
      </c>
      <c r="AH89">
        <v>179.96245400000001</v>
      </c>
      <c r="AI89">
        <v>38.143675000000002</v>
      </c>
      <c r="AJ89">
        <v>0</v>
      </c>
      <c r="AK89">
        <v>68.158760000000001</v>
      </c>
      <c r="AL89">
        <v>56.938000000000002</v>
      </c>
      <c r="AM89">
        <v>18.800616999999999</v>
      </c>
      <c r="AN89">
        <v>1.21715</v>
      </c>
      <c r="AO89">
        <v>0</v>
      </c>
      <c r="AP89">
        <v>4.7397</v>
      </c>
      <c r="AQ89">
        <v>42.231093999999999</v>
      </c>
      <c r="AR89">
        <v>33.119999999999997</v>
      </c>
      <c r="AS89">
        <v>37.890518999999998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5.5604339999999999</v>
      </c>
      <c r="AZ89">
        <v>10.235073</v>
      </c>
      <c r="BA89">
        <v>6.7455160000000003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3313.4552839999992</v>
      </c>
    </row>
    <row r="90" spans="1:117">
      <c r="A90" t="s">
        <v>132</v>
      </c>
      <c r="B90">
        <v>0</v>
      </c>
      <c r="C90">
        <v>0</v>
      </c>
      <c r="D90">
        <v>48.226576999999999</v>
      </c>
      <c r="E90">
        <v>0</v>
      </c>
      <c r="F90">
        <v>0</v>
      </c>
      <c r="G90">
        <v>77.578920999999994</v>
      </c>
      <c r="H90">
        <v>0</v>
      </c>
      <c r="I90">
        <v>0</v>
      </c>
      <c r="J90">
        <v>97.764911999999995</v>
      </c>
      <c r="K90">
        <v>688.71594700000003</v>
      </c>
      <c r="L90">
        <v>472.94379900000001</v>
      </c>
      <c r="M90">
        <v>94.455943000000005</v>
      </c>
      <c r="N90">
        <v>121.484996</v>
      </c>
      <c r="O90">
        <v>127.380717</v>
      </c>
      <c r="P90">
        <v>149.68895000000001</v>
      </c>
      <c r="Q90">
        <v>22.630299000000001</v>
      </c>
      <c r="R90">
        <v>44.906624999999998</v>
      </c>
      <c r="S90">
        <v>27.638981000000001</v>
      </c>
      <c r="T90">
        <v>3.0945860000000001</v>
      </c>
      <c r="U90">
        <v>335.25</v>
      </c>
      <c r="V90">
        <v>12.51</v>
      </c>
      <c r="W90">
        <v>44.311</v>
      </c>
      <c r="X90">
        <v>98.868250000000003</v>
      </c>
      <c r="Y90">
        <v>0</v>
      </c>
      <c r="Z90">
        <v>20.214700000000001</v>
      </c>
      <c r="AA90">
        <v>42.14808</v>
      </c>
      <c r="AB90">
        <v>49.907043999999999</v>
      </c>
      <c r="AC90">
        <v>34.831252999999997</v>
      </c>
      <c r="AD90">
        <v>44.406419</v>
      </c>
      <c r="AE90">
        <v>59.175403000000003</v>
      </c>
      <c r="AF90">
        <v>20.750636</v>
      </c>
      <c r="AG90">
        <v>49.374991999999999</v>
      </c>
      <c r="AH90">
        <v>182.023944</v>
      </c>
      <c r="AI90">
        <v>38.143675000000002</v>
      </c>
      <c r="AJ90">
        <v>0</v>
      </c>
      <c r="AK90">
        <v>68.158760000000001</v>
      </c>
      <c r="AL90">
        <v>56.938000000000002</v>
      </c>
      <c r="AM90">
        <v>18.800616999999999</v>
      </c>
      <c r="AN90">
        <v>1.21715</v>
      </c>
      <c r="AO90">
        <v>0</v>
      </c>
      <c r="AP90">
        <v>3.7149000000000001</v>
      </c>
      <c r="AQ90">
        <v>42.868544999999997</v>
      </c>
      <c r="AR90">
        <v>33.119999999999997</v>
      </c>
      <c r="AS90">
        <v>38.989905999999998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5.6615330000000004</v>
      </c>
      <c r="AZ90">
        <v>10.235073</v>
      </c>
      <c r="BA90">
        <v>6.9226239999999999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3320.5896299999986</v>
      </c>
    </row>
    <row r="91" spans="1:117">
      <c r="A91" t="s">
        <v>133</v>
      </c>
      <c r="B91">
        <v>0</v>
      </c>
      <c r="C91">
        <v>0</v>
      </c>
      <c r="D91">
        <v>48.226576999999999</v>
      </c>
      <c r="E91">
        <v>0</v>
      </c>
      <c r="F91">
        <v>0</v>
      </c>
      <c r="G91">
        <v>77.578920999999994</v>
      </c>
      <c r="H91">
        <v>0</v>
      </c>
      <c r="I91">
        <v>0</v>
      </c>
      <c r="J91">
        <v>97.764911999999995</v>
      </c>
      <c r="K91">
        <v>688.71594700000003</v>
      </c>
      <c r="L91">
        <v>472.94379900000001</v>
      </c>
      <c r="M91">
        <v>94.455943000000005</v>
      </c>
      <c r="N91">
        <v>121.484996</v>
      </c>
      <c r="O91">
        <v>127.380717</v>
      </c>
      <c r="P91">
        <v>149.68895000000001</v>
      </c>
      <c r="Q91">
        <v>22.630299000000001</v>
      </c>
      <c r="R91">
        <v>44.906624999999998</v>
      </c>
      <c r="S91">
        <v>27.638981000000001</v>
      </c>
      <c r="T91">
        <v>3.0945860000000001</v>
      </c>
      <c r="U91">
        <v>335.25</v>
      </c>
      <c r="V91">
        <v>12.927</v>
      </c>
      <c r="W91">
        <v>44.311</v>
      </c>
      <c r="X91">
        <v>98.868250000000003</v>
      </c>
      <c r="Y91">
        <v>0</v>
      </c>
      <c r="Z91">
        <v>20.214700000000001</v>
      </c>
      <c r="AA91">
        <v>42.14808</v>
      </c>
      <c r="AB91">
        <v>49.907043999999999</v>
      </c>
      <c r="AC91">
        <v>34.831252999999997</v>
      </c>
      <c r="AD91">
        <v>44.406419</v>
      </c>
      <c r="AE91">
        <v>59.175403000000003</v>
      </c>
      <c r="AF91">
        <v>20.750636</v>
      </c>
      <c r="AG91">
        <v>49.374991999999999</v>
      </c>
      <c r="AH91">
        <v>182.023944</v>
      </c>
      <c r="AI91">
        <v>38.143675000000002</v>
      </c>
      <c r="AJ91">
        <v>0</v>
      </c>
      <c r="AK91">
        <v>68.158760000000001</v>
      </c>
      <c r="AL91">
        <v>56.938000000000002</v>
      </c>
      <c r="AM91">
        <v>18.800616999999999</v>
      </c>
      <c r="AN91">
        <v>1.21715</v>
      </c>
      <c r="AO91">
        <v>0</v>
      </c>
      <c r="AP91">
        <v>5.6364000000000001</v>
      </c>
      <c r="AQ91">
        <v>42.868544999999997</v>
      </c>
      <c r="AR91">
        <v>33.119999999999997</v>
      </c>
      <c r="AS91">
        <v>38.989905999999998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5.6615330000000004</v>
      </c>
      <c r="AZ91">
        <v>10.235073</v>
      </c>
      <c r="BA91">
        <v>6.9226239999999999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3322.9281299999984</v>
      </c>
    </row>
    <row r="92" spans="1:117">
      <c r="A92" t="s">
        <v>134</v>
      </c>
      <c r="B92">
        <v>0</v>
      </c>
      <c r="C92">
        <v>0</v>
      </c>
      <c r="D92">
        <v>48.226576999999999</v>
      </c>
      <c r="E92">
        <v>0</v>
      </c>
      <c r="F92">
        <v>0</v>
      </c>
      <c r="G92">
        <v>77.578920999999994</v>
      </c>
      <c r="H92">
        <v>0</v>
      </c>
      <c r="I92">
        <v>0</v>
      </c>
      <c r="J92">
        <v>97.764911999999995</v>
      </c>
      <c r="K92">
        <v>688.71594700000003</v>
      </c>
      <c r="L92">
        <v>472.94379900000001</v>
      </c>
      <c r="M92">
        <v>94.455943000000005</v>
      </c>
      <c r="N92">
        <v>121.484996</v>
      </c>
      <c r="O92">
        <v>127.380717</v>
      </c>
      <c r="P92">
        <v>149.68895000000001</v>
      </c>
      <c r="Q92">
        <v>22.630299000000001</v>
      </c>
      <c r="R92">
        <v>44.906624999999998</v>
      </c>
      <c r="S92">
        <v>27.638981000000001</v>
      </c>
      <c r="T92">
        <v>3.0945860000000001</v>
      </c>
      <c r="U92">
        <v>335.25</v>
      </c>
      <c r="V92">
        <v>12.927</v>
      </c>
      <c r="W92">
        <v>44.311</v>
      </c>
      <c r="X92">
        <v>98.868250000000003</v>
      </c>
      <c r="Y92">
        <v>0</v>
      </c>
      <c r="Z92">
        <v>20.214700000000001</v>
      </c>
      <c r="AA92">
        <v>42.14808</v>
      </c>
      <c r="AB92">
        <v>49.907043999999999</v>
      </c>
      <c r="AC92">
        <v>34.831252999999997</v>
      </c>
      <c r="AD92">
        <v>44.406419</v>
      </c>
      <c r="AE92">
        <v>59.175403000000003</v>
      </c>
      <c r="AF92">
        <v>20.750636</v>
      </c>
      <c r="AG92">
        <v>49.374991999999999</v>
      </c>
      <c r="AH92">
        <v>182.023944</v>
      </c>
      <c r="AI92">
        <v>38.143675000000002</v>
      </c>
      <c r="AJ92">
        <v>0</v>
      </c>
      <c r="AK92">
        <v>68.158760000000001</v>
      </c>
      <c r="AL92">
        <v>56.938000000000002</v>
      </c>
      <c r="AM92">
        <v>18.800616999999999</v>
      </c>
      <c r="AN92">
        <v>1.21715</v>
      </c>
      <c r="AO92">
        <v>0</v>
      </c>
      <c r="AP92">
        <v>5.6364000000000001</v>
      </c>
      <c r="AQ92">
        <v>42.868544999999997</v>
      </c>
      <c r="AR92">
        <v>33.119999999999997</v>
      </c>
      <c r="AS92">
        <v>38.989905999999998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5.6615330000000004</v>
      </c>
      <c r="AZ92">
        <v>10.235073</v>
      </c>
      <c r="BA92">
        <v>6.9226239999999999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3322.9281299999984</v>
      </c>
    </row>
    <row r="93" spans="1:117">
      <c r="A93" t="s">
        <v>135</v>
      </c>
      <c r="B93">
        <v>0</v>
      </c>
      <c r="C93">
        <v>0</v>
      </c>
      <c r="D93">
        <v>48.226576999999999</v>
      </c>
      <c r="E93">
        <v>0</v>
      </c>
      <c r="F93">
        <v>0</v>
      </c>
      <c r="G93">
        <v>77.578920999999994</v>
      </c>
      <c r="H93">
        <v>0</v>
      </c>
      <c r="I93">
        <v>0</v>
      </c>
      <c r="J93">
        <v>97.764911999999995</v>
      </c>
      <c r="K93">
        <v>688.71594700000003</v>
      </c>
      <c r="L93">
        <v>472.94379900000001</v>
      </c>
      <c r="M93">
        <v>94.455943000000005</v>
      </c>
      <c r="N93">
        <v>121.484996</v>
      </c>
      <c r="O93">
        <v>127.380717</v>
      </c>
      <c r="P93">
        <v>149.68895000000001</v>
      </c>
      <c r="Q93">
        <v>22.630299000000001</v>
      </c>
      <c r="R93">
        <v>44.906624999999998</v>
      </c>
      <c r="S93">
        <v>27.638981000000001</v>
      </c>
      <c r="T93">
        <v>3.0945860000000001</v>
      </c>
      <c r="U93">
        <v>335.25</v>
      </c>
      <c r="V93">
        <v>12.927</v>
      </c>
      <c r="W93">
        <v>44.311</v>
      </c>
      <c r="X93">
        <v>98.868250000000003</v>
      </c>
      <c r="Y93">
        <v>0</v>
      </c>
      <c r="Z93">
        <v>20.214700000000001</v>
      </c>
      <c r="AA93">
        <v>42.14808</v>
      </c>
      <c r="AB93">
        <v>49.907043999999999</v>
      </c>
      <c r="AC93">
        <v>34.831252999999997</v>
      </c>
      <c r="AD93">
        <v>44.406419</v>
      </c>
      <c r="AE93">
        <v>59.175403000000003</v>
      </c>
      <c r="AF93">
        <v>20.750636</v>
      </c>
      <c r="AG93">
        <v>49.374991999999999</v>
      </c>
      <c r="AH93">
        <v>182.023944</v>
      </c>
      <c r="AI93">
        <v>38.143675000000002</v>
      </c>
      <c r="AJ93">
        <v>0</v>
      </c>
      <c r="AK93">
        <v>68.158760000000001</v>
      </c>
      <c r="AL93">
        <v>56.938000000000002</v>
      </c>
      <c r="AM93">
        <v>18.800616999999999</v>
      </c>
      <c r="AN93">
        <v>1.21715</v>
      </c>
      <c r="AO93">
        <v>0</v>
      </c>
      <c r="AP93">
        <v>5.6364000000000001</v>
      </c>
      <c r="AQ93">
        <v>42.868544999999997</v>
      </c>
      <c r="AR93">
        <v>33.119999999999997</v>
      </c>
      <c r="AS93">
        <v>38.989905999999998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5.6615330000000004</v>
      </c>
      <c r="AZ93">
        <v>10.235073</v>
      </c>
      <c r="BA93">
        <v>6.9226239999999999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3322.9281299999984</v>
      </c>
    </row>
    <row r="94" spans="1:117">
      <c r="A94" t="s">
        <v>136</v>
      </c>
      <c r="B94">
        <v>0</v>
      </c>
      <c r="C94">
        <v>0</v>
      </c>
      <c r="D94">
        <v>48.226576999999999</v>
      </c>
      <c r="E94">
        <v>0</v>
      </c>
      <c r="F94">
        <v>0</v>
      </c>
      <c r="G94">
        <v>77.578920999999994</v>
      </c>
      <c r="H94">
        <v>0</v>
      </c>
      <c r="I94">
        <v>0</v>
      </c>
      <c r="J94">
        <v>97.764911999999995</v>
      </c>
      <c r="K94">
        <v>688.71594700000003</v>
      </c>
      <c r="L94">
        <v>472.94379900000001</v>
      </c>
      <c r="M94">
        <v>94.455943000000005</v>
      </c>
      <c r="N94">
        <v>121.484996</v>
      </c>
      <c r="O94">
        <v>127.380717</v>
      </c>
      <c r="P94">
        <v>149.68895000000001</v>
      </c>
      <c r="Q94">
        <v>22.630299000000001</v>
      </c>
      <c r="R94">
        <v>44.906624999999998</v>
      </c>
      <c r="S94">
        <v>27.638981000000001</v>
      </c>
      <c r="T94">
        <v>3.0945860000000001</v>
      </c>
      <c r="U94">
        <v>335.25</v>
      </c>
      <c r="V94">
        <v>12.927</v>
      </c>
      <c r="W94">
        <v>44.311</v>
      </c>
      <c r="X94">
        <v>98.868250000000003</v>
      </c>
      <c r="Y94">
        <v>0</v>
      </c>
      <c r="Z94">
        <v>19.5624</v>
      </c>
      <c r="AA94">
        <v>42.14808</v>
      </c>
      <c r="AB94">
        <v>48.499828000000001</v>
      </c>
      <c r="AC94">
        <v>34.831252999999997</v>
      </c>
      <c r="AD94">
        <v>43.536136999999997</v>
      </c>
      <c r="AE94">
        <v>59.175403000000003</v>
      </c>
      <c r="AF94">
        <v>19.597823000000002</v>
      </c>
      <c r="AG94">
        <v>49.374991999999999</v>
      </c>
      <c r="AH94">
        <v>179.96245400000001</v>
      </c>
      <c r="AI94">
        <v>38.143675000000002</v>
      </c>
      <c r="AJ94">
        <v>0</v>
      </c>
      <c r="AK94">
        <v>68.158760000000001</v>
      </c>
      <c r="AL94">
        <v>56.938000000000002</v>
      </c>
      <c r="AM94">
        <v>18.800616999999999</v>
      </c>
      <c r="AN94">
        <v>1.21715</v>
      </c>
      <c r="AO94">
        <v>0</v>
      </c>
      <c r="AP94">
        <v>6.6612</v>
      </c>
      <c r="AQ94">
        <v>42.868544999999997</v>
      </c>
      <c r="AR94">
        <v>33.119999999999997</v>
      </c>
      <c r="AS94">
        <v>37.890518999999998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5.5604339999999999</v>
      </c>
      <c r="AZ94">
        <v>10.235073</v>
      </c>
      <c r="BA94">
        <v>6.7455160000000003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3316.4312349999987</v>
      </c>
    </row>
    <row r="95" spans="1:117">
      <c r="A95" t="s">
        <v>137</v>
      </c>
      <c r="B95">
        <v>0</v>
      </c>
      <c r="C95">
        <v>0</v>
      </c>
      <c r="D95">
        <v>48.226576999999999</v>
      </c>
      <c r="E95">
        <v>0</v>
      </c>
      <c r="F95">
        <v>0</v>
      </c>
      <c r="G95">
        <v>77.578920999999994</v>
      </c>
      <c r="H95">
        <v>0</v>
      </c>
      <c r="I95">
        <v>0</v>
      </c>
      <c r="J95">
        <v>97.764911999999995</v>
      </c>
      <c r="K95">
        <v>688.71594700000003</v>
      </c>
      <c r="L95">
        <v>472.94379900000001</v>
      </c>
      <c r="M95">
        <v>94.455943000000005</v>
      </c>
      <c r="N95">
        <v>121.484996</v>
      </c>
      <c r="O95">
        <v>127.380717</v>
      </c>
      <c r="P95">
        <v>149.68895000000001</v>
      </c>
      <c r="Q95">
        <v>22.630299000000001</v>
      </c>
      <c r="R95">
        <v>44.906624999999998</v>
      </c>
      <c r="S95">
        <v>27.638981000000001</v>
      </c>
      <c r="T95">
        <v>3.0945860000000001</v>
      </c>
      <c r="U95">
        <v>335.25</v>
      </c>
      <c r="V95">
        <v>12.927</v>
      </c>
      <c r="W95">
        <v>44.311</v>
      </c>
      <c r="X95">
        <v>98.868250000000003</v>
      </c>
      <c r="Y95">
        <v>0</v>
      </c>
      <c r="Z95">
        <v>19.5624</v>
      </c>
      <c r="AA95">
        <v>42.14808</v>
      </c>
      <c r="AB95">
        <v>48.499828000000001</v>
      </c>
      <c r="AC95">
        <v>34.831252999999997</v>
      </c>
      <c r="AD95">
        <v>43.536136999999997</v>
      </c>
      <c r="AE95">
        <v>59.175403000000003</v>
      </c>
      <c r="AF95">
        <v>19.597823000000002</v>
      </c>
      <c r="AG95">
        <v>49.374991999999999</v>
      </c>
      <c r="AH95">
        <v>179.96245400000001</v>
      </c>
      <c r="AI95">
        <v>38.143675000000002</v>
      </c>
      <c r="AJ95">
        <v>0</v>
      </c>
      <c r="AK95">
        <v>68.158760000000001</v>
      </c>
      <c r="AL95">
        <v>56.938000000000002</v>
      </c>
      <c r="AM95">
        <v>18.800616999999999</v>
      </c>
      <c r="AN95">
        <v>1.21715</v>
      </c>
      <c r="AO95">
        <v>0</v>
      </c>
      <c r="AP95">
        <v>9.8636999999999997</v>
      </c>
      <c r="AQ95">
        <v>41.434280999999999</v>
      </c>
      <c r="AR95">
        <v>33.119999999999997</v>
      </c>
      <c r="AS95">
        <v>37.890518999999998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5.5604339999999999</v>
      </c>
      <c r="AZ95">
        <v>10.235073</v>
      </c>
      <c r="BA95">
        <v>6.7455160000000003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3318.1994709999985</v>
      </c>
    </row>
    <row r="96" spans="1:117">
      <c r="A96" t="s">
        <v>138</v>
      </c>
      <c r="B96">
        <v>0</v>
      </c>
      <c r="C96">
        <v>0</v>
      </c>
      <c r="D96">
        <v>48.226576999999999</v>
      </c>
      <c r="E96">
        <v>0</v>
      </c>
      <c r="F96">
        <v>0</v>
      </c>
      <c r="G96">
        <v>77.578920999999994</v>
      </c>
      <c r="H96">
        <v>0</v>
      </c>
      <c r="I96">
        <v>0</v>
      </c>
      <c r="J96">
        <v>97.764911999999995</v>
      </c>
      <c r="K96">
        <v>688.71594700000003</v>
      </c>
      <c r="L96">
        <v>472.94379900000001</v>
      </c>
      <c r="M96">
        <v>94.455943000000005</v>
      </c>
      <c r="N96">
        <v>121.484996</v>
      </c>
      <c r="O96">
        <v>127.380717</v>
      </c>
      <c r="P96">
        <v>149.68895000000001</v>
      </c>
      <c r="Q96">
        <v>22.630299000000001</v>
      </c>
      <c r="R96">
        <v>44.906624999999998</v>
      </c>
      <c r="S96">
        <v>27.638981000000001</v>
      </c>
      <c r="T96">
        <v>3.0945860000000001</v>
      </c>
      <c r="U96">
        <v>335.25</v>
      </c>
      <c r="V96">
        <v>12.927</v>
      </c>
      <c r="W96">
        <v>44.311</v>
      </c>
      <c r="X96">
        <v>98.868250000000003</v>
      </c>
      <c r="Y96">
        <v>0</v>
      </c>
      <c r="Z96">
        <v>19.5624</v>
      </c>
      <c r="AA96">
        <v>42.14808</v>
      </c>
      <c r="AB96">
        <v>48.499828000000001</v>
      </c>
      <c r="AC96">
        <v>34.831252999999997</v>
      </c>
      <c r="AD96">
        <v>43.536136999999997</v>
      </c>
      <c r="AE96">
        <v>59.175403000000003</v>
      </c>
      <c r="AF96">
        <v>19.597823000000002</v>
      </c>
      <c r="AG96">
        <v>49.374991999999999</v>
      </c>
      <c r="AH96">
        <v>179.96245400000001</v>
      </c>
      <c r="AI96">
        <v>38.143675000000002</v>
      </c>
      <c r="AJ96">
        <v>0</v>
      </c>
      <c r="AK96">
        <v>68.158760000000001</v>
      </c>
      <c r="AL96">
        <v>56.938000000000002</v>
      </c>
      <c r="AM96">
        <v>18.800616999999999</v>
      </c>
      <c r="AN96">
        <v>1.21715</v>
      </c>
      <c r="AO96">
        <v>0</v>
      </c>
      <c r="AP96">
        <v>9.8636999999999997</v>
      </c>
      <c r="AQ96">
        <v>41.434280999999999</v>
      </c>
      <c r="AR96">
        <v>33.119999999999997</v>
      </c>
      <c r="AS96">
        <v>37.890518999999998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5.5604339999999999</v>
      </c>
      <c r="AZ96">
        <v>10.235073</v>
      </c>
      <c r="BA96">
        <v>6.7455160000000003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3318.1994709999985</v>
      </c>
    </row>
    <row r="97" spans="1:117">
      <c r="A97" t="s">
        <v>139</v>
      </c>
      <c r="B97">
        <v>0</v>
      </c>
      <c r="C97">
        <v>0</v>
      </c>
      <c r="D97">
        <v>48.226576999999999</v>
      </c>
      <c r="E97">
        <v>0</v>
      </c>
      <c r="F97">
        <v>0</v>
      </c>
      <c r="G97">
        <v>77.578920999999994</v>
      </c>
      <c r="H97">
        <v>0</v>
      </c>
      <c r="I97">
        <v>0</v>
      </c>
      <c r="J97">
        <v>97.764911999999995</v>
      </c>
      <c r="K97">
        <v>688.71594700000003</v>
      </c>
      <c r="L97">
        <v>472.94379900000001</v>
      </c>
      <c r="M97">
        <v>94.455943000000005</v>
      </c>
      <c r="N97">
        <v>121.484996</v>
      </c>
      <c r="O97">
        <v>127.380717</v>
      </c>
      <c r="P97">
        <v>149.68895000000001</v>
      </c>
      <c r="Q97">
        <v>22.630299000000001</v>
      </c>
      <c r="R97">
        <v>44.906624999999998</v>
      </c>
      <c r="S97">
        <v>27.638981000000001</v>
      </c>
      <c r="T97">
        <v>3.0945860000000001</v>
      </c>
      <c r="U97">
        <v>335.25</v>
      </c>
      <c r="V97">
        <v>12.927</v>
      </c>
      <c r="W97">
        <v>44.311</v>
      </c>
      <c r="X97">
        <v>98.868250000000003</v>
      </c>
      <c r="Y97">
        <v>0</v>
      </c>
      <c r="Z97">
        <v>19.5624</v>
      </c>
      <c r="AA97">
        <v>42.14808</v>
      </c>
      <c r="AB97">
        <v>48.499828000000001</v>
      </c>
      <c r="AC97">
        <v>34.831252999999997</v>
      </c>
      <c r="AD97">
        <v>43.536136999999997</v>
      </c>
      <c r="AE97">
        <v>59.175403000000003</v>
      </c>
      <c r="AF97">
        <v>19.597823000000002</v>
      </c>
      <c r="AG97">
        <v>49.374991999999999</v>
      </c>
      <c r="AH97">
        <v>179.96245400000001</v>
      </c>
      <c r="AI97">
        <v>38.143675000000002</v>
      </c>
      <c r="AJ97">
        <v>0</v>
      </c>
      <c r="AK97">
        <v>68.158760000000001</v>
      </c>
      <c r="AL97">
        <v>56.938000000000002</v>
      </c>
      <c r="AM97">
        <v>18.800616999999999</v>
      </c>
      <c r="AN97">
        <v>1.21715</v>
      </c>
      <c r="AO97">
        <v>0</v>
      </c>
      <c r="AP97">
        <v>9.8636999999999997</v>
      </c>
      <c r="AQ97">
        <v>41.434280999999999</v>
      </c>
      <c r="AR97">
        <v>33.119999999999997</v>
      </c>
      <c r="AS97">
        <v>37.890518999999998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5.5604339999999999</v>
      </c>
      <c r="AZ97">
        <v>10.235073</v>
      </c>
      <c r="BA97">
        <v>6.7455160000000003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3318.1994709999985</v>
      </c>
    </row>
    <row r="98" spans="1:117">
      <c r="A98" t="s">
        <v>140</v>
      </c>
      <c r="B98">
        <v>0</v>
      </c>
      <c r="C98">
        <v>0</v>
      </c>
      <c r="D98">
        <v>48.226576999999999</v>
      </c>
      <c r="E98">
        <v>0</v>
      </c>
      <c r="F98">
        <v>0</v>
      </c>
      <c r="G98">
        <v>77.578920999999994</v>
      </c>
      <c r="H98">
        <v>0</v>
      </c>
      <c r="I98">
        <v>0</v>
      </c>
      <c r="J98">
        <v>97.764911999999995</v>
      </c>
      <c r="K98">
        <v>688.71594700000003</v>
      </c>
      <c r="L98">
        <v>472.94379900000001</v>
      </c>
      <c r="M98">
        <v>94.455943000000005</v>
      </c>
      <c r="N98">
        <v>121.484996</v>
      </c>
      <c r="O98">
        <v>127.380717</v>
      </c>
      <c r="P98">
        <v>149.68895000000001</v>
      </c>
      <c r="Q98">
        <v>22.630299000000001</v>
      </c>
      <c r="R98">
        <v>44.906624999999998</v>
      </c>
      <c r="S98">
        <v>27.638981000000001</v>
      </c>
      <c r="T98">
        <v>3.0945860000000001</v>
      </c>
      <c r="U98">
        <v>335.25</v>
      </c>
      <c r="V98">
        <v>12.927</v>
      </c>
      <c r="W98">
        <v>44.311</v>
      </c>
      <c r="X98">
        <v>98.868250000000003</v>
      </c>
      <c r="Y98">
        <v>0</v>
      </c>
      <c r="Z98">
        <v>19.5624</v>
      </c>
      <c r="AA98">
        <v>42.14808</v>
      </c>
      <c r="AB98">
        <v>48.499828000000001</v>
      </c>
      <c r="AC98">
        <v>34.831252999999997</v>
      </c>
      <c r="AD98">
        <v>43.536136999999997</v>
      </c>
      <c r="AE98">
        <v>59.175403000000003</v>
      </c>
      <c r="AF98">
        <v>19.597823000000002</v>
      </c>
      <c r="AG98">
        <v>49.374991999999999</v>
      </c>
      <c r="AH98">
        <v>179.96245400000001</v>
      </c>
      <c r="AI98">
        <v>38.143675000000002</v>
      </c>
      <c r="AJ98">
        <v>0</v>
      </c>
      <c r="AK98">
        <v>68.158760000000001</v>
      </c>
      <c r="AL98">
        <v>56.938000000000002</v>
      </c>
      <c r="AM98">
        <v>18.800616999999999</v>
      </c>
      <c r="AN98">
        <v>1.21715</v>
      </c>
      <c r="AO98">
        <v>0</v>
      </c>
      <c r="AP98">
        <v>9.8636999999999997</v>
      </c>
      <c r="AQ98">
        <v>41.434280999999999</v>
      </c>
      <c r="AR98">
        <v>33.119999999999997</v>
      </c>
      <c r="AS98">
        <v>37.890518999999998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5.5604339999999999</v>
      </c>
      <c r="AZ98">
        <v>10.235073</v>
      </c>
      <c r="BA98">
        <v>6.7455160000000003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3318.1994709999985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1.1574378459999997</v>
      </c>
      <c r="E99">
        <f t="shared" si="2"/>
        <v>0</v>
      </c>
      <c r="F99">
        <f t="shared" si="2"/>
        <v>0</v>
      </c>
      <c r="G99">
        <f t="shared" si="2"/>
        <v>1.9158983940000021</v>
      </c>
      <c r="H99">
        <f t="shared" si="2"/>
        <v>0</v>
      </c>
      <c r="I99">
        <f t="shared" si="2"/>
        <v>0</v>
      </c>
      <c r="J99">
        <f t="shared" si="2"/>
        <v>2.4244340330000029</v>
      </c>
      <c r="K99">
        <f t="shared" si="2"/>
        <v>15.779182727999968</v>
      </c>
      <c r="L99">
        <f t="shared" si="2"/>
        <v>11.519276176000011</v>
      </c>
      <c r="M99">
        <f t="shared" si="2"/>
        <v>2.2760176320000021</v>
      </c>
      <c r="N99">
        <f t="shared" si="2"/>
        <v>2.9250649039999939</v>
      </c>
      <c r="O99">
        <f t="shared" si="2"/>
        <v>3.067787207999999</v>
      </c>
      <c r="P99">
        <f t="shared" si="2"/>
        <v>3.5271538239999973</v>
      </c>
      <c r="Q99">
        <f t="shared" si="2"/>
        <v>0.5345475569999999</v>
      </c>
      <c r="R99">
        <f t="shared" si="2"/>
        <v>1.0771090000000008</v>
      </c>
      <c r="S99">
        <f t="shared" si="2"/>
        <v>0.66333554400000105</v>
      </c>
      <c r="T99">
        <f t="shared" si="2"/>
        <v>7.4270063999999927E-2</v>
      </c>
      <c r="U99">
        <f t="shared" si="2"/>
        <v>8.1163124999999994</v>
      </c>
      <c r="V99">
        <f t="shared" si="2"/>
        <v>0.30107399999999968</v>
      </c>
      <c r="W99">
        <f t="shared" si="2"/>
        <v>1.0634640000000011</v>
      </c>
      <c r="X99">
        <f t="shared" si="2"/>
        <v>2.3728380000000029</v>
      </c>
      <c r="Y99">
        <f t="shared" si="2"/>
        <v>0</v>
      </c>
      <c r="Z99">
        <f t="shared" si="2"/>
        <v>0.42743910000000035</v>
      </c>
      <c r="AA99">
        <f t="shared" si="2"/>
        <v>1.011553919999999</v>
      </c>
      <c r="AB99">
        <f t="shared" si="2"/>
        <v>1.1682175199999996</v>
      </c>
      <c r="AC99">
        <f t="shared" si="2"/>
        <v>0.83595007199999871</v>
      </c>
      <c r="AD99">
        <f t="shared" si="2"/>
        <v>1.0472605635000007</v>
      </c>
      <c r="AE99">
        <f t="shared" si="2"/>
        <v>1.4202096720000026</v>
      </c>
      <c r="AF99">
        <f t="shared" si="2"/>
        <v>0.26096806974999981</v>
      </c>
      <c r="AG99">
        <f t="shared" si="2"/>
        <v>1.1849998080000002</v>
      </c>
      <c r="AH99">
        <f t="shared" si="2"/>
        <v>4.3252833660000078</v>
      </c>
      <c r="AI99">
        <f t="shared" si="2"/>
        <v>0.62753363950000007</v>
      </c>
      <c r="AJ99">
        <f t="shared" si="2"/>
        <v>0</v>
      </c>
      <c r="AK99">
        <f t="shared" si="2"/>
        <v>1.635810240000001</v>
      </c>
      <c r="AL99">
        <f t="shared" si="2"/>
        <v>1.3720314999999996</v>
      </c>
      <c r="AM99">
        <f t="shared" si="2"/>
        <v>0.31713355175000019</v>
      </c>
      <c r="AN99">
        <f t="shared" si="2"/>
        <v>2.9211600000000018E-2</v>
      </c>
      <c r="AO99">
        <f t="shared" si="2"/>
        <v>0</v>
      </c>
      <c r="AP99">
        <f t="shared" si="2"/>
        <v>0.13924470000000005</v>
      </c>
      <c r="AQ99">
        <f t="shared" si="2"/>
        <v>0.40239061500000006</v>
      </c>
      <c r="AR99">
        <f t="shared" si="2"/>
        <v>0.81502799999999964</v>
      </c>
      <c r="AS99">
        <f t="shared" si="2"/>
        <v>0.91267061699999996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0.13375371299999986</v>
      </c>
      <c r="AZ99">
        <f t="shared" si="3"/>
        <v>0.24564175200000063</v>
      </c>
      <c r="BA99">
        <f t="shared" si="3"/>
        <v>0.16242370800000011</v>
      </c>
      <c r="BB99">
        <f t="shared" si="3"/>
        <v>0.13281775199999984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77.882820089500029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Y3" activePane="bottomRight" state="frozen"/>
      <selection sqref="A1:D35"/>
      <selection pane="topRight" sqref="A1:D35"/>
      <selection pane="bottomLeft" sqref="A1:D35"/>
      <selection pane="bottomRight" activeCell="AI3" sqref="AI3:AI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5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688.6173</v>
      </c>
      <c r="L3">
        <v>463.5926</v>
      </c>
      <c r="M3">
        <v>91.881299999999996</v>
      </c>
      <c r="N3">
        <v>118.6009</v>
      </c>
      <c r="O3">
        <v>124.1828</v>
      </c>
      <c r="P3">
        <v>112.804986</v>
      </c>
      <c r="Q3">
        <v>22.6068</v>
      </c>
      <c r="R3">
        <v>44.824100000000001</v>
      </c>
      <c r="S3">
        <v>27.595300000000002</v>
      </c>
      <c r="T3">
        <v>3.0114999999999998</v>
      </c>
      <c r="U3">
        <v>336.375</v>
      </c>
      <c r="V3">
        <v>12.51</v>
      </c>
      <c r="W3">
        <v>44.31</v>
      </c>
      <c r="X3">
        <v>98.868250000000003</v>
      </c>
      <c r="Y3">
        <v>0</v>
      </c>
      <c r="Z3">
        <v>19.5624</v>
      </c>
      <c r="AA3">
        <v>42.14808</v>
      </c>
      <c r="AB3">
        <v>48.499828000000001</v>
      </c>
      <c r="AC3">
        <v>34.831252999999997</v>
      </c>
      <c r="AD3">
        <v>43.536136999999997</v>
      </c>
      <c r="AE3">
        <v>59.175403000000003</v>
      </c>
      <c r="AF3">
        <v>27.667514000000001</v>
      </c>
      <c r="AG3">
        <v>49.374991999999999</v>
      </c>
      <c r="AH3">
        <v>179.96245400000001</v>
      </c>
      <c r="AI3">
        <v>36.617927999999999</v>
      </c>
      <c r="AJ3">
        <v>0</v>
      </c>
      <c r="AK3">
        <v>68.158760000000001</v>
      </c>
      <c r="AL3">
        <v>59.262</v>
      </c>
      <c r="AM3">
        <v>18.800616999999999</v>
      </c>
      <c r="AN3">
        <v>1.21715</v>
      </c>
      <c r="AO3">
        <v>0</v>
      </c>
      <c r="AP3">
        <v>10.119899999999999</v>
      </c>
      <c r="AQ3">
        <v>41.434280999999999</v>
      </c>
      <c r="AR3">
        <v>33.119999999999997</v>
      </c>
      <c r="AS3">
        <v>37.890518999999998</v>
      </c>
      <c r="AT3">
        <v>19.806487000000001</v>
      </c>
      <c r="AU3">
        <v>0</v>
      </c>
      <c r="AV3">
        <v>0</v>
      </c>
      <c r="AW3">
        <v>0</v>
      </c>
      <c r="AX3">
        <v>0</v>
      </c>
      <c r="AY3">
        <v>5.5604339999999999</v>
      </c>
      <c r="AZ3">
        <v>10.235073</v>
      </c>
      <c r="BA3">
        <v>6.7455160000000003</v>
      </c>
      <c r="BB3">
        <v>5.2534000000000001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3048.7609619999998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688.6173</v>
      </c>
      <c r="L4">
        <v>463.5926</v>
      </c>
      <c r="M4">
        <v>91.881299999999996</v>
      </c>
      <c r="N4">
        <v>118.6009</v>
      </c>
      <c r="O4">
        <v>124.1828</v>
      </c>
      <c r="P4">
        <v>117.73092800000001</v>
      </c>
      <c r="Q4">
        <v>22.6068</v>
      </c>
      <c r="R4">
        <v>44.824100000000001</v>
      </c>
      <c r="S4">
        <v>27.595300000000002</v>
      </c>
      <c r="T4">
        <v>3.0114999999999998</v>
      </c>
      <c r="U4">
        <v>336.375</v>
      </c>
      <c r="V4">
        <v>12.51</v>
      </c>
      <c r="W4">
        <v>44.31</v>
      </c>
      <c r="X4">
        <v>98.868250000000003</v>
      </c>
      <c r="Y4">
        <v>0</v>
      </c>
      <c r="Z4">
        <v>19.5624</v>
      </c>
      <c r="AA4">
        <v>42.14808</v>
      </c>
      <c r="AB4">
        <v>48.499828000000001</v>
      </c>
      <c r="AC4">
        <v>34.831252999999997</v>
      </c>
      <c r="AD4">
        <v>43.536136999999997</v>
      </c>
      <c r="AE4">
        <v>59.175403000000003</v>
      </c>
      <c r="AF4">
        <v>27.667514000000001</v>
      </c>
      <c r="AG4">
        <v>49.374991999999999</v>
      </c>
      <c r="AH4">
        <v>179.96245400000001</v>
      </c>
      <c r="AI4">
        <v>36.617927999999999</v>
      </c>
      <c r="AJ4">
        <v>0</v>
      </c>
      <c r="AK4">
        <v>68.158760000000001</v>
      </c>
      <c r="AL4">
        <v>59.262</v>
      </c>
      <c r="AM4">
        <v>18.800616999999999</v>
      </c>
      <c r="AN4">
        <v>1.21715</v>
      </c>
      <c r="AO4">
        <v>0</v>
      </c>
      <c r="AP4">
        <v>10.119899999999999</v>
      </c>
      <c r="AQ4">
        <v>41.434280999999999</v>
      </c>
      <c r="AR4">
        <v>33.119999999999997</v>
      </c>
      <c r="AS4">
        <v>37.890518999999998</v>
      </c>
      <c r="AT4">
        <v>19.999969</v>
      </c>
      <c r="AU4">
        <v>0</v>
      </c>
      <c r="AV4">
        <v>0</v>
      </c>
      <c r="AW4">
        <v>0</v>
      </c>
      <c r="AX4">
        <v>0</v>
      </c>
      <c r="AY4">
        <v>5.5604339999999999</v>
      </c>
      <c r="AZ4">
        <v>10.235073</v>
      </c>
      <c r="BA4">
        <v>6.7455160000000003</v>
      </c>
      <c r="BB4">
        <v>5.2534000000000001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3053.8803859999998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688.6173</v>
      </c>
      <c r="L5">
        <v>463.5926</v>
      </c>
      <c r="M5">
        <v>91.881299999999996</v>
      </c>
      <c r="N5">
        <v>118.6009</v>
      </c>
      <c r="O5">
        <v>124.1828</v>
      </c>
      <c r="P5">
        <v>124.703093</v>
      </c>
      <c r="Q5">
        <v>22.6068</v>
      </c>
      <c r="R5">
        <v>44.824100000000001</v>
      </c>
      <c r="S5">
        <v>27.595300000000002</v>
      </c>
      <c r="T5">
        <v>3.0114999999999998</v>
      </c>
      <c r="U5">
        <v>336.375</v>
      </c>
      <c r="V5">
        <v>12.51</v>
      </c>
      <c r="W5">
        <v>44.31</v>
      </c>
      <c r="X5">
        <v>98.868250000000003</v>
      </c>
      <c r="Y5">
        <v>0</v>
      </c>
      <c r="Z5">
        <v>19.5624</v>
      </c>
      <c r="AA5">
        <v>42.14808</v>
      </c>
      <c r="AB5">
        <v>48.499828000000001</v>
      </c>
      <c r="AC5">
        <v>34.831252999999997</v>
      </c>
      <c r="AD5">
        <v>43.536136999999997</v>
      </c>
      <c r="AE5">
        <v>59.175403000000003</v>
      </c>
      <c r="AF5">
        <v>27.667514000000001</v>
      </c>
      <c r="AG5">
        <v>49.374991999999999</v>
      </c>
      <c r="AH5">
        <v>179.96245400000001</v>
      </c>
      <c r="AI5">
        <v>36.617927999999999</v>
      </c>
      <c r="AJ5">
        <v>0</v>
      </c>
      <c r="AK5">
        <v>68.158760000000001</v>
      </c>
      <c r="AL5">
        <v>58.1</v>
      </c>
      <c r="AM5">
        <v>18.800616999999999</v>
      </c>
      <c r="AN5">
        <v>1.21715</v>
      </c>
      <c r="AO5">
        <v>0</v>
      </c>
      <c r="AP5">
        <v>10.119899999999999</v>
      </c>
      <c r="AQ5">
        <v>41.434280999999999</v>
      </c>
      <c r="AR5">
        <v>33.119999999999997</v>
      </c>
      <c r="AS5">
        <v>37.890518999999998</v>
      </c>
      <c r="AT5">
        <v>18.521373000000001</v>
      </c>
      <c r="AU5">
        <v>0</v>
      </c>
      <c r="AV5">
        <v>0</v>
      </c>
      <c r="AW5">
        <v>0</v>
      </c>
      <c r="AX5">
        <v>0</v>
      </c>
      <c r="AY5">
        <v>5.5604339999999999</v>
      </c>
      <c r="AZ5">
        <v>10.235073</v>
      </c>
      <c r="BA5">
        <v>6.7455160000000003</v>
      </c>
      <c r="BB5">
        <v>5.2534000000000001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3058.2119549999998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688.6173</v>
      </c>
      <c r="L6">
        <v>463.5926</v>
      </c>
      <c r="M6">
        <v>91.881299999999996</v>
      </c>
      <c r="N6">
        <v>118.6009</v>
      </c>
      <c r="O6">
        <v>124.1828</v>
      </c>
      <c r="P6">
        <v>129.810576</v>
      </c>
      <c r="Q6">
        <v>22.6068</v>
      </c>
      <c r="R6">
        <v>44.824100000000001</v>
      </c>
      <c r="S6">
        <v>27.595300000000002</v>
      </c>
      <c r="T6">
        <v>3.0114999999999998</v>
      </c>
      <c r="U6">
        <v>336.375</v>
      </c>
      <c r="V6">
        <v>12.51</v>
      </c>
      <c r="W6">
        <v>44.31</v>
      </c>
      <c r="X6">
        <v>98.868250000000003</v>
      </c>
      <c r="Y6">
        <v>0</v>
      </c>
      <c r="Z6">
        <v>19.5624</v>
      </c>
      <c r="AA6">
        <v>42.14808</v>
      </c>
      <c r="AB6">
        <v>48.499828000000001</v>
      </c>
      <c r="AC6">
        <v>34.831252999999997</v>
      </c>
      <c r="AD6">
        <v>43.536136999999997</v>
      </c>
      <c r="AE6">
        <v>59.175403000000003</v>
      </c>
      <c r="AF6">
        <v>27.667514000000001</v>
      </c>
      <c r="AG6">
        <v>49.374991999999999</v>
      </c>
      <c r="AH6">
        <v>179.96245400000001</v>
      </c>
      <c r="AI6">
        <v>36.617927999999999</v>
      </c>
      <c r="AJ6">
        <v>0</v>
      </c>
      <c r="AK6">
        <v>68.158760000000001</v>
      </c>
      <c r="AL6">
        <v>58.1</v>
      </c>
      <c r="AM6">
        <v>18.800616999999999</v>
      </c>
      <c r="AN6">
        <v>1.21715</v>
      </c>
      <c r="AO6">
        <v>0</v>
      </c>
      <c r="AP6">
        <v>3.0743999999999998</v>
      </c>
      <c r="AQ6">
        <v>41.434280999999999</v>
      </c>
      <c r="AR6">
        <v>33.119999999999997</v>
      </c>
      <c r="AS6">
        <v>37.890518999999998</v>
      </c>
      <c r="AT6">
        <v>16.842293999999999</v>
      </c>
      <c r="AU6">
        <v>0</v>
      </c>
      <c r="AV6">
        <v>0</v>
      </c>
      <c r="AW6">
        <v>0</v>
      </c>
      <c r="AX6">
        <v>0</v>
      </c>
      <c r="AY6">
        <v>5.5604339999999999</v>
      </c>
      <c r="AZ6">
        <v>10.235073</v>
      </c>
      <c r="BA6">
        <v>6.7455160000000003</v>
      </c>
      <c r="BB6">
        <v>5.2534000000000001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3054.5948589999998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688.6173</v>
      </c>
      <c r="L7">
        <v>463.5926</v>
      </c>
      <c r="M7">
        <v>91.881299999999996</v>
      </c>
      <c r="N7">
        <v>118.6009</v>
      </c>
      <c r="O7">
        <v>124.1828</v>
      </c>
      <c r="P7">
        <v>133.83712499999999</v>
      </c>
      <c r="Q7">
        <v>22.6068</v>
      </c>
      <c r="R7">
        <v>44.824100000000001</v>
      </c>
      <c r="S7">
        <v>27.595300000000002</v>
      </c>
      <c r="T7">
        <v>3.0114999999999998</v>
      </c>
      <c r="U7">
        <v>336.375</v>
      </c>
      <c r="V7">
        <v>12.51</v>
      </c>
      <c r="W7">
        <v>44.31</v>
      </c>
      <c r="X7">
        <v>98.868250000000003</v>
      </c>
      <c r="Y7">
        <v>0</v>
      </c>
      <c r="Z7">
        <v>19.5624</v>
      </c>
      <c r="AA7">
        <v>42.14808</v>
      </c>
      <c r="AB7">
        <v>48.499828000000001</v>
      </c>
      <c r="AC7">
        <v>34.831252999999997</v>
      </c>
      <c r="AD7">
        <v>43.536136999999997</v>
      </c>
      <c r="AE7">
        <v>59.175403000000003</v>
      </c>
      <c r="AF7">
        <v>27.667514000000001</v>
      </c>
      <c r="AG7">
        <v>49.374991999999999</v>
      </c>
      <c r="AH7">
        <v>179.96245400000001</v>
      </c>
      <c r="AI7">
        <v>36.617927999999999</v>
      </c>
      <c r="AJ7">
        <v>0</v>
      </c>
      <c r="AK7">
        <v>68.158760000000001</v>
      </c>
      <c r="AL7">
        <v>58.1</v>
      </c>
      <c r="AM7">
        <v>18.800616999999999</v>
      </c>
      <c r="AN7">
        <v>1.21715</v>
      </c>
      <c r="AO7">
        <v>0</v>
      </c>
      <c r="AP7">
        <v>3.0743999999999998</v>
      </c>
      <c r="AQ7">
        <v>41.434280999999999</v>
      </c>
      <c r="AR7">
        <v>33.119999999999997</v>
      </c>
      <c r="AS7">
        <v>37.890518999999998</v>
      </c>
      <c r="AT7">
        <v>15.608789</v>
      </c>
      <c r="AU7">
        <v>0</v>
      </c>
      <c r="AV7">
        <v>0</v>
      </c>
      <c r="AW7">
        <v>0</v>
      </c>
      <c r="AX7">
        <v>0</v>
      </c>
      <c r="AY7">
        <v>5.5604339999999999</v>
      </c>
      <c r="AZ7">
        <v>10.235073</v>
      </c>
      <c r="BA7">
        <v>6.7455160000000003</v>
      </c>
      <c r="BB7">
        <v>5.2534000000000001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3057.3879029999994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626</v>
      </c>
      <c r="L8">
        <v>455</v>
      </c>
      <c r="M8">
        <v>91.881299999999996</v>
      </c>
      <c r="N8">
        <v>118.6009</v>
      </c>
      <c r="O8">
        <v>124.1828</v>
      </c>
      <c r="P8">
        <v>137.863675</v>
      </c>
      <c r="Q8">
        <v>22.6068</v>
      </c>
      <c r="R8">
        <v>44.824100000000001</v>
      </c>
      <c r="S8">
        <v>27.595300000000002</v>
      </c>
      <c r="T8">
        <v>3.0114999999999998</v>
      </c>
      <c r="U8">
        <v>336.375</v>
      </c>
      <c r="V8">
        <v>12.51</v>
      </c>
      <c r="W8">
        <v>44.31</v>
      </c>
      <c r="X8">
        <v>98.868250000000003</v>
      </c>
      <c r="Y8">
        <v>0</v>
      </c>
      <c r="Z8">
        <v>19.5624</v>
      </c>
      <c r="AA8">
        <v>42.14808</v>
      </c>
      <c r="AB8">
        <v>48.499828000000001</v>
      </c>
      <c r="AC8">
        <v>34.831252999999997</v>
      </c>
      <c r="AD8">
        <v>43.536136999999997</v>
      </c>
      <c r="AE8">
        <v>59.175403000000003</v>
      </c>
      <c r="AF8">
        <v>27.667514000000001</v>
      </c>
      <c r="AG8">
        <v>49.374991999999999</v>
      </c>
      <c r="AH8">
        <v>179.96245400000001</v>
      </c>
      <c r="AI8">
        <v>36.617927999999999</v>
      </c>
      <c r="AJ8">
        <v>0</v>
      </c>
      <c r="AK8">
        <v>68.158760000000001</v>
      </c>
      <c r="AL8">
        <v>58.1</v>
      </c>
      <c r="AM8">
        <v>18.800616999999999</v>
      </c>
      <c r="AN8">
        <v>1.21715</v>
      </c>
      <c r="AO8">
        <v>0</v>
      </c>
      <c r="AP8">
        <v>3.0743999999999998</v>
      </c>
      <c r="AQ8">
        <v>41.434280999999999</v>
      </c>
      <c r="AR8">
        <v>33.119999999999997</v>
      </c>
      <c r="AS8">
        <v>37.890518999999998</v>
      </c>
      <c r="AT8">
        <v>14.195696999999999</v>
      </c>
      <c r="AU8">
        <v>0</v>
      </c>
      <c r="AV8">
        <v>0</v>
      </c>
      <c r="AW8">
        <v>0</v>
      </c>
      <c r="AX8">
        <v>0</v>
      </c>
      <c r="AY8">
        <v>5.5604339999999999</v>
      </c>
      <c r="AZ8">
        <v>10.235073</v>
      </c>
      <c r="BA8">
        <v>6.7455160000000003</v>
      </c>
      <c r="BB8">
        <v>5.2534000000000001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2988.7914609999993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576.34739999999999</v>
      </c>
      <c r="L9">
        <v>455.7595</v>
      </c>
      <c r="M9">
        <v>91.881299999999996</v>
      </c>
      <c r="N9">
        <v>118.6009</v>
      </c>
      <c r="O9">
        <v>124.1828</v>
      </c>
      <c r="P9">
        <v>141.89022399999999</v>
      </c>
      <c r="Q9">
        <v>22.6068</v>
      </c>
      <c r="R9">
        <v>44.824100000000001</v>
      </c>
      <c r="S9">
        <v>27.595300000000002</v>
      </c>
      <c r="T9">
        <v>3.0114999999999998</v>
      </c>
      <c r="U9">
        <v>336.375</v>
      </c>
      <c r="V9">
        <v>12.51</v>
      </c>
      <c r="W9">
        <v>44.31</v>
      </c>
      <c r="X9">
        <v>98.868250000000003</v>
      </c>
      <c r="Y9">
        <v>0</v>
      </c>
      <c r="Z9">
        <v>19.5624</v>
      </c>
      <c r="AA9">
        <v>42.14808</v>
      </c>
      <c r="AB9">
        <v>48.499828000000001</v>
      </c>
      <c r="AC9">
        <v>34.831252999999997</v>
      </c>
      <c r="AD9">
        <v>43.536136999999997</v>
      </c>
      <c r="AE9">
        <v>59.175403000000003</v>
      </c>
      <c r="AF9">
        <v>27.667514000000001</v>
      </c>
      <c r="AG9">
        <v>49.374991999999999</v>
      </c>
      <c r="AH9">
        <v>179.96245400000001</v>
      </c>
      <c r="AI9">
        <v>36.617927999999999</v>
      </c>
      <c r="AJ9">
        <v>0</v>
      </c>
      <c r="AK9">
        <v>68.158760000000001</v>
      </c>
      <c r="AL9">
        <v>58.1</v>
      </c>
      <c r="AM9">
        <v>18.800616999999999</v>
      </c>
      <c r="AN9">
        <v>1.21715</v>
      </c>
      <c r="AO9">
        <v>0</v>
      </c>
      <c r="AP9">
        <v>3.0743999999999998</v>
      </c>
      <c r="AQ9">
        <v>41.434280999999999</v>
      </c>
      <c r="AR9">
        <v>33.119999999999997</v>
      </c>
      <c r="AS9">
        <v>37.890518999999998</v>
      </c>
      <c r="AT9">
        <v>15.138142</v>
      </c>
      <c r="AU9">
        <v>0</v>
      </c>
      <c r="AV9">
        <v>0</v>
      </c>
      <c r="AW9">
        <v>0</v>
      </c>
      <c r="AX9">
        <v>0</v>
      </c>
      <c r="AY9">
        <v>5.5604339999999999</v>
      </c>
      <c r="AZ9">
        <v>10.235073</v>
      </c>
      <c r="BA9">
        <v>6.7455160000000003</v>
      </c>
      <c r="BB9">
        <v>5.2534000000000001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2944.867354999999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536.34739999999999</v>
      </c>
      <c r="L10">
        <v>455.7595</v>
      </c>
      <c r="M10">
        <v>91.881299999999996</v>
      </c>
      <c r="N10">
        <v>118.6009</v>
      </c>
      <c r="O10">
        <v>124.1828</v>
      </c>
      <c r="P10">
        <v>145.25283899999999</v>
      </c>
      <c r="Q10">
        <v>22.6068</v>
      </c>
      <c r="R10">
        <v>44.824100000000001</v>
      </c>
      <c r="S10">
        <v>27.595300000000002</v>
      </c>
      <c r="T10">
        <v>3.0114999999999998</v>
      </c>
      <c r="U10">
        <v>336.375</v>
      </c>
      <c r="V10">
        <v>12.51</v>
      </c>
      <c r="W10">
        <v>44.31</v>
      </c>
      <c r="X10">
        <v>98.868250000000003</v>
      </c>
      <c r="Y10">
        <v>0</v>
      </c>
      <c r="Z10">
        <v>19.5624</v>
      </c>
      <c r="AA10">
        <v>42.14808</v>
      </c>
      <c r="AB10">
        <v>48.499828000000001</v>
      </c>
      <c r="AC10">
        <v>34.831252999999997</v>
      </c>
      <c r="AD10">
        <v>43.536136999999997</v>
      </c>
      <c r="AE10">
        <v>59.175403000000003</v>
      </c>
      <c r="AF10">
        <v>27.667514000000001</v>
      </c>
      <c r="AG10">
        <v>49.374991999999999</v>
      </c>
      <c r="AH10">
        <v>179.96245400000001</v>
      </c>
      <c r="AI10">
        <v>36.617927999999999</v>
      </c>
      <c r="AJ10">
        <v>0</v>
      </c>
      <c r="AK10">
        <v>68.158760000000001</v>
      </c>
      <c r="AL10">
        <v>58.1</v>
      </c>
      <c r="AM10">
        <v>18.800616999999999</v>
      </c>
      <c r="AN10">
        <v>1.21715</v>
      </c>
      <c r="AO10">
        <v>0</v>
      </c>
      <c r="AP10">
        <v>3.0743999999999998</v>
      </c>
      <c r="AQ10">
        <v>41.434280999999999</v>
      </c>
      <c r="AR10">
        <v>33.119999999999997</v>
      </c>
      <c r="AS10">
        <v>37.890518999999998</v>
      </c>
      <c r="AT10">
        <v>15.794228</v>
      </c>
      <c r="AU10">
        <v>0</v>
      </c>
      <c r="AV10">
        <v>0</v>
      </c>
      <c r="AW10">
        <v>0</v>
      </c>
      <c r="AX10">
        <v>0</v>
      </c>
      <c r="AY10">
        <v>5.5604339999999999</v>
      </c>
      <c r="AZ10">
        <v>10.235073</v>
      </c>
      <c r="BA10">
        <v>6.7455160000000003</v>
      </c>
      <c r="BB10">
        <v>5.2534000000000001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2908.8860559999994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621.38883999999996</v>
      </c>
      <c r="L11">
        <v>435.3612</v>
      </c>
      <c r="M11">
        <v>91.881299999999996</v>
      </c>
      <c r="N11">
        <v>118.6009</v>
      </c>
      <c r="O11">
        <v>124.1828</v>
      </c>
      <c r="P11">
        <v>148.94477800000001</v>
      </c>
      <c r="Q11">
        <v>22.6068</v>
      </c>
      <c r="R11">
        <v>44.824100000000001</v>
      </c>
      <c r="S11">
        <v>27.595300000000002</v>
      </c>
      <c r="T11">
        <v>3.0114999999999998</v>
      </c>
      <c r="U11">
        <v>336.375</v>
      </c>
      <c r="V11">
        <v>12.51</v>
      </c>
      <c r="W11">
        <v>44.31</v>
      </c>
      <c r="X11">
        <v>98.868250000000003</v>
      </c>
      <c r="Y11">
        <v>0</v>
      </c>
      <c r="Z11">
        <v>19.5624</v>
      </c>
      <c r="AA11">
        <v>42.14808</v>
      </c>
      <c r="AB11">
        <v>48.499828000000001</v>
      </c>
      <c r="AC11">
        <v>34.831252999999997</v>
      </c>
      <c r="AD11">
        <v>43.536136999999997</v>
      </c>
      <c r="AE11">
        <v>59.175403000000003</v>
      </c>
      <c r="AF11">
        <v>19.597823000000002</v>
      </c>
      <c r="AG11">
        <v>49.374991999999999</v>
      </c>
      <c r="AH11">
        <v>179.96245400000001</v>
      </c>
      <c r="AI11">
        <v>36.617927999999999</v>
      </c>
      <c r="AJ11">
        <v>0</v>
      </c>
      <c r="AK11">
        <v>68.158760000000001</v>
      </c>
      <c r="AL11">
        <v>58.1</v>
      </c>
      <c r="AM11">
        <v>18.800616999999999</v>
      </c>
      <c r="AN11">
        <v>1.21715</v>
      </c>
      <c r="AO11">
        <v>0</v>
      </c>
      <c r="AP11">
        <v>10.119899999999999</v>
      </c>
      <c r="AQ11">
        <v>41.434280999999999</v>
      </c>
      <c r="AR11">
        <v>33.119999999999997</v>
      </c>
      <c r="AS11">
        <v>37.890518999999998</v>
      </c>
      <c r="AT11">
        <v>15.643370000000001</v>
      </c>
      <c r="AU11">
        <v>0</v>
      </c>
      <c r="AV11">
        <v>0</v>
      </c>
      <c r="AW11">
        <v>0</v>
      </c>
      <c r="AX11">
        <v>0</v>
      </c>
      <c r="AY11">
        <v>5.5604339999999999</v>
      </c>
      <c r="AZ11">
        <v>10.235073</v>
      </c>
      <c r="BA11">
        <v>6.7455160000000003</v>
      </c>
      <c r="BB11">
        <v>5.2534000000000001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2976.0460859999989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626.34739999999999</v>
      </c>
      <c r="L12">
        <v>435.3612</v>
      </c>
      <c r="M12">
        <v>91.881299999999996</v>
      </c>
      <c r="N12">
        <v>118.6009</v>
      </c>
      <c r="O12">
        <v>124.1828</v>
      </c>
      <c r="P12">
        <v>149.33109999999999</v>
      </c>
      <c r="Q12">
        <v>22.6068</v>
      </c>
      <c r="R12">
        <v>44.824100000000001</v>
      </c>
      <c r="S12">
        <v>27.595300000000002</v>
      </c>
      <c r="T12">
        <v>3.0114999999999998</v>
      </c>
      <c r="U12">
        <v>336.375</v>
      </c>
      <c r="V12">
        <v>12.51</v>
      </c>
      <c r="W12">
        <v>44.31</v>
      </c>
      <c r="X12">
        <v>98.868250000000003</v>
      </c>
      <c r="Y12">
        <v>0</v>
      </c>
      <c r="Z12">
        <v>19.5624</v>
      </c>
      <c r="AA12">
        <v>42.14808</v>
      </c>
      <c r="AB12">
        <v>48.499828000000001</v>
      </c>
      <c r="AC12">
        <v>34.831252999999997</v>
      </c>
      <c r="AD12">
        <v>43.536136999999997</v>
      </c>
      <c r="AE12">
        <v>59.175403000000003</v>
      </c>
      <c r="AF12">
        <v>19.597823000000002</v>
      </c>
      <c r="AG12">
        <v>49.374991999999999</v>
      </c>
      <c r="AH12">
        <v>179.96245400000001</v>
      </c>
      <c r="AI12">
        <v>36.617927999999999</v>
      </c>
      <c r="AJ12">
        <v>0</v>
      </c>
      <c r="AK12">
        <v>68.158760000000001</v>
      </c>
      <c r="AL12">
        <v>58.1</v>
      </c>
      <c r="AM12">
        <v>18.800616999999999</v>
      </c>
      <c r="AN12">
        <v>1.21715</v>
      </c>
      <c r="AO12">
        <v>0</v>
      </c>
      <c r="AP12">
        <v>10.119899999999999</v>
      </c>
      <c r="AQ12">
        <v>41.434280999999999</v>
      </c>
      <c r="AR12">
        <v>33.119999999999997</v>
      </c>
      <c r="AS12">
        <v>37.890518999999998</v>
      </c>
      <c r="AT12">
        <v>15.430351</v>
      </c>
      <c r="AU12">
        <v>0</v>
      </c>
      <c r="AV12">
        <v>0</v>
      </c>
      <c r="AW12">
        <v>0</v>
      </c>
      <c r="AX12">
        <v>0</v>
      </c>
      <c r="AY12">
        <v>5.5604339999999999</v>
      </c>
      <c r="AZ12">
        <v>10.235073</v>
      </c>
      <c r="BA12">
        <v>6.7455160000000003</v>
      </c>
      <c r="BB12">
        <v>5.2534000000000001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2981.177948999999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626.34739999999999</v>
      </c>
      <c r="L13">
        <v>445.3612</v>
      </c>
      <c r="M13">
        <v>91.881299999999996</v>
      </c>
      <c r="N13">
        <v>118.6009</v>
      </c>
      <c r="O13">
        <v>124.1828</v>
      </c>
      <c r="P13">
        <v>149.33109999999999</v>
      </c>
      <c r="Q13">
        <v>22.6068</v>
      </c>
      <c r="R13">
        <v>44.824100000000001</v>
      </c>
      <c r="S13">
        <v>27.595300000000002</v>
      </c>
      <c r="T13">
        <v>3.0114999999999998</v>
      </c>
      <c r="U13">
        <v>336.375</v>
      </c>
      <c r="V13">
        <v>12.51</v>
      </c>
      <c r="W13">
        <v>44.31</v>
      </c>
      <c r="X13">
        <v>98.868250000000003</v>
      </c>
      <c r="Y13">
        <v>0</v>
      </c>
      <c r="Z13">
        <v>19.5624</v>
      </c>
      <c r="AA13">
        <v>42.14808</v>
      </c>
      <c r="AB13">
        <v>48.499828000000001</v>
      </c>
      <c r="AC13">
        <v>34.831252999999997</v>
      </c>
      <c r="AD13">
        <v>43.536136999999997</v>
      </c>
      <c r="AE13">
        <v>59.175403000000003</v>
      </c>
      <c r="AF13">
        <v>19.597823000000002</v>
      </c>
      <c r="AG13">
        <v>49.374991999999999</v>
      </c>
      <c r="AH13">
        <v>179.96245400000001</v>
      </c>
      <c r="AI13">
        <v>36.617927999999999</v>
      </c>
      <c r="AJ13">
        <v>0</v>
      </c>
      <c r="AK13">
        <v>68.158760000000001</v>
      </c>
      <c r="AL13">
        <v>58.1</v>
      </c>
      <c r="AM13">
        <v>18.800616999999999</v>
      </c>
      <c r="AN13">
        <v>1.21715</v>
      </c>
      <c r="AO13">
        <v>0</v>
      </c>
      <c r="AP13">
        <v>3.0743999999999998</v>
      </c>
      <c r="AQ13">
        <v>41.434280999999999</v>
      </c>
      <c r="AR13">
        <v>33.119999999999997</v>
      </c>
      <c r="AS13">
        <v>37.890518999999998</v>
      </c>
      <c r="AT13">
        <v>13.204882</v>
      </c>
      <c r="AU13">
        <v>0</v>
      </c>
      <c r="AV13">
        <v>0</v>
      </c>
      <c r="AW13">
        <v>0</v>
      </c>
      <c r="AX13">
        <v>0</v>
      </c>
      <c r="AY13">
        <v>5.5604339999999999</v>
      </c>
      <c r="AZ13">
        <v>10.235073</v>
      </c>
      <c r="BA13">
        <v>6.7455160000000003</v>
      </c>
      <c r="BB13">
        <v>5.2534000000000001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2981.9069799999988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626.34739999999999</v>
      </c>
      <c r="L14">
        <v>464.87</v>
      </c>
      <c r="M14">
        <v>91.881299999999996</v>
      </c>
      <c r="N14">
        <v>118.6009</v>
      </c>
      <c r="O14">
        <v>124.1828</v>
      </c>
      <c r="P14">
        <v>149.33109999999999</v>
      </c>
      <c r="Q14">
        <v>22.6068</v>
      </c>
      <c r="R14">
        <v>44.824100000000001</v>
      </c>
      <c r="S14">
        <v>27.595300000000002</v>
      </c>
      <c r="T14">
        <v>3.0114999999999998</v>
      </c>
      <c r="U14">
        <v>336.375</v>
      </c>
      <c r="V14">
        <v>12.51</v>
      </c>
      <c r="W14">
        <v>44.31</v>
      </c>
      <c r="X14">
        <v>98.868250000000003</v>
      </c>
      <c r="Y14">
        <v>0</v>
      </c>
      <c r="Z14">
        <v>19.5624</v>
      </c>
      <c r="AA14">
        <v>42.14808</v>
      </c>
      <c r="AB14">
        <v>48.499828000000001</v>
      </c>
      <c r="AC14">
        <v>34.831252999999997</v>
      </c>
      <c r="AD14">
        <v>43.536136999999997</v>
      </c>
      <c r="AE14">
        <v>59.175403000000003</v>
      </c>
      <c r="AF14">
        <v>19.597823000000002</v>
      </c>
      <c r="AG14">
        <v>49.374991999999999</v>
      </c>
      <c r="AH14">
        <v>179.96245400000001</v>
      </c>
      <c r="AI14">
        <v>22.886205</v>
      </c>
      <c r="AJ14">
        <v>0</v>
      </c>
      <c r="AK14">
        <v>68.158760000000001</v>
      </c>
      <c r="AL14">
        <v>58.1</v>
      </c>
      <c r="AM14">
        <v>18.800616999999999</v>
      </c>
      <c r="AN14">
        <v>1.21715</v>
      </c>
      <c r="AO14">
        <v>0</v>
      </c>
      <c r="AP14">
        <v>3.0743999999999998</v>
      </c>
      <c r="AQ14">
        <v>41.434280999999999</v>
      </c>
      <c r="AR14">
        <v>33.119999999999997</v>
      </c>
      <c r="AS14">
        <v>37.890518999999998</v>
      </c>
      <c r="AT14">
        <v>13.763984000000001</v>
      </c>
      <c r="AU14">
        <v>0</v>
      </c>
      <c r="AV14">
        <v>0</v>
      </c>
      <c r="AW14">
        <v>0</v>
      </c>
      <c r="AX14">
        <v>0</v>
      </c>
      <c r="AY14">
        <v>5.5604339999999999</v>
      </c>
      <c r="AZ14">
        <v>10.235073</v>
      </c>
      <c r="BA14">
        <v>6.7455160000000003</v>
      </c>
      <c r="BB14">
        <v>5.2534000000000001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2988.2431589999987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570.19079999999997</v>
      </c>
      <c r="L15">
        <v>385.3612</v>
      </c>
      <c r="M15">
        <v>91.881299999999996</v>
      </c>
      <c r="N15">
        <v>118.6009</v>
      </c>
      <c r="O15">
        <v>124.1828</v>
      </c>
      <c r="P15">
        <v>139.7576</v>
      </c>
      <c r="Q15">
        <v>22.206800000000001</v>
      </c>
      <c r="R15">
        <v>43.594099999999997</v>
      </c>
      <c r="S15">
        <v>26.985299999999999</v>
      </c>
      <c r="T15">
        <v>2.9914999999999998</v>
      </c>
      <c r="U15">
        <v>336.375</v>
      </c>
      <c r="V15">
        <v>12.51</v>
      </c>
      <c r="W15">
        <v>44.31</v>
      </c>
      <c r="X15">
        <v>98.868250000000003</v>
      </c>
      <c r="Y15">
        <v>0</v>
      </c>
      <c r="Z15">
        <v>19.5624</v>
      </c>
      <c r="AA15">
        <v>42.14808</v>
      </c>
      <c r="AB15">
        <v>48.499828000000001</v>
      </c>
      <c r="AC15">
        <v>34.831252999999997</v>
      </c>
      <c r="AD15">
        <v>43.536136999999997</v>
      </c>
      <c r="AE15">
        <v>59.175403000000003</v>
      </c>
      <c r="AF15">
        <v>19.597823000000002</v>
      </c>
      <c r="AG15">
        <v>49.374991999999999</v>
      </c>
      <c r="AH15">
        <v>179.96245400000001</v>
      </c>
      <c r="AI15">
        <v>22.886205</v>
      </c>
      <c r="AJ15">
        <v>0</v>
      </c>
      <c r="AK15">
        <v>68.158760000000001</v>
      </c>
      <c r="AL15">
        <v>58.1</v>
      </c>
      <c r="AM15">
        <v>18.800616999999999</v>
      </c>
      <c r="AN15">
        <v>1.21715</v>
      </c>
      <c r="AO15">
        <v>0</v>
      </c>
      <c r="AP15">
        <v>3.0743999999999998</v>
      </c>
      <c r="AQ15">
        <v>31.075710999999998</v>
      </c>
      <c r="AR15">
        <v>33.119999999999997</v>
      </c>
      <c r="AS15">
        <v>37.890518999999998</v>
      </c>
      <c r="AT15">
        <v>14.793488</v>
      </c>
      <c r="AU15">
        <v>0</v>
      </c>
      <c r="AV15">
        <v>0</v>
      </c>
      <c r="AW15">
        <v>0</v>
      </c>
      <c r="AX15">
        <v>0</v>
      </c>
      <c r="AY15">
        <v>5.5604339999999999</v>
      </c>
      <c r="AZ15">
        <v>10.235073</v>
      </c>
      <c r="BA15">
        <v>6.7455160000000003</v>
      </c>
      <c r="BB15">
        <v>5.2534000000000001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2831.4151929999989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570.19079999999997</v>
      </c>
      <c r="L16">
        <v>373.3612</v>
      </c>
      <c r="M16">
        <v>91.881299999999996</v>
      </c>
      <c r="N16">
        <v>118.6009</v>
      </c>
      <c r="O16">
        <v>124.1828</v>
      </c>
      <c r="P16">
        <v>139.7576</v>
      </c>
      <c r="Q16">
        <v>22.206800000000001</v>
      </c>
      <c r="R16">
        <v>43.594099999999997</v>
      </c>
      <c r="S16">
        <v>26.985299999999999</v>
      </c>
      <c r="T16">
        <v>2.9914999999999998</v>
      </c>
      <c r="U16">
        <v>336.375</v>
      </c>
      <c r="V16">
        <v>12.51</v>
      </c>
      <c r="W16">
        <v>44.31</v>
      </c>
      <c r="X16">
        <v>98.868250000000003</v>
      </c>
      <c r="Y16">
        <v>0</v>
      </c>
      <c r="Z16">
        <v>19.5624</v>
      </c>
      <c r="AA16">
        <v>42.14808</v>
      </c>
      <c r="AB16">
        <v>48.499828000000001</v>
      </c>
      <c r="AC16">
        <v>34.831252999999997</v>
      </c>
      <c r="AD16">
        <v>43.536136999999997</v>
      </c>
      <c r="AE16">
        <v>59.175403000000003</v>
      </c>
      <c r="AF16">
        <v>19.597823000000002</v>
      </c>
      <c r="AG16">
        <v>49.374991999999999</v>
      </c>
      <c r="AH16">
        <v>179.96245400000001</v>
      </c>
      <c r="AI16">
        <v>22.886205</v>
      </c>
      <c r="AJ16">
        <v>0</v>
      </c>
      <c r="AK16">
        <v>68.158760000000001</v>
      </c>
      <c r="AL16">
        <v>58.1</v>
      </c>
      <c r="AM16">
        <v>18.800616999999999</v>
      </c>
      <c r="AN16">
        <v>1.21715</v>
      </c>
      <c r="AO16">
        <v>0</v>
      </c>
      <c r="AP16">
        <v>3.0743999999999998</v>
      </c>
      <c r="AQ16">
        <v>31.075710999999998</v>
      </c>
      <c r="AR16">
        <v>33.119999999999997</v>
      </c>
      <c r="AS16">
        <v>37.890518999999998</v>
      </c>
      <c r="AT16">
        <v>15.378741</v>
      </c>
      <c r="AU16">
        <v>0</v>
      </c>
      <c r="AV16">
        <v>0</v>
      </c>
      <c r="AW16">
        <v>0</v>
      </c>
      <c r="AX16">
        <v>0</v>
      </c>
      <c r="AY16">
        <v>5.5604339999999999</v>
      </c>
      <c r="AZ16">
        <v>10.235073</v>
      </c>
      <c r="BA16">
        <v>6.7455160000000003</v>
      </c>
      <c r="BB16">
        <v>5.2534000000000001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2820.0004459999991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570.19079999999997</v>
      </c>
      <c r="L17">
        <v>339.3612</v>
      </c>
      <c r="M17">
        <v>91.881299999999996</v>
      </c>
      <c r="N17">
        <v>118.6009</v>
      </c>
      <c r="O17">
        <v>124.1828</v>
      </c>
      <c r="P17">
        <v>139.7576</v>
      </c>
      <c r="Q17">
        <v>22.206800000000001</v>
      </c>
      <c r="R17">
        <v>43.594099999999997</v>
      </c>
      <c r="S17">
        <v>26.985299999999999</v>
      </c>
      <c r="T17">
        <v>2.9914999999999998</v>
      </c>
      <c r="U17">
        <v>336.375</v>
      </c>
      <c r="V17">
        <v>12.51</v>
      </c>
      <c r="W17">
        <v>44.31</v>
      </c>
      <c r="X17">
        <v>98.868250000000003</v>
      </c>
      <c r="Y17">
        <v>0</v>
      </c>
      <c r="Z17">
        <v>19.5624</v>
      </c>
      <c r="AA17">
        <v>42.14808</v>
      </c>
      <c r="AB17">
        <v>48.499828000000001</v>
      </c>
      <c r="AC17">
        <v>34.831252999999997</v>
      </c>
      <c r="AD17">
        <v>43.536136999999997</v>
      </c>
      <c r="AE17">
        <v>59.175403000000003</v>
      </c>
      <c r="AF17">
        <v>19.597823000000002</v>
      </c>
      <c r="AG17">
        <v>49.374991999999999</v>
      </c>
      <c r="AH17">
        <v>179.96245400000001</v>
      </c>
      <c r="AI17">
        <v>7.6287349999999998</v>
      </c>
      <c r="AJ17">
        <v>0</v>
      </c>
      <c r="AK17">
        <v>68.158760000000001</v>
      </c>
      <c r="AL17">
        <v>58.1</v>
      </c>
      <c r="AM17">
        <v>18.800616999999999</v>
      </c>
      <c r="AN17">
        <v>1.21715</v>
      </c>
      <c r="AO17">
        <v>0</v>
      </c>
      <c r="AP17">
        <v>3.0743999999999998</v>
      </c>
      <c r="AQ17">
        <v>31.075710999999998</v>
      </c>
      <c r="AR17">
        <v>33.119999999999997</v>
      </c>
      <c r="AS17">
        <v>37.890518999999998</v>
      </c>
      <c r="AT17">
        <v>17.533273999999999</v>
      </c>
      <c r="AU17">
        <v>0</v>
      </c>
      <c r="AV17">
        <v>0</v>
      </c>
      <c r="AW17">
        <v>0</v>
      </c>
      <c r="AX17">
        <v>0</v>
      </c>
      <c r="AY17">
        <v>5.5604339999999999</v>
      </c>
      <c r="AZ17">
        <v>10.235073</v>
      </c>
      <c r="BA17">
        <v>6.7455160000000003</v>
      </c>
      <c r="BB17">
        <v>5.2534000000000001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2772.897508999999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570.19079999999997</v>
      </c>
      <c r="L18">
        <v>318.3612</v>
      </c>
      <c r="M18">
        <v>91.881299999999996</v>
      </c>
      <c r="N18">
        <v>118.6009</v>
      </c>
      <c r="O18">
        <v>124.1828</v>
      </c>
      <c r="P18">
        <v>139.7576</v>
      </c>
      <c r="Q18">
        <v>22.206800000000001</v>
      </c>
      <c r="R18">
        <v>43.594099999999997</v>
      </c>
      <c r="S18">
        <v>26.985299999999999</v>
      </c>
      <c r="T18">
        <v>2.9914999999999998</v>
      </c>
      <c r="U18">
        <v>336.375</v>
      </c>
      <c r="V18">
        <v>12.51</v>
      </c>
      <c r="W18">
        <v>44.31</v>
      </c>
      <c r="X18">
        <v>98.868250000000003</v>
      </c>
      <c r="Y18">
        <v>0</v>
      </c>
      <c r="Z18">
        <v>19.5624</v>
      </c>
      <c r="AA18">
        <v>42.14808</v>
      </c>
      <c r="AB18">
        <v>48.499828000000001</v>
      </c>
      <c r="AC18">
        <v>34.831252999999997</v>
      </c>
      <c r="AD18">
        <v>43.536136999999997</v>
      </c>
      <c r="AE18">
        <v>59.175403000000003</v>
      </c>
      <c r="AF18">
        <v>19.597823000000002</v>
      </c>
      <c r="AG18">
        <v>49.374991999999999</v>
      </c>
      <c r="AH18">
        <v>179.96245400000001</v>
      </c>
      <c r="AI18">
        <v>7.6287349999999998</v>
      </c>
      <c r="AJ18">
        <v>0</v>
      </c>
      <c r="AK18">
        <v>68.158760000000001</v>
      </c>
      <c r="AL18">
        <v>58.1</v>
      </c>
      <c r="AM18">
        <v>18.800616999999999</v>
      </c>
      <c r="AN18">
        <v>1.21715</v>
      </c>
      <c r="AO18">
        <v>0</v>
      </c>
      <c r="AP18">
        <v>3.0743999999999998</v>
      </c>
      <c r="AQ18">
        <v>20.717141000000002</v>
      </c>
      <c r="AR18">
        <v>33.119999999999997</v>
      </c>
      <c r="AS18">
        <v>37.890518999999998</v>
      </c>
      <c r="AT18">
        <v>19.994206999999999</v>
      </c>
      <c r="AU18">
        <v>0</v>
      </c>
      <c r="AV18">
        <v>0</v>
      </c>
      <c r="AW18">
        <v>0</v>
      </c>
      <c r="AX18">
        <v>0</v>
      </c>
      <c r="AY18">
        <v>5.5604339999999999</v>
      </c>
      <c r="AZ18">
        <v>10.235073</v>
      </c>
      <c r="BA18">
        <v>6.7455160000000003</v>
      </c>
      <c r="BB18">
        <v>5.2534000000000001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2743.9998719999994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570.19079999999997</v>
      </c>
      <c r="L19">
        <v>298.3612</v>
      </c>
      <c r="M19">
        <v>91.881299999999996</v>
      </c>
      <c r="N19">
        <v>118.6009</v>
      </c>
      <c r="O19">
        <v>124.1828</v>
      </c>
      <c r="P19">
        <v>139.7576</v>
      </c>
      <c r="Q19">
        <v>22.206800000000001</v>
      </c>
      <c r="R19">
        <v>43.594099999999997</v>
      </c>
      <c r="S19">
        <v>26.985299999999999</v>
      </c>
      <c r="T19">
        <v>2.9914999999999998</v>
      </c>
      <c r="U19">
        <v>336.375</v>
      </c>
      <c r="V19">
        <v>12.51</v>
      </c>
      <c r="W19">
        <v>44.31</v>
      </c>
      <c r="X19">
        <v>98.868250000000003</v>
      </c>
      <c r="Y19">
        <v>0</v>
      </c>
      <c r="Z19">
        <v>19.5624</v>
      </c>
      <c r="AA19">
        <v>42.14808</v>
      </c>
      <c r="AB19">
        <v>48.499828000000001</v>
      </c>
      <c r="AC19">
        <v>34.831252999999997</v>
      </c>
      <c r="AD19">
        <v>43.536136999999997</v>
      </c>
      <c r="AE19">
        <v>59.175403000000003</v>
      </c>
      <c r="AF19">
        <v>19.597823000000002</v>
      </c>
      <c r="AG19">
        <v>49.374991999999999</v>
      </c>
      <c r="AH19">
        <v>179.96245400000001</v>
      </c>
      <c r="AI19">
        <v>7.6287349999999998</v>
      </c>
      <c r="AJ19">
        <v>0</v>
      </c>
      <c r="AK19">
        <v>68.158760000000001</v>
      </c>
      <c r="AL19">
        <v>58.1</v>
      </c>
      <c r="AM19">
        <v>18.800616999999999</v>
      </c>
      <c r="AN19">
        <v>1.21715</v>
      </c>
      <c r="AO19">
        <v>0</v>
      </c>
      <c r="AP19">
        <v>3.0743999999999998</v>
      </c>
      <c r="AQ19">
        <v>0</v>
      </c>
      <c r="AR19">
        <v>33.119999999999997</v>
      </c>
      <c r="AS19">
        <v>37.890518999999998</v>
      </c>
      <c r="AT19">
        <v>19.999969</v>
      </c>
      <c r="AU19">
        <v>0</v>
      </c>
      <c r="AV19">
        <v>0</v>
      </c>
      <c r="AW19">
        <v>0</v>
      </c>
      <c r="AX19">
        <v>0</v>
      </c>
      <c r="AY19">
        <v>5.5604339999999999</v>
      </c>
      <c r="AZ19">
        <v>10.235073</v>
      </c>
      <c r="BA19">
        <v>6.7455160000000003</v>
      </c>
      <c r="BB19">
        <v>5.2534000000000001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2703.2884929999991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570.19079999999997</v>
      </c>
      <c r="L20">
        <v>272.3612</v>
      </c>
      <c r="M20">
        <v>91.881299999999996</v>
      </c>
      <c r="N20">
        <v>118.6009</v>
      </c>
      <c r="O20">
        <v>124.1828</v>
      </c>
      <c r="P20">
        <v>139.7576</v>
      </c>
      <c r="Q20">
        <v>22.206800000000001</v>
      </c>
      <c r="R20">
        <v>42.332299999999996</v>
      </c>
      <c r="S20">
        <v>26.985299999999999</v>
      </c>
      <c r="T20">
        <v>2.9914999999999998</v>
      </c>
      <c r="U20">
        <v>336.375</v>
      </c>
      <c r="V20">
        <v>12.51</v>
      </c>
      <c r="W20">
        <v>44.31</v>
      </c>
      <c r="X20">
        <v>98.868250000000003</v>
      </c>
      <c r="Y20">
        <v>0</v>
      </c>
      <c r="Z20">
        <v>19.5624</v>
      </c>
      <c r="AA20">
        <v>42.14808</v>
      </c>
      <c r="AB20">
        <v>48.499828000000001</v>
      </c>
      <c r="AC20">
        <v>34.831252999999997</v>
      </c>
      <c r="AD20">
        <v>43.536136999999997</v>
      </c>
      <c r="AE20">
        <v>59.175403000000003</v>
      </c>
      <c r="AF20">
        <v>19.597823000000002</v>
      </c>
      <c r="AG20">
        <v>49.374991999999999</v>
      </c>
      <c r="AH20">
        <v>179.96245400000001</v>
      </c>
      <c r="AI20">
        <v>7.6287349999999998</v>
      </c>
      <c r="AJ20">
        <v>0</v>
      </c>
      <c r="AK20">
        <v>68.158760000000001</v>
      </c>
      <c r="AL20">
        <v>58.1</v>
      </c>
      <c r="AM20">
        <v>18.800616999999999</v>
      </c>
      <c r="AN20">
        <v>1.21715</v>
      </c>
      <c r="AO20">
        <v>0</v>
      </c>
      <c r="AP20">
        <v>3.0743999999999998</v>
      </c>
      <c r="AQ20">
        <v>0</v>
      </c>
      <c r="AR20">
        <v>33.119999999999997</v>
      </c>
      <c r="AS20">
        <v>37.890518999999998</v>
      </c>
      <c r="AT20">
        <v>19.999969</v>
      </c>
      <c r="AU20">
        <v>0</v>
      </c>
      <c r="AV20">
        <v>0</v>
      </c>
      <c r="AW20">
        <v>0</v>
      </c>
      <c r="AX20">
        <v>0</v>
      </c>
      <c r="AY20">
        <v>5.5604339999999999</v>
      </c>
      <c r="AZ20">
        <v>10.235073</v>
      </c>
      <c r="BA20">
        <v>6.7455160000000003</v>
      </c>
      <c r="BB20">
        <v>5.2534000000000001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2676.0266929999989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570.19079999999997</v>
      </c>
      <c r="L21">
        <v>245.3612</v>
      </c>
      <c r="M21">
        <v>91.881299999999996</v>
      </c>
      <c r="N21">
        <v>118.6009</v>
      </c>
      <c r="O21">
        <v>124.1828</v>
      </c>
      <c r="P21">
        <v>139.7576</v>
      </c>
      <c r="Q21">
        <v>22.206800000000001</v>
      </c>
      <c r="R21">
        <v>42.332299999999996</v>
      </c>
      <c r="S21">
        <v>26.985299999999999</v>
      </c>
      <c r="T21">
        <v>2.9914999999999998</v>
      </c>
      <c r="U21">
        <v>336.375</v>
      </c>
      <c r="V21">
        <v>12.51</v>
      </c>
      <c r="W21">
        <v>44.31</v>
      </c>
      <c r="X21">
        <v>98.868250000000003</v>
      </c>
      <c r="Y21">
        <v>0</v>
      </c>
      <c r="Z21">
        <v>19.5624</v>
      </c>
      <c r="AA21">
        <v>42.14808</v>
      </c>
      <c r="AB21">
        <v>48.499828000000001</v>
      </c>
      <c r="AC21">
        <v>34.831252999999997</v>
      </c>
      <c r="AD21">
        <v>43.536136999999997</v>
      </c>
      <c r="AE21">
        <v>59.175403000000003</v>
      </c>
      <c r="AF21">
        <v>19.597823000000002</v>
      </c>
      <c r="AG21">
        <v>49.374991999999999</v>
      </c>
      <c r="AH21">
        <v>179.96245400000001</v>
      </c>
      <c r="AI21">
        <v>7.6287349999999998</v>
      </c>
      <c r="AJ21">
        <v>0</v>
      </c>
      <c r="AK21">
        <v>68.158760000000001</v>
      </c>
      <c r="AL21">
        <v>58.1</v>
      </c>
      <c r="AM21">
        <v>18.800616999999999</v>
      </c>
      <c r="AN21">
        <v>1.21715</v>
      </c>
      <c r="AO21">
        <v>0</v>
      </c>
      <c r="AP21">
        <v>3.0743999999999998</v>
      </c>
      <c r="AQ21">
        <v>0</v>
      </c>
      <c r="AR21">
        <v>33.119999999999997</v>
      </c>
      <c r="AS21">
        <v>37.890518999999998</v>
      </c>
      <c r="AT21">
        <v>19.999969</v>
      </c>
      <c r="AU21">
        <v>0</v>
      </c>
      <c r="AV21">
        <v>0</v>
      </c>
      <c r="AW21">
        <v>0</v>
      </c>
      <c r="AX21">
        <v>0</v>
      </c>
      <c r="AY21">
        <v>5.5604339999999999</v>
      </c>
      <c r="AZ21">
        <v>10.235073</v>
      </c>
      <c r="BA21">
        <v>6.7455160000000003</v>
      </c>
      <c r="BB21">
        <v>5.2534000000000001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2649.0266929999989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570.19079999999997</v>
      </c>
      <c r="L22">
        <v>215.3612</v>
      </c>
      <c r="M22">
        <v>91.881299999999996</v>
      </c>
      <c r="N22">
        <v>118.6009</v>
      </c>
      <c r="O22">
        <v>124.1828</v>
      </c>
      <c r="P22">
        <v>139.7576</v>
      </c>
      <c r="Q22">
        <v>22.206800000000001</v>
      </c>
      <c r="R22">
        <v>43.594099999999997</v>
      </c>
      <c r="S22">
        <v>26.985299999999999</v>
      </c>
      <c r="T22">
        <v>2.9914999999999998</v>
      </c>
      <c r="U22">
        <v>336.375</v>
      </c>
      <c r="V22">
        <v>12.51</v>
      </c>
      <c r="W22">
        <v>44.31</v>
      </c>
      <c r="X22">
        <v>98.868250000000003</v>
      </c>
      <c r="Y22">
        <v>0</v>
      </c>
      <c r="Z22">
        <v>19.5624</v>
      </c>
      <c r="AA22">
        <v>42.14808</v>
      </c>
      <c r="AB22">
        <v>48.499828000000001</v>
      </c>
      <c r="AC22">
        <v>34.831252999999997</v>
      </c>
      <c r="AD22">
        <v>43.536136999999997</v>
      </c>
      <c r="AE22">
        <v>59.175403000000003</v>
      </c>
      <c r="AF22">
        <v>19.597823000000002</v>
      </c>
      <c r="AG22">
        <v>49.374991999999999</v>
      </c>
      <c r="AH22">
        <v>179.96245400000001</v>
      </c>
      <c r="AI22">
        <v>7.6287349999999998</v>
      </c>
      <c r="AJ22">
        <v>0</v>
      </c>
      <c r="AK22">
        <v>68.158760000000001</v>
      </c>
      <c r="AL22">
        <v>58.1</v>
      </c>
      <c r="AM22">
        <v>18.800616999999999</v>
      </c>
      <c r="AN22">
        <v>1.21715</v>
      </c>
      <c r="AO22">
        <v>0</v>
      </c>
      <c r="AP22">
        <v>3.0743999999999998</v>
      </c>
      <c r="AQ22">
        <v>0</v>
      </c>
      <c r="AR22">
        <v>33.119999999999997</v>
      </c>
      <c r="AS22">
        <v>37.890518999999998</v>
      </c>
      <c r="AT22">
        <v>19.999969</v>
      </c>
      <c r="AU22">
        <v>0</v>
      </c>
      <c r="AV22">
        <v>0</v>
      </c>
      <c r="AW22">
        <v>0</v>
      </c>
      <c r="AX22">
        <v>0</v>
      </c>
      <c r="AY22">
        <v>5.5604339999999999</v>
      </c>
      <c r="AZ22">
        <v>10.235073</v>
      </c>
      <c r="BA22">
        <v>6.7455160000000003</v>
      </c>
      <c r="BB22">
        <v>5.2534000000000001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2620.2884929999991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570.19079999999997</v>
      </c>
      <c r="L23">
        <v>185</v>
      </c>
      <c r="M23">
        <v>91.881299999999996</v>
      </c>
      <c r="N23">
        <v>118.6009</v>
      </c>
      <c r="O23">
        <v>124.1828</v>
      </c>
      <c r="P23">
        <v>139.7576</v>
      </c>
      <c r="Q23">
        <v>22.206800000000001</v>
      </c>
      <c r="R23">
        <v>43.594099999999997</v>
      </c>
      <c r="S23">
        <v>26.985299999999999</v>
      </c>
      <c r="T23">
        <v>2.9914999999999998</v>
      </c>
      <c r="U23">
        <v>336.375</v>
      </c>
      <c r="V23">
        <v>12.51</v>
      </c>
      <c r="W23">
        <v>43.915300000000002</v>
      </c>
      <c r="X23">
        <v>98.868250000000003</v>
      </c>
      <c r="Y23">
        <v>0</v>
      </c>
      <c r="Z23">
        <v>19.5624</v>
      </c>
      <c r="AA23">
        <v>42.14808</v>
      </c>
      <c r="AB23">
        <v>48.499828000000001</v>
      </c>
      <c r="AC23">
        <v>34.831252999999997</v>
      </c>
      <c r="AD23">
        <v>43.536136999999997</v>
      </c>
      <c r="AE23">
        <v>59.175403000000003</v>
      </c>
      <c r="AF23">
        <v>19.597823000000002</v>
      </c>
      <c r="AG23">
        <v>49.374991999999999</v>
      </c>
      <c r="AH23">
        <v>179.96245400000001</v>
      </c>
      <c r="AI23">
        <v>7.6287349999999998</v>
      </c>
      <c r="AJ23">
        <v>0</v>
      </c>
      <c r="AK23">
        <v>68.158760000000001</v>
      </c>
      <c r="AL23">
        <v>58.1</v>
      </c>
      <c r="AM23">
        <v>18.800616999999999</v>
      </c>
      <c r="AN23">
        <v>1.21715</v>
      </c>
      <c r="AO23">
        <v>0</v>
      </c>
      <c r="AP23">
        <v>10.119899999999999</v>
      </c>
      <c r="AQ23">
        <v>0</v>
      </c>
      <c r="AR23">
        <v>33.119999999999997</v>
      </c>
      <c r="AS23">
        <v>37.890518999999998</v>
      </c>
      <c r="AT23">
        <v>19.999969</v>
      </c>
      <c r="AU23">
        <v>0</v>
      </c>
      <c r="AV23">
        <v>0</v>
      </c>
      <c r="AW23">
        <v>0</v>
      </c>
      <c r="AX23">
        <v>0</v>
      </c>
      <c r="AY23">
        <v>5.5604339999999999</v>
      </c>
      <c r="AZ23">
        <v>10.235073</v>
      </c>
      <c r="BA23">
        <v>6.7455160000000003</v>
      </c>
      <c r="BB23">
        <v>5.2534000000000001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2596.5780929999996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550.19079999999997</v>
      </c>
      <c r="L24">
        <v>175</v>
      </c>
      <c r="M24">
        <v>91.881299999999996</v>
      </c>
      <c r="N24">
        <v>118.6009</v>
      </c>
      <c r="O24">
        <v>124.1828</v>
      </c>
      <c r="P24">
        <v>139.7576</v>
      </c>
      <c r="Q24">
        <v>22.206800000000001</v>
      </c>
      <c r="R24">
        <v>43.594099999999997</v>
      </c>
      <c r="S24">
        <v>26.985299999999999</v>
      </c>
      <c r="T24">
        <v>2.9914999999999998</v>
      </c>
      <c r="U24">
        <v>336.375</v>
      </c>
      <c r="V24">
        <v>12.51</v>
      </c>
      <c r="W24">
        <v>43.915300000000002</v>
      </c>
      <c r="X24">
        <v>98.868250000000003</v>
      </c>
      <c r="Y24">
        <v>0</v>
      </c>
      <c r="Z24">
        <v>19.5624</v>
      </c>
      <c r="AA24">
        <v>42.14808</v>
      </c>
      <c r="AB24">
        <v>48.499828000000001</v>
      </c>
      <c r="AC24">
        <v>34.831252999999997</v>
      </c>
      <c r="AD24">
        <v>43.536136999999997</v>
      </c>
      <c r="AE24">
        <v>59.175403000000003</v>
      </c>
      <c r="AF24">
        <v>19.597823000000002</v>
      </c>
      <c r="AG24">
        <v>49.374991999999999</v>
      </c>
      <c r="AH24">
        <v>179.96245400000001</v>
      </c>
      <c r="AI24">
        <v>7.6287349999999998</v>
      </c>
      <c r="AJ24">
        <v>0</v>
      </c>
      <c r="AK24">
        <v>68.158760000000001</v>
      </c>
      <c r="AL24">
        <v>58.1</v>
      </c>
      <c r="AM24">
        <v>18.800616999999999</v>
      </c>
      <c r="AN24">
        <v>1.21715</v>
      </c>
      <c r="AO24">
        <v>0</v>
      </c>
      <c r="AP24">
        <v>10.119899999999999</v>
      </c>
      <c r="AQ24">
        <v>0</v>
      </c>
      <c r="AR24">
        <v>33.119999999999997</v>
      </c>
      <c r="AS24">
        <v>37.890518999999998</v>
      </c>
      <c r="AT24">
        <v>19.999969</v>
      </c>
      <c r="AU24">
        <v>0</v>
      </c>
      <c r="AV24">
        <v>0</v>
      </c>
      <c r="AW24">
        <v>0</v>
      </c>
      <c r="AX24">
        <v>0</v>
      </c>
      <c r="AY24">
        <v>5.5604339999999999</v>
      </c>
      <c r="AZ24">
        <v>10.235073</v>
      </c>
      <c r="BA24">
        <v>6.7455160000000003</v>
      </c>
      <c r="BB24">
        <v>5.2534000000000001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2566.5780929999992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446</v>
      </c>
      <c r="L25">
        <v>175</v>
      </c>
      <c r="M25">
        <v>91.881299999999996</v>
      </c>
      <c r="N25">
        <v>118.6009</v>
      </c>
      <c r="O25">
        <v>124.1828</v>
      </c>
      <c r="P25">
        <v>139.7576</v>
      </c>
      <c r="Q25">
        <v>22.206800000000001</v>
      </c>
      <c r="R25">
        <v>43.594099999999997</v>
      </c>
      <c r="S25">
        <v>26.985299999999999</v>
      </c>
      <c r="T25">
        <v>2.9914999999999998</v>
      </c>
      <c r="U25">
        <v>336.375</v>
      </c>
      <c r="V25">
        <v>12.51</v>
      </c>
      <c r="W25">
        <v>43.915300000000002</v>
      </c>
      <c r="X25">
        <v>98.868250000000003</v>
      </c>
      <c r="Y25">
        <v>0</v>
      </c>
      <c r="Z25">
        <v>19.5624</v>
      </c>
      <c r="AA25">
        <v>42.14808</v>
      </c>
      <c r="AB25">
        <v>48.499828000000001</v>
      </c>
      <c r="AC25">
        <v>34.831252999999997</v>
      </c>
      <c r="AD25">
        <v>43.536136999999997</v>
      </c>
      <c r="AE25">
        <v>59.175403000000003</v>
      </c>
      <c r="AF25">
        <v>19.597823000000002</v>
      </c>
      <c r="AG25">
        <v>49.374991999999999</v>
      </c>
      <c r="AH25">
        <v>179.96245400000001</v>
      </c>
      <c r="AI25">
        <v>7.6287349999999998</v>
      </c>
      <c r="AJ25">
        <v>0</v>
      </c>
      <c r="AK25">
        <v>68.158760000000001</v>
      </c>
      <c r="AL25">
        <v>58.1</v>
      </c>
      <c r="AM25">
        <v>18.800616999999999</v>
      </c>
      <c r="AN25">
        <v>1.21715</v>
      </c>
      <c r="AO25">
        <v>0</v>
      </c>
      <c r="AP25">
        <v>3.7149000000000001</v>
      </c>
      <c r="AQ25">
        <v>0</v>
      </c>
      <c r="AR25">
        <v>33.119999999999997</v>
      </c>
      <c r="AS25">
        <v>37.890518999999998</v>
      </c>
      <c r="AT25">
        <v>19.999969</v>
      </c>
      <c r="AU25">
        <v>0</v>
      </c>
      <c r="AV25">
        <v>0</v>
      </c>
      <c r="AW25">
        <v>0</v>
      </c>
      <c r="AX25">
        <v>0</v>
      </c>
      <c r="AY25">
        <v>5.5604339999999999</v>
      </c>
      <c r="AZ25">
        <v>10.235073</v>
      </c>
      <c r="BA25">
        <v>6.7455160000000003</v>
      </c>
      <c r="BB25">
        <v>5.2534000000000001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2455.9822929999996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407.15</v>
      </c>
      <c r="L26">
        <v>175</v>
      </c>
      <c r="M26">
        <v>91.881299999999996</v>
      </c>
      <c r="N26">
        <v>118.6009</v>
      </c>
      <c r="O26">
        <v>124.1828</v>
      </c>
      <c r="P26">
        <v>139.7576</v>
      </c>
      <c r="Q26">
        <v>22.206800000000001</v>
      </c>
      <c r="R26">
        <v>43.594099999999997</v>
      </c>
      <c r="S26">
        <v>26.985299999999999</v>
      </c>
      <c r="T26">
        <v>2.9914999999999998</v>
      </c>
      <c r="U26">
        <v>336.375</v>
      </c>
      <c r="V26">
        <v>12.51</v>
      </c>
      <c r="W26">
        <v>43.915300000000002</v>
      </c>
      <c r="X26">
        <v>98.868250000000003</v>
      </c>
      <c r="Y26">
        <v>0</v>
      </c>
      <c r="Z26">
        <v>19.5624</v>
      </c>
      <c r="AA26">
        <v>42.14808</v>
      </c>
      <c r="AB26">
        <v>48.499828000000001</v>
      </c>
      <c r="AC26">
        <v>34.831252999999997</v>
      </c>
      <c r="AD26">
        <v>43.536136999999997</v>
      </c>
      <c r="AE26">
        <v>59.175403000000003</v>
      </c>
      <c r="AF26">
        <v>19.597823000000002</v>
      </c>
      <c r="AG26">
        <v>49.374991999999999</v>
      </c>
      <c r="AH26">
        <v>179.96245400000001</v>
      </c>
      <c r="AI26">
        <v>7.6287349999999998</v>
      </c>
      <c r="AJ26">
        <v>0</v>
      </c>
      <c r="AK26">
        <v>68.158760000000001</v>
      </c>
      <c r="AL26">
        <v>58.1</v>
      </c>
      <c r="AM26">
        <v>18.800616999999999</v>
      </c>
      <c r="AN26">
        <v>1.21715</v>
      </c>
      <c r="AO26">
        <v>0</v>
      </c>
      <c r="AP26">
        <v>3.7149000000000001</v>
      </c>
      <c r="AQ26">
        <v>0</v>
      </c>
      <c r="AR26">
        <v>33.119999999999997</v>
      </c>
      <c r="AS26">
        <v>37.890518999999998</v>
      </c>
      <c r="AT26">
        <v>19.999969</v>
      </c>
      <c r="AU26">
        <v>0</v>
      </c>
      <c r="AV26">
        <v>0</v>
      </c>
      <c r="AW26">
        <v>0</v>
      </c>
      <c r="AX26">
        <v>0</v>
      </c>
      <c r="AY26">
        <v>5.5604339999999999</v>
      </c>
      <c r="AZ26">
        <v>10.235073</v>
      </c>
      <c r="BA26">
        <v>6.7455160000000003</v>
      </c>
      <c r="BB26">
        <v>5.2534000000000001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2417.1322929999992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387.15</v>
      </c>
      <c r="L27">
        <v>175</v>
      </c>
      <c r="M27">
        <v>91.881299999999996</v>
      </c>
      <c r="N27">
        <v>118.6009</v>
      </c>
      <c r="O27">
        <v>124.1828</v>
      </c>
      <c r="P27">
        <v>139.7576</v>
      </c>
      <c r="Q27">
        <v>17.738299999999999</v>
      </c>
      <c r="R27">
        <v>34.775300000000001</v>
      </c>
      <c r="S27">
        <v>21.398800000000001</v>
      </c>
      <c r="T27">
        <v>2.34</v>
      </c>
      <c r="U27">
        <v>336.375</v>
      </c>
      <c r="V27">
        <v>12.51</v>
      </c>
      <c r="W27">
        <v>43.915300000000002</v>
      </c>
      <c r="X27">
        <v>98.868250000000003</v>
      </c>
      <c r="Y27">
        <v>0</v>
      </c>
      <c r="Z27">
        <v>19.5624</v>
      </c>
      <c r="AA27">
        <v>42.14808</v>
      </c>
      <c r="AB27">
        <v>48.499828000000001</v>
      </c>
      <c r="AC27">
        <v>34.831252999999997</v>
      </c>
      <c r="AD27">
        <v>43.536136999999997</v>
      </c>
      <c r="AE27">
        <v>59.175403000000003</v>
      </c>
      <c r="AF27">
        <v>9.7989119999999996</v>
      </c>
      <c r="AG27">
        <v>49.374991999999999</v>
      </c>
      <c r="AH27">
        <v>179.96245400000001</v>
      </c>
      <c r="AI27">
        <v>7.6287349999999998</v>
      </c>
      <c r="AJ27">
        <v>0</v>
      </c>
      <c r="AK27">
        <v>68.158760000000001</v>
      </c>
      <c r="AL27">
        <v>58.1</v>
      </c>
      <c r="AM27">
        <v>18.800616999999999</v>
      </c>
      <c r="AN27">
        <v>1.21715</v>
      </c>
      <c r="AO27">
        <v>0</v>
      </c>
      <c r="AP27">
        <v>10.119899999999999</v>
      </c>
      <c r="AQ27">
        <v>0</v>
      </c>
      <c r="AR27">
        <v>33.119999999999997</v>
      </c>
      <c r="AS27">
        <v>37.890518999999998</v>
      </c>
      <c r="AT27">
        <v>19.999969</v>
      </c>
      <c r="AU27">
        <v>0</v>
      </c>
      <c r="AV27">
        <v>0</v>
      </c>
      <c r="AW27">
        <v>0</v>
      </c>
      <c r="AX27">
        <v>0</v>
      </c>
      <c r="AY27">
        <v>5.5604339999999999</v>
      </c>
      <c r="AZ27">
        <v>10.235073</v>
      </c>
      <c r="BA27">
        <v>6.7455160000000003</v>
      </c>
      <c r="BB27">
        <v>5.2534000000000001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2374.2130819999988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377.15</v>
      </c>
      <c r="L28">
        <v>175</v>
      </c>
      <c r="M28">
        <v>91.881299999999996</v>
      </c>
      <c r="N28">
        <v>118.6009</v>
      </c>
      <c r="O28">
        <v>124.1828</v>
      </c>
      <c r="P28">
        <v>139.7576</v>
      </c>
      <c r="Q28">
        <v>15.082100000000001</v>
      </c>
      <c r="R28">
        <v>35.915300000000002</v>
      </c>
      <c r="S28">
        <v>18.323</v>
      </c>
      <c r="T28">
        <v>2.34</v>
      </c>
      <c r="U28">
        <v>336.375</v>
      </c>
      <c r="V28">
        <v>12.51</v>
      </c>
      <c r="W28">
        <v>43.915300000000002</v>
      </c>
      <c r="X28">
        <v>98.868250000000003</v>
      </c>
      <c r="Y28">
        <v>0</v>
      </c>
      <c r="Z28">
        <v>19.5624</v>
      </c>
      <c r="AA28">
        <v>42.14808</v>
      </c>
      <c r="AB28">
        <v>48.499828000000001</v>
      </c>
      <c r="AC28">
        <v>34.831252999999997</v>
      </c>
      <c r="AD28">
        <v>43.536136999999997</v>
      </c>
      <c r="AE28">
        <v>59.175403000000003</v>
      </c>
      <c r="AF28">
        <v>9.7989119999999996</v>
      </c>
      <c r="AG28">
        <v>49.374991999999999</v>
      </c>
      <c r="AH28">
        <v>179.96245400000001</v>
      </c>
      <c r="AI28">
        <v>15.25747</v>
      </c>
      <c r="AJ28">
        <v>0</v>
      </c>
      <c r="AK28">
        <v>68.158760000000001</v>
      </c>
      <c r="AL28">
        <v>58.1</v>
      </c>
      <c r="AM28">
        <v>12.051677</v>
      </c>
      <c r="AN28">
        <v>1.21715</v>
      </c>
      <c r="AO28">
        <v>0</v>
      </c>
      <c r="AP28">
        <v>10.119899999999999</v>
      </c>
      <c r="AQ28">
        <v>0</v>
      </c>
      <c r="AR28">
        <v>33.119999999999997</v>
      </c>
      <c r="AS28">
        <v>37.890518999999998</v>
      </c>
      <c r="AT28">
        <v>19.999969</v>
      </c>
      <c r="AU28">
        <v>0</v>
      </c>
      <c r="AV28">
        <v>0</v>
      </c>
      <c r="AW28">
        <v>0</v>
      </c>
      <c r="AX28">
        <v>0</v>
      </c>
      <c r="AY28">
        <v>5.5604339999999999</v>
      </c>
      <c r="AZ28">
        <v>10.235073</v>
      </c>
      <c r="BA28">
        <v>6.7455160000000003</v>
      </c>
      <c r="BB28">
        <v>4.1100000000000003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2359.3574769999996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377.15</v>
      </c>
      <c r="L29">
        <v>175</v>
      </c>
      <c r="M29">
        <v>91.881299999999996</v>
      </c>
      <c r="N29">
        <v>118.6009</v>
      </c>
      <c r="O29">
        <v>124.1828</v>
      </c>
      <c r="P29">
        <v>139.7576</v>
      </c>
      <c r="Q29">
        <v>15.082100000000001</v>
      </c>
      <c r="R29">
        <v>30.069400000000002</v>
      </c>
      <c r="S29">
        <v>18.292999999999999</v>
      </c>
      <c r="T29">
        <v>2.34</v>
      </c>
      <c r="U29">
        <v>336.375</v>
      </c>
      <c r="V29">
        <v>12.51</v>
      </c>
      <c r="W29">
        <v>43.915300000000002</v>
      </c>
      <c r="X29">
        <v>98.868250000000003</v>
      </c>
      <c r="Y29">
        <v>0</v>
      </c>
      <c r="Z29">
        <v>19.5624</v>
      </c>
      <c r="AA29">
        <v>42.14808</v>
      </c>
      <c r="AB29">
        <v>48.499828000000001</v>
      </c>
      <c r="AC29">
        <v>34.831252999999997</v>
      </c>
      <c r="AD29">
        <v>43.536136999999997</v>
      </c>
      <c r="AE29">
        <v>59.175403000000003</v>
      </c>
      <c r="AF29">
        <v>9.7989119999999996</v>
      </c>
      <c r="AG29">
        <v>49.374991999999999</v>
      </c>
      <c r="AH29">
        <v>179.96245400000001</v>
      </c>
      <c r="AI29">
        <v>58.790083000000003</v>
      </c>
      <c r="AJ29">
        <v>0</v>
      </c>
      <c r="AK29">
        <v>68.158760000000001</v>
      </c>
      <c r="AL29">
        <v>58.1</v>
      </c>
      <c r="AM29">
        <v>12.051677</v>
      </c>
      <c r="AN29">
        <v>1.21715</v>
      </c>
      <c r="AO29">
        <v>0</v>
      </c>
      <c r="AP29">
        <v>10.119899999999999</v>
      </c>
      <c r="AQ29">
        <v>0</v>
      </c>
      <c r="AR29">
        <v>33.119999999999997</v>
      </c>
      <c r="AS29">
        <v>37.890518999999998</v>
      </c>
      <c r="AT29">
        <v>19.999969</v>
      </c>
      <c r="AU29">
        <v>0</v>
      </c>
      <c r="AV29">
        <v>0</v>
      </c>
      <c r="AW29">
        <v>0</v>
      </c>
      <c r="AX29">
        <v>0</v>
      </c>
      <c r="AY29">
        <v>5.5604339999999999</v>
      </c>
      <c r="AZ29">
        <v>10.235073</v>
      </c>
      <c r="BA29">
        <v>6.7455160000000003</v>
      </c>
      <c r="BB29">
        <v>4.1100000000000003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2397.0141899999994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377.15</v>
      </c>
      <c r="L30">
        <v>175</v>
      </c>
      <c r="M30">
        <v>91.881299999999996</v>
      </c>
      <c r="N30">
        <v>118.6009</v>
      </c>
      <c r="O30">
        <v>124.1828</v>
      </c>
      <c r="P30">
        <v>139.7576</v>
      </c>
      <c r="Q30">
        <v>15.082100000000001</v>
      </c>
      <c r="R30">
        <v>30.069400000000002</v>
      </c>
      <c r="S30">
        <v>18.292999999999999</v>
      </c>
      <c r="T30">
        <v>2.34</v>
      </c>
      <c r="U30">
        <v>336.375</v>
      </c>
      <c r="V30">
        <v>8.2874999999999996</v>
      </c>
      <c r="W30">
        <v>43.915300000000002</v>
      </c>
      <c r="X30">
        <v>98.868250000000003</v>
      </c>
      <c r="Y30">
        <v>0</v>
      </c>
      <c r="Z30">
        <v>19.5624</v>
      </c>
      <c r="AA30">
        <v>42.14808</v>
      </c>
      <c r="AB30">
        <v>48.499828000000001</v>
      </c>
      <c r="AC30">
        <v>34.831252999999997</v>
      </c>
      <c r="AD30">
        <v>43.536136999999997</v>
      </c>
      <c r="AE30">
        <v>59.175403000000003</v>
      </c>
      <c r="AF30">
        <v>9.7989119999999996</v>
      </c>
      <c r="AG30">
        <v>49.374991999999999</v>
      </c>
      <c r="AH30">
        <v>179.96245400000001</v>
      </c>
      <c r="AI30">
        <v>58.790083000000003</v>
      </c>
      <c r="AJ30">
        <v>0</v>
      </c>
      <c r="AK30">
        <v>68.158760000000001</v>
      </c>
      <c r="AL30">
        <v>58.1</v>
      </c>
      <c r="AM30">
        <v>6.0258390000000004</v>
      </c>
      <c r="AN30">
        <v>1.21715</v>
      </c>
      <c r="AO30">
        <v>0</v>
      </c>
      <c r="AP30">
        <v>3.7149000000000001</v>
      </c>
      <c r="AQ30">
        <v>0</v>
      </c>
      <c r="AR30">
        <v>33.119999999999997</v>
      </c>
      <c r="AS30">
        <v>37.890518999999998</v>
      </c>
      <c r="AT30">
        <v>19.999969</v>
      </c>
      <c r="AU30">
        <v>0</v>
      </c>
      <c r="AV30">
        <v>0</v>
      </c>
      <c r="AW30">
        <v>0</v>
      </c>
      <c r="AX30">
        <v>0</v>
      </c>
      <c r="AY30">
        <v>5.5604339999999999</v>
      </c>
      <c r="AZ30">
        <v>10.235073</v>
      </c>
      <c r="BA30">
        <v>6.7455160000000003</v>
      </c>
      <c r="BB30">
        <v>4.1100000000000003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2380.3608519999989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377.15</v>
      </c>
      <c r="L31">
        <v>175</v>
      </c>
      <c r="M31">
        <v>91.881299999999996</v>
      </c>
      <c r="N31">
        <v>118.6009</v>
      </c>
      <c r="O31">
        <v>124.1828</v>
      </c>
      <c r="P31">
        <v>139.7576</v>
      </c>
      <c r="Q31">
        <v>15.082100000000001</v>
      </c>
      <c r="R31">
        <v>29.979399999999998</v>
      </c>
      <c r="S31">
        <v>18.292999999999999</v>
      </c>
      <c r="T31">
        <v>2.34</v>
      </c>
      <c r="U31">
        <v>336.375</v>
      </c>
      <c r="V31">
        <v>8.2874999999999996</v>
      </c>
      <c r="W31">
        <v>35.454300000000003</v>
      </c>
      <c r="X31">
        <v>80.446299999999994</v>
      </c>
      <c r="Y31">
        <v>0</v>
      </c>
      <c r="Z31">
        <v>19.5624</v>
      </c>
      <c r="AA31">
        <v>42.14808</v>
      </c>
      <c r="AB31">
        <v>48.499828000000001</v>
      </c>
      <c r="AC31">
        <v>34.831252999999997</v>
      </c>
      <c r="AD31">
        <v>43.536136999999997</v>
      </c>
      <c r="AE31">
        <v>59.175403000000003</v>
      </c>
      <c r="AF31">
        <v>9.7989119999999996</v>
      </c>
      <c r="AG31">
        <v>49.374991999999999</v>
      </c>
      <c r="AH31">
        <v>179.96245400000001</v>
      </c>
      <c r="AI31">
        <v>58.790083000000003</v>
      </c>
      <c r="AJ31">
        <v>0</v>
      </c>
      <c r="AK31">
        <v>68.158760000000001</v>
      </c>
      <c r="AL31">
        <v>58.1</v>
      </c>
      <c r="AM31">
        <v>0</v>
      </c>
      <c r="AN31">
        <v>1.21715</v>
      </c>
      <c r="AO31">
        <v>0</v>
      </c>
      <c r="AP31">
        <v>3.7149000000000001</v>
      </c>
      <c r="AQ31">
        <v>0</v>
      </c>
      <c r="AR31">
        <v>33.119999999999997</v>
      </c>
      <c r="AS31">
        <v>37.890518999999998</v>
      </c>
      <c r="AT31">
        <v>19.999969</v>
      </c>
      <c r="AU31">
        <v>0</v>
      </c>
      <c r="AV31">
        <v>0</v>
      </c>
      <c r="AW31">
        <v>0</v>
      </c>
      <c r="AX31">
        <v>0</v>
      </c>
      <c r="AY31">
        <v>5.5604339999999999</v>
      </c>
      <c r="AZ31">
        <v>10.235073</v>
      </c>
      <c r="BA31">
        <v>6.7455160000000003</v>
      </c>
      <c r="BB31">
        <v>4.1100000000000003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2347.3620629999991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377.15</v>
      </c>
      <c r="L32">
        <v>175</v>
      </c>
      <c r="M32">
        <v>91.103099999999998</v>
      </c>
      <c r="N32">
        <v>117.527</v>
      </c>
      <c r="O32">
        <v>123.0129</v>
      </c>
      <c r="P32">
        <v>138.5044</v>
      </c>
      <c r="Q32">
        <v>12.54</v>
      </c>
      <c r="R32">
        <v>25.21</v>
      </c>
      <c r="S32">
        <v>18.292999999999999</v>
      </c>
      <c r="T32">
        <v>2.34</v>
      </c>
      <c r="U32">
        <v>336.375</v>
      </c>
      <c r="V32">
        <v>8.2874999999999996</v>
      </c>
      <c r="W32">
        <v>35.454300000000003</v>
      </c>
      <c r="X32">
        <v>80.446299999999994</v>
      </c>
      <c r="Y32">
        <v>0</v>
      </c>
      <c r="Z32">
        <v>19.5624</v>
      </c>
      <c r="AA32">
        <v>42.14808</v>
      </c>
      <c r="AB32">
        <v>48.499828000000001</v>
      </c>
      <c r="AC32">
        <v>34.831252999999997</v>
      </c>
      <c r="AD32">
        <v>43.536136999999997</v>
      </c>
      <c r="AE32">
        <v>59.175403000000003</v>
      </c>
      <c r="AF32">
        <v>9.7989119999999996</v>
      </c>
      <c r="AG32">
        <v>49.374991999999999</v>
      </c>
      <c r="AH32">
        <v>179.96245400000001</v>
      </c>
      <c r="AI32">
        <v>58.790083000000003</v>
      </c>
      <c r="AJ32">
        <v>0</v>
      </c>
      <c r="AK32">
        <v>68.158760000000001</v>
      </c>
      <c r="AL32">
        <v>58.1</v>
      </c>
      <c r="AM32">
        <v>0</v>
      </c>
      <c r="AN32">
        <v>1.21715</v>
      </c>
      <c r="AO32">
        <v>0</v>
      </c>
      <c r="AP32">
        <v>3.7149000000000001</v>
      </c>
      <c r="AQ32">
        <v>0</v>
      </c>
      <c r="AR32">
        <v>33.119999999999997</v>
      </c>
      <c r="AS32">
        <v>37.890518999999998</v>
      </c>
      <c r="AT32">
        <v>19.999969</v>
      </c>
      <c r="AU32">
        <v>0</v>
      </c>
      <c r="AV32">
        <v>0</v>
      </c>
      <c r="AW32">
        <v>0</v>
      </c>
      <c r="AX32">
        <v>0</v>
      </c>
      <c r="AY32">
        <v>5.5604339999999999</v>
      </c>
      <c r="AZ32">
        <v>10.235073</v>
      </c>
      <c r="BA32">
        <v>6.7455160000000003</v>
      </c>
      <c r="BB32">
        <v>4.1100000000000003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2335.7753629999993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377.15</v>
      </c>
      <c r="L33">
        <v>175</v>
      </c>
      <c r="M33">
        <v>87.698599999999999</v>
      </c>
      <c r="N33">
        <v>113.2313</v>
      </c>
      <c r="O33">
        <v>118.5284</v>
      </c>
      <c r="P33">
        <v>133.49160000000001</v>
      </c>
      <c r="Q33">
        <v>12.54</v>
      </c>
      <c r="R33">
        <v>25.21</v>
      </c>
      <c r="S33">
        <v>18.292999999999999</v>
      </c>
      <c r="T33">
        <v>2.34</v>
      </c>
      <c r="U33">
        <v>336.375</v>
      </c>
      <c r="V33">
        <v>8.2874999999999996</v>
      </c>
      <c r="W33">
        <v>35.454300000000003</v>
      </c>
      <c r="X33">
        <v>80.446299999999994</v>
      </c>
      <c r="Y33">
        <v>0</v>
      </c>
      <c r="Z33">
        <v>19.5624</v>
      </c>
      <c r="AA33">
        <v>42.14808</v>
      </c>
      <c r="AB33">
        <v>48.499828000000001</v>
      </c>
      <c r="AC33">
        <v>34.831252999999997</v>
      </c>
      <c r="AD33">
        <v>43.536136999999997</v>
      </c>
      <c r="AE33">
        <v>59.175403000000003</v>
      </c>
      <c r="AF33">
        <v>9.7989119999999996</v>
      </c>
      <c r="AG33">
        <v>49.374991999999999</v>
      </c>
      <c r="AH33">
        <v>179.96245400000001</v>
      </c>
      <c r="AI33">
        <v>58.790083000000003</v>
      </c>
      <c r="AJ33">
        <v>0</v>
      </c>
      <c r="AK33">
        <v>68.158760000000001</v>
      </c>
      <c r="AL33">
        <v>58.1</v>
      </c>
      <c r="AM33">
        <v>0</v>
      </c>
      <c r="AN33">
        <v>1.21715</v>
      </c>
      <c r="AO33">
        <v>0</v>
      </c>
      <c r="AP33">
        <v>3.7149000000000001</v>
      </c>
      <c r="AQ33">
        <v>0</v>
      </c>
      <c r="AR33">
        <v>33.671999999999997</v>
      </c>
      <c r="AS33">
        <v>37.890518999999998</v>
      </c>
      <c r="AT33">
        <v>19.999969</v>
      </c>
      <c r="AU33">
        <v>0</v>
      </c>
      <c r="AV33">
        <v>0</v>
      </c>
      <c r="AW33">
        <v>0</v>
      </c>
      <c r="AX33">
        <v>0</v>
      </c>
      <c r="AY33">
        <v>5.5604339999999999</v>
      </c>
      <c r="AZ33">
        <v>10.235073</v>
      </c>
      <c r="BA33">
        <v>6.7455160000000003</v>
      </c>
      <c r="BB33">
        <v>4.0999999999999996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2319.1198629999994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377.15</v>
      </c>
      <c r="L34">
        <v>175</v>
      </c>
      <c r="M34">
        <v>84.975099999999998</v>
      </c>
      <c r="N34">
        <v>109.619</v>
      </c>
      <c r="O34">
        <v>114.82380000000001</v>
      </c>
      <c r="P34">
        <v>129.19999999999999</v>
      </c>
      <c r="Q34">
        <v>12.58</v>
      </c>
      <c r="R34">
        <v>25.35</v>
      </c>
      <c r="S34">
        <v>18.363</v>
      </c>
      <c r="T34">
        <v>2.31</v>
      </c>
      <c r="U34">
        <v>336.375</v>
      </c>
      <c r="V34">
        <v>8.2874999999999996</v>
      </c>
      <c r="W34">
        <v>35.454300000000003</v>
      </c>
      <c r="X34">
        <v>80.446299999999994</v>
      </c>
      <c r="Y34">
        <v>0</v>
      </c>
      <c r="Z34">
        <v>19.5624</v>
      </c>
      <c r="AA34">
        <v>42.14808</v>
      </c>
      <c r="AB34">
        <v>48.499828000000001</v>
      </c>
      <c r="AC34">
        <v>34.831252999999997</v>
      </c>
      <c r="AD34">
        <v>43.536136999999997</v>
      </c>
      <c r="AE34">
        <v>59.175403000000003</v>
      </c>
      <c r="AF34">
        <v>9.7989119999999996</v>
      </c>
      <c r="AG34">
        <v>49.374991999999999</v>
      </c>
      <c r="AH34">
        <v>179.96245400000001</v>
      </c>
      <c r="AI34">
        <v>58.790083000000003</v>
      </c>
      <c r="AJ34">
        <v>0</v>
      </c>
      <c r="AK34">
        <v>68.158760000000001</v>
      </c>
      <c r="AL34">
        <v>58.1</v>
      </c>
      <c r="AM34">
        <v>0</v>
      </c>
      <c r="AN34">
        <v>1.21715</v>
      </c>
      <c r="AO34">
        <v>0</v>
      </c>
      <c r="AP34">
        <v>3.7149000000000001</v>
      </c>
      <c r="AQ34">
        <v>0</v>
      </c>
      <c r="AR34">
        <v>33.671999999999997</v>
      </c>
      <c r="AS34">
        <v>37.890518999999998</v>
      </c>
      <c r="AT34">
        <v>19.999969</v>
      </c>
      <c r="AU34">
        <v>0</v>
      </c>
      <c r="AV34">
        <v>0</v>
      </c>
      <c r="AW34">
        <v>0</v>
      </c>
      <c r="AX34">
        <v>0</v>
      </c>
      <c r="AY34">
        <v>5.5604339999999999</v>
      </c>
      <c r="AZ34">
        <v>10.235073</v>
      </c>
      <c r="BA34">
        <v>6.7455160000000003</v>
      </c>
      <c r="BB34">
        <v>4.18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2305.0878629999993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324.088392</v>
      </c>
      <c r="L35">
        <v>175</v>
      </c>
      <c r="M35">
        <v>90.3249</v>
      </c>
      <c r="N35">
        <v>116.55070000000001</v>
      </c>
      <c r="O35">
        <v>122.038</v>
      </c>
      <c r="P35">
        <v>137.2876</v>
      </c>
      <c r="Q35">
        <v>12.57</v>
      </c>
      <c r="R35">
        <v>25.34</v>
      </c>
      <c r="S35">
        <v>18.353000000000002</v>
      </c>
      <c r="T35">
        <v>2.2799999999999998</v>
      </c>
      <c r="U35">
        <v>336.375</v>
      </c>
      <c r="V35">
        <v>8.2874999999999996</v>
      </c>
      <c r="W35">
        <v>30.314239000000001</v>
      </c>
      <c r="X35">
        <v>80.446299999999994</v>
      </c>
      <c r="Y35">
        <v>0</v>
      </c>
      <c r="Z35">
        <v>19.5624</v>
      </c>
      <c r="AA35">
        <v>42.14808</v>
      </c>
      <c r="AB35">
        <v>48.499828000000001</v>
      </c>
      <c r="AC35">
        <v>34.831252999999997</v>
      </c>
      <c r="AD35">
        <v>43.536136999999997</v>
      </c>
      <c r="AE35">
        <v>59.175403000000003</v>
      </c>
      <c r="AF35">
        <v>9.7989119999999996</v>
      </c>
      <c r="AG35">
        <v>49.374991999999999</v>
      </c>
      <c r="AH35">
        <v>179.96245400000001</v>
      </c>
      <c r="AI35">
        <v>22.886205</v>
      </c>
      <c r="AJ35">
        <v>0</v>
      </c>
      <c r="AK35">
        <v>68.158760000000001</v>
      </c>
      <c r="AL35">
        <v>58.1</v>
      </c>
      <c r="AM35">
        <v>0</v>
      </c>
      <c r="AN35">
        <v>1.21715</v>
      </c>
      <c r="AO35">
        <v>0</v>
      </c>
      <c r="AP35">
        <v>3.7149000000000001</v>
      </c>
      <c r="AQ35">
        <v>0</v>
      </c>
      <c r="AR35">
        <v>33.671999999999997</v>
      </c>
      <c r="AS35">
        <v>37.890518999999998</v>
      </c>
      <c r="AT35">
        <v>19.999969</v>
      </c>
      <c r="AU35">
        <v>0</v>
      </c>
      <c r="AV35">
        <v>0</v>
      </c>
      <c r="AW35">
        <v>0</v>
      </c>
      <c r="AX35">
        <v>0</v>
      </c>
      <c r="AY35">
        <v>5.5604339999999999</v>
      </c>
      <c r="AZ35">
        <v>10.235073</v>
      </c>
      <c r="BA35">
        <v>6.7455160000000003</v>
      </c>
      <c r="BB35">
        <v>4.1500000000000004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2238.4756159999997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295.14999999999998</v>
      </c>
      <c r="L36">
        <v>175</v>
      </c>
      <c r="M36">
        <v>90.033100000000005</v>
      </c>
      <c r="N36">
        <v>116.2578</v>
      </c>
      <c r="O36">
        <v>121.6481</v>
      </c>
      <c r="P36">
        <v>145.79990000000001</v>
      </c>
      <c r="Q36">
        <v>12.6</v>
      </c>
      <c r="R36">
        <v>25.3</v>
      </c>
      <c r="S36">
        <v>18.393000000000001</v>
      </c>
      <c r="T36">
        <v>2.23</v>
      </c>
      <c r="U36">
        <v>336.375</v>
      </c>
      <c r="V36">
        <v>8.2874999999999996</v>
      </c>
      <c r="W36">
        <v>29.34</v>
      </c>
      <c r="X36">
        <v>75.143000000000001</v>
      </c>
      <c r="Y36">
        <v>0</v>
      </c>
      <c r="Z36">
        <v>19.5624</v>
      </c>
      <c r="AA36">
        <v>42.14808</v>
      </c>
      <c r="AB36">
        <v>48.499828000000001</v>
      </c>
      <c r="AC36">
        <v>34.831252999999997</v>
      </c>
      <c r="AD36">
        <v>43.536136999999997</v>
      </c>
      <c r="AE36">
        <v>59.175403000000003</v>
      </c>
      <c r="AF36">
        <v>9.7989119999999996</v>
      </c>
      <c r="AG36">
        <v>49.374991999999999</v>
      </c>
      <c r="AH36">
        <v>179.96245400000001</v>
      </c>
      <c r="AI36">
        <v>22.886205</v>
      </c>
      <c r="AJ36">
        <v>0</v>
      </c>
      <c r="AK36">
        <v>68.158760000000001</v>
      </c>
      <c r="AL36">
        <v>58.1</v>
      </c>
      <c r="AM36">
        <v>0</v>
      </c>
      <c r="AN36">
        <v>1.21715</v>
      </c>
      <c r="AO36">
        <v>0</v>
      </c>
      <c r="AP36">
        <v>3.7149000000000001</v>
      </c>
      <c r="AQ36">
        <v>0</v>
      </c>
      <c r="AR36">
        <v>33.671999999999997</v>
      </c>
      <c r="AS36">
        <v>37.890518999999998</v>
      </c>
      <c r="AT36">
        <v>19.999969</v>
      </c>
      <c r="AU36">
        <v>0</v>
      </c>
      <c r="AV36">
        <v>0</v>
      </c>
      <c r="AW36">
        <v>0</v>
      </c>
      <c r="AX36">
        <v>0</v>
      </c>
      <c r="AY36">
        <v>5.5604339999999999</v>
      </c>
      <c r="AZ36">
        <v>10.235073</v>
      </c>
      <c r="BA36">
        <v>6.7455160000000003</v>
      </c>
      <c r="BB36">
        <v>4.05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2210.677385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295.14999999999998</v>
      </c>
      <c r="L37">
        <v>175</v>
      </c>
      <c r="M37">
        <v>94.410200000000003</v>
      </c>
      <c r="N37">
        <v>121.43219999999999</v>
      </c>
      <c r="O37">
        <v>127.30249999999999</v>
      </c>
      <c r="P37">
        <v>147.37169299999999</v>
      </c>
      <c r="Q37">
        <v>12.6</v>
      </c>
      <c r="R37">
        <v>25.39</v>
      </c>
      <c r="S37">
        <v>18.393000000000001</v>
      </c>
      <c r="T37">
        <v>2.31</v>
      </c>
      <c r="U37">
        <v>341.0625</v>
      </c>
      <c r="V37">
        <v>8.2874999999999996</v>
      </c>
      <c r="W37">
        <v>29.34</v>
      </c>
      <c r="X37">
        <v>75.143000000000001</v>
      </c>
      <c r="Y37">
        <v>0</v>
      </c>
      <c r="Z37">
        <v>19.5624</v>
      </c>
      <c r="AA37">
        <v>42.14808</v>
      </c>
      <c r="AB37">
        <v>48.499828000000001</v>
      </c>
      <c r="AC37">
        <v>34.831252999999997</v>
      </c>
      <c r="AD37">
        <v>43.536136999999997</v>
      </c>
      <c r="AE37">
        <v>59.175403000000003</v>
      </c>
      <c r="AF37">
        <v>9.7989119999999996</v>
      </c>
      <c r="AG37">
        <v>49.374991999999999</v>
      </c>
      <c r="AH37">
        <v>179.96245400000001</v>
      </c>
      <c r="AI37">
        <v>22.886205</v>
      </c>
      <c r="AJ37">
        <v>0</v>
      </c>
      <c r="AK37">
        <v>68.158760000000001</v>
      </c>
      <c r="AL37">
        <v>58.1</v>
      </c>
      <c r="AM37">
        <v>0</v>
      </c>
      <c r="AN37">
        <v>1.21715</v>
      </c>
      <c r="AO37">
        <v>0</v>
      </c>
      <c r="AP37">
        <v>3.7149000000000001</v>
      </c>
      <c r="AQ37">
        <v>0</v>
      </c>
      <c r="AR37">
        <v>33.671999999999997</v>
      </c>
      <c r="AS37">
        <v>37.890518999999998</v>
      </c>
      <c r="AT37">
        <v>19.999969</v>
      </c>
      <c r="AU37">
        <v>0</v>
      </c>
      <c r="AV37">
        <v>0</v>
      </c>
      <c r="AW37">
        <v>0</v>
      </c>
      <c r="AX37">
        <v>0</v>
      </c>
      <c r="AY37">
        <v>5.5604339999999999</v>
      </c>
      <c r="AZ37">
        <v>10.235073</v>
      </c>
      <c r="BA37">
        <v>6.7455160000000003</v>
      </c>
      <c r="BB37">
        <v>4.3865999999999996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2232.6491779999992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295.14999999999998</v>
      </c>
      <c r="L38">
        <v>175</v>
      </c>
      <c r="M38">
        <v>94.410200000000003</v>
      </c>
      <c r="N38">
        <v>121.43219999999999</v>
      </c>
      <c r="O38">
        <v>127.30249999999999</v>
      </c>
      <c r="P38">
        <v>147.37169299999999</v>
      </c>
      <c r="Q38">
        <v>12.6</v>
      </c>
      <c r="R38">
        <v>25.397359999999999</v>
      </c>
      <c r="S38">
        <v>18.393000000000001</v>
      </c>
      <c r="T38">
        <v>2.2799999999999998</v>
      </c>
      <c r="U38">
        <v>342</v>
      </c>
      <c r="V38">
        <v>8.2874999999999996</v>
      </c>
      <c r="W38">
        <v>25.52</v>
      </c>
      <c r="X38">
        <v>68.03</v>
      </c>
      <c r="Y38">
        <v>0</v>
      </c>
      <c r="Z38">
        <v>19.5624</v>
      </c>
      <c r="AA38">
        <v>42.14808</v>
      </c>
      <c r="AB38">
        <v>48.499828000000001</v>
      </c>
      <c r="AC38">
        <v>34.831252999999997</v>
      </c>
      <c r="AD38">
        <v>43.536136999999997</v>
      </c>
      <c r="AE38">
        <v>59.175403000000003</v>
      </c>
      <c r="AF38">
        <v>9.7989119999999996</v>
      </c>
      <c r="AG38">
        <v>49.374991999999999</v>
      </c>
      <c r="AH38">
        <v>179.96245400000001</v>
      </c>
      <c r="AI38">
        <v>22.886205</v>
      </c>
      <c r="AJ38">
        <v>0</v>
      </c>
      <c r="AK38">
        <v>68.158760000000001</v>
      </c>
      <c r="AL38">
        <v>58.1</v>
      </c>
      <c r="AM38">
        <v>0</v>
      </c>
      <c r="AN38">
        <v>1.21715</v>
      </c>
      <c r="AO38">
        <v>0</v>
      </c>
      <c r="AP38">
        <v>3.7149000000000001</v>
      </c>
      <c r="AQ38">
        <v>0</v>
      </c>
      <c r="AR38">
        <v>38.64</v>
      </c>
      <c r="AS38">
        <v>37.890518999999998</v>
      </c>
      <c r="AT38">
        <v>19.999969</v>
      </c>
      <c r="AU38">
        <v>0</v>
      </c>
      <c r="AV38">
        <v>0</v>
      </c>
      <c r="AW38">
        <v>0</v>
      </c>
      <c r="AX38">
        <v>0</v>
      </c>
      <c r="AY38">
        <v>5.5604339999999999</v>
      </c>
      <c r="AZ38">
        <v>10.235073</v>
      </c>
      <c r="BA38">
        <v>6.7455160000000003</v>
      </c>
      <c r="BB38">
        <v>4.3865999999999996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2227.5990379999994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295.14999999999998</v>
      </c>
      <c r="L39">
        <v>175</v>
      </c>
      <c r="M39">
        <v>92.039882000000006</v>
      </c>
      <c r="N39">
        <v>118.395616</v>
      </c>
      <c r="O39">
        <v>124.11912100000001</v>
      </c>
      <c r="P39">
        <v>145.645321</v>
      </c>
      <c r="Q39">
        <v>12.6</v>
      </c>
      <c r="R39">
        <v>25.4756</v>
      </c>
      <c r="S39">
        <v>18.393000000000001</v>
      </c>
      <c r="T39">
        <v>2.33</v>
      </c>
      <c r="U39">
        <v>342</v>
      </c>
      <c r="V39">
        <v>8.2874999999999996</v>
      </c>
      <c r="W39">
        <v>25.52</v>
      </c>
      <c r="X39">
        <v>68.03</v>
      </c>
      <c r="Y39">
        <v>0</v>
      </c>
      <c r="Z39">
        <v>19.5624</v>
      </c>
      <c r="AA39">
        <v>42.14808</v>
      </c>
      <c r="AB39">
        <v>48.499828000000001</v>
      </c>
      <c r="AC39">
        <v>34.831252999999997</v>
      </c>
      <c r="AD39">
        <v>43.536136999999997</v>
      </c>
      <c r="AE39">
        <v>59.175403000000003</v>
      </c>
      <c r="AF39">
        <v>9.7989119999999996</v>
      </c>
      <c r="AG39">
        <v>49.374991999999999</v>
      </c>
      <c r="AH39">
        <v>179.96245400000001</v>
      </c>
      <c r="AI39">
        <v>19.071838</v>
      </c>
      <c r="AJ39">
        <v>0</v>
      </c>
      <c r="AK39">
        <v>68.158760000000001</v>
      </c>
      <c r="AL39">
        <v>58.1</v>
      </c>
      <c r="AM39">
        <v>0</v>
      </c>
      <c r="AN39">
        <v>1.21715</v>
      </c>
      <c r="AO39">
        <v>0</v>
      </c>
      <c r="AP39">
        <v>3.7149000000000001</v>
      </c>
      <c r="AQ39">
        <v>0</v>
      </c>
      <c r="AR39">
        <v>38.64</v>
      </c>
      <c r="AS39">
        <v>37.890518999999998</v>
      </c>
      <c r="AT39">
        <v>19.999969</v>
      </c>
      <c r="AU39">
        <v>0</v>
      </c>
      <c r="AV39">
        <v>0</v>
      </c>
      <c r="AW39">
        <v>0</v>
      </c>
      <c r="AX39">
        <v>0</v>
      </c>
      <c r="AY39">
        <v>5.5604339999999999</v>
      </c>
      <c r="AZ39">
        <v>10.235073</v>
      </c>
      <c r="BA39">
        <v>6.7455160000000003</v>
      </c>
      <c r="BB39">
        <v>4.3865999999999996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2213.5962579999996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295.14999999999998</v>
      </c>
      <c r="L40">
        <v>175</v>
      </c>
      <c r="M40">
        <v>91.724975000000001</v>
      </c>
      <c r="N40">
        <v>117.99053499999999</v>
      </c>
      <c r="O40">
        <v>123.694457</v>
      </c>
      <c r="P40">
        <v>145.25389000000001</v>
      </c>
      <c r="Q40">
        <v>12.6</v>
      </c>
      <c r="R40">
        <v>25.4756</v>
      </c>
      <c r="S40">
        <v>18.393000000000001</v>
      </c>
      <c r="T40">
        <v>2.39</v>
      </c>
      <c r="U40">
        <v>342</v>
      </c>
      <c r="V40">
        <v>8.2874999999999996</v>
      </c>
      <c r="W40">
        <v>25.52</v>
      </c>
      <c r="X40">
        <v>68.03</v>
      </c>
      <c r="Y40">
        <v>0</v>
      </c>
      <c r="Z40">
        <v>19.5624</v>
      </c>
      <c r="AA40">
        <v>42.14808</v>
      </c>
      <c r="AB40">
        <v>48.499828000000001</v>
      </c>
      <c r="AC40">
        <v>34.831252999999997</v>
      </c>
      <c r="AD40">
        <v>43.536136999999997</v>
      </c>
      <c r="AE40">
        <v>59.175403000000003</v>
      </c>
      <c r="AF40">
        <v>9.7989119999999996</v>
      </c>
      <c r="AG40">
        <v>49.374991999999999</v>
      </c>
      <c r="AH40">
        <v>179.96245400000001</v>
      </c>
      <c r="AI40">
        <v>19.071838</v>
      </c>
      <c r="AJ40">
        <v>0</v>
      </c>
      <c r="AK40">
        <v>68.158760000000001</v>
      </c>
      <c r="AL40">
        <v>58.1</v>
      </c>
      <c r="AM40">
        <v>0</v>
      </c>
      <c r="AN40">
        <v>1.21715</v>
      </c>
      <c r="AO40">
        <v>0</v>
      </c>
      <c r="AP40">
        <v>3.7149000000000001</v>
      </c>
      <c r="AQ40">
        <v>0</v>
      </c>
      <c r="AR40">
        <v>38.64</v>
      </c>
      <c r="AS40">
        <v>37.890518999999998</v>
      </c>
      <c r="AT40">
        <v>19.999969</v>
      </c>
      <c r="AU40">
        <v>0</v>
      </c>
      <c r="AV40">
        <v>0</v>
      </c>
      <c r="AW40">
        <v>0</v>
      </c>
      <c r="AX40">
        <v>0</v>
      </c>
      <c r="AY40">
        <v>5.5604339999999999</v>
      </c>
      <c r="AZ40">
        <v>10.235073</v>
      </c>
      <c r="BA40">
        <v>6.7455160000000003</v>
      </c>
      <c r="BB40">
        <v>4.3865999999999996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2212.1201749999991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295.14999999999998</v>
      </c>
      <c r="L41">
        <v>175</v>
      </c>
      <c r="M41">
        <v>89.403755000000004</v>
      </c>
      <c r="N41">
        <v>115.004631</v>
      </c>
      <c r="O41">
        <v>120.56420900000001</v>
      </c>
      <c r="P41">
        <v>141.435992</v>
      </c>
      <c r="Q41">
        <v>12.59</v>
      </c>
      <c r="R41">
        <v>25.1</v>
      </c>
      <c r="S41">
        <v>18.393000000000001</v>
      </c>
      <c r="T41">
        <v>2.39</v>
      </c>
      <c r="U41">
        <v>342</v>
      </c>
      <c r="V41">
        <v>8.2874999999999996</v>
      </c>
      <c r="W41">
        <v>30.5943</v>
      </c>
      <c r="X41">
        <v>73.333299999999994</v>
      </c>
      <c r="Y41">
        <v>0</v>
      </c>
      <c r="Z41">
        <v>19.5624</v>
      </c>
      <c r="AA41">
        <v>42.14808</v>
      </c>
      <c r="AB41">
        <v>48.499828000000001</v>
      </c>
      <c r="AC41">
        <v>34.831252999999997</v>
      </c>
      <c r="AD41">
        <v>43.536136999999997</v>
      </c>
      <c r="AE41">
        <v>59.175403000000003</v>
      </c>
      <c r="AF41">
        <v>9.7989119999999996</v>
      </c>
      <c r="AG41">
        <v>49.374991999999999</v>
      </c>
      <c r="AH41">
        <v>179.96245400000001</v>
      </c>
      <c r="AI41">
        <v>19.071838</v>
      </c>
      <c r="AJ41">
        <v>0</v>
      </c>
      <c r="AK41">
        <v>68.158760000000001</v>
      </c>
      <c r="AL41">
        <v>55.776000000000003</v>
      </c>
      <c r="AM41">
        <v>0</v>
      </c>
      <c r="AN41">
        <v>1.21715</v>
      </c>
      <c r="AO41">
        <v>0</v>
      </c>
      <c r="AP41">
        <v>3.7149000000000001</v>
      </c>
      <c r="AQ41">
        <v>0</v>
      </c>
      <c r="AR41">
        <v>33.671999999999997</v>
      </c>
      <c r="AS41">
        <v>37.890518999999998</v>
      </c>
      <c r="AT41">
        <v>19.999969</v>
      </c>
      <c r="AU41">
        <v>0</v>
      </c>
      <c r="AV41">
        <v>0</v>
      </c>
      <c r="AW41">
        <v>0</v>
      </c>
      <c r="AX41">
        <v>0</v>
      </c>
      <c r="AY41">
        <v>5.5604339999999999</v>
      </c>
      <c r="AZ41">
        <v>10.235073</v>
      </c>
      <c r="BA41">
        <v>6.7455160000000003</v>
      </c>
      <c r="BB41">
        <v>4.2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2202.3783049999993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295.14999999999998</v>
      </c>
      <c r="L42">
        <v>175</v>
      </c>
      <c r="M42">
        <v>86.954412000000005</v>
      </c>
      <c r="N42">
        <v>111.853916</v>
      </c>
      <c r="O42">
        <v>117.26118</v>
      </c>
      <c r="P42">
        <v>137.588785</v>
      </c>
      <c r="Q42">
        <v>12.57</v>
      </c>
      <c r="R42">
        <v>25.1</v>
      </c>
      <c r="S42">
        <v>18.363</v>
      </c>
      <c r="T42">
        <v>2.39</v>
      </c>
      <c r="U42">
        <v>342</v>
      </c>
      <c r="V42">
        <v>8.2874999999999996</v>
      </c>
      <c r="W42">
        <v>30.5943</v>
      </c>
      <c r="X42">
        <v>73.333299999999994</v>
      </c>
      <c r="Y42">
        <v>0</v>
      </c>
      <c r="Z42">
        <v>19.5624</v>
      </c>
      <c r="AA42">
        <v>42.14808</v>
      </c>
      <c r="AB42">
        <v>48.499828000000001</v>
      </c>
      <c r="AC42">
        <v>34.831252999999997</v>
      </c>
      <c r="AD42">
        <v>43.536136999999997</v>
      </c>
      <c r="AE42">
        <v>59.175403000000003</v>
      </c>
      <c r="AF42">
        <v>9.7989119999999996</v>
      </c>
      <c r="AG42">
        <v>49.374991999999999</v>
      </c>
      <c r="AH42">
        <v>179.96245400000001</v>
      </c>
      <c r="AI42">
        <v>19.071838</v>
      </c>
      <c r="AJ42">
        <v>0</v>
      </c>
      <c r="AK42">
        <v>68.158760000000001</v>
      </c>
      <c r="AL42">
        <v>55.776000000000003</v>
      </c>
      <c r="AM42">
        <v>0</v>
      </c>
      <c r="AN42">
        <v>1.21715</v>
      </c>
      <c r="AO42">
        <v>0</v>
      </c>
      <c r="AP42">
        <v>3.7149000000000001</v>
      </c>
      <c r="AQ42">
        <v>0</v>
      </c>
      <c r="AR42">
        <v>33.671999999999997</v>
      </c>
      <c r="AS42">
        <v>37.890518999999998</v>
      </c>
      <c r="AT42">
        <v>19.999969</v>
      </c>
      <c r="AU42">
        <v>0</v>
      </c>
      <c r="AV42">
        <v>0</v>
      </c>
      <c r="AW42">
        <v>0</v>
      </c>
      <c r="AX42">
        <v>0</v>
      </c>
      <c r="AY42">
        <v>5.5604339999999999</v>
      </c>
      <c r="AZ42">
        <v>10.235073</v>
      </c>
      <c r="BA42">
        <v>6.7455160000000003</v>
      </c>
      <c r="BB42">
        <v>4.2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2189.5780109999996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295.14999999999998</v>
      </c>
      <c r="L43">
        <v>175</v>
      </c>
      <c r="M43">
        <v>93.555215000000004</v>
      </c>
      <c r="N43">
        <v>120.236047</v>
      </c>
      <c r="O43">
        <v>125.875411</v>
      </c>
      <c r="P43">
        <v>149.17767000000001</v>
      </c>
      <c r="Q43">
        <v>12.6</v>
      </c>
      <c r="R43">
        <v>25.43</v>
      </c>
      <c r="S43">
        <v>18.393000000000001</v>
      </c>
      <c r="T43">
        <v>2.39</v>
      </c>
      <c r="U43">
        <v>342</v>
      </c>
      <c r="V43">
        <v>8.2874999999999996</v>
      </c>
      <c r="W43">
        <v>30.5943</v>
      </c>
      <c r="X43">
        <v>73.333299999999994</v>
      </c>
      <c r="Y43">
        <v>0</v>
      </c>
      <c r="Z43">
        <v>19.5624</v>
      </c>
      <c r="AA43">
        <v>42.14808</v>
      </c>
      <c r="AB43">
        <v>48.499828000000001</v>
      </c>
      <c r="AC43">
        <v>34.831252999999997</v>
      </c>
      <c r="AD43">
        <v>43.536136999999997</v>
      </c>
      <c r="AE43">
        <v>59.175403000000003</v>
      </c>
      <c r="AF43">
        <v>0</v>
      </c>
      <c r="AG43">
        <v>49.374991999999999</v>
      </c>
      <c r="AH43">
        <v>179.96245400000001</v>
      </c>
      <c r="AI43">
        <v>19.071838</v>
      </c>
      <c r="AJ43">
        <v>0</v>
      </c>
      <c r="AK43">
        <v>68.158760000000001</v>
      </c>
      <c r="AL43">
        <v>55.776000000000003</v>
      </c>
      <c r="AM43">
        <v>0</v>
      </c>
      <c r="AN43">
        <v>1.21715</v>
      </c>
      <c r="AO43">
        <v>0</v>
      </c>
      <c r="AP43">
        <v>3.7149000000000001</v>
      </c>
      <c r="AQ43">
        <v>0</v>
      </c>
      <c r="AR43">
        <v>38.64</v>
      </c>
      <c r="AS43">
        <v>37.890518999999998</v>
      </c>
      <c r="AT43">
        <v>19.999969</v>
      </c>
      <c r="AU43">
        <v>0</v>
      </c>
      <c r="AV43">
        <v>0</v>
      </c>
      <c r="AW43">
        <v>0</v>
      </c>
      <c r="AX43">
        <v>0</v>
      </c>
      <c r="AY43">
        <v>5.5604339999999999</v>
      </c>
      <c r="AZ43">
        <v>10.235073</v>
      </c>
      <c r="BA43">
        <v>6.7455160000000003</v>
      </c>
      <c r="BB43">
        <v>4.2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2220.3231489999994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295.14999999999998</v>
      </c>
      <c r="L44">
        <v>175</v>
      </c>
      <c r="M44">
        <v>94.233356000000001</v>
      </c>
      <c r="N44">
        <v>121.21719400000001</v>
      </c>
      <c r="O44">
        <v>127.0771</v>
      </c>
      <c r="P44">
        <v>149.345901</v>
      </c>
      <c r="Q44">
        <v>12.6</v>
      </c>
      <c r="R44">
        <v>25.43</v>
      </c>
      <c r="S44">
        <v>18.393000000000001</v>
      </c>
      <c r="T44">
        <v>2.39</v>
      </c>
      <c r="U44">
        <v>342</v>
      </c>
      <c r="V44">
        <v>8.2874999999999996</v>
      </c>
      <c r="W44">
        <v>30.5943</v>
      </c>
      <c r="X44">
        <v>73.333299999999994</v>
      </c>
      <c r="Y44">
        <v>0</v>
      </c>
      <c r="Z44">
        <v>19.5624</v>
      </c>
      <c r="AA44">
        <v>42.14808</v>
      </c>
      <c r="AB44">
        <v>48.499828000000001</v>
      </c>
      <c r="AC44">
        <v>34.831252999999997</v>
      </c>
      <c r="AD44">
        <v>43.536136999999997</v>
      </c>
      <c r="AE44">
        <v>59.175403000000003</v>
      </c>
      <c r="AF44">
        <v>0</v>
      </c>
      <c r="AG44">
        <v>49.374991999999999</v>
      </c>
      <c r="AH44">
        <v>179.96245400000001</v>
      </c>
      <c r="AI44">
        <v>19.071838</v>
      </c>
      <c r="AJ44">
        <v>0</v>
      </c>
      <c r="AK44">
        <v>68.158760000000001</v>
      </c>
      <c r="AL44">
        <v>55.776000000000003</v>
      </c>
      <c r="AM44">
        <v>0</v>
      </c>
      <c r="AN44">
        <v>1.21715</v>
      </c>
      <c r="AO44">
        <v>0</v>
      </c>
      <c r="AP44">
        <v>3.7149000000000001</v>
      </c>
      <c r="AQ44">
        <v>0</v>
      </c>
      <c r="AR44">
        <v>38.64</v>
      </c>
      <c r="AS44">
        <v>37.890518999999998</v>
      </c>
      <c r="AT44">
        <v>19.999969</v>
      </c>
      <c r="AU44">
        <v>0</v>
      </c>
      <c r="AV44">
        <v>0</v>
      </c>
      <c r="AW44">
        <v>0</v>
      </c>
      <c r="AX44">
        <v>0</v>
      </c>
      <c r="AY44">
        <v>5.5604339999999999</v>
      </c>
      <c r="AZ44">
        <v>10.235073</v>
      </c>
      <c r="BA44">
        <v>6.7455160000000003</v>
      </c>
      <c r="BB44">
        <v>4.2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2223.3523569999993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295.14999999999998</v>
      </c>
      <c r="L45">
        <v>175</v>
      </c>
      <c r="M45">
        <v>92.620360000000005</v>
      </c>
      <c r="N45">
        <v>119.142315</v>
      </c>
      <c r="O45">
        <v>124.901917</v>
      </c>
      <c r="P45">
        <v>144.59030000000001</v>
      </c>
      <c r="Q45">
        <v>12.45</v>
      </c>
      <c r="R45">
        <v>24.7</v>
      </c>
      <c r="S45">
        <v>17.763000000000002</v>
      </c>
      <c r="T45">
        <v>1.71</v>
      </c>
      <c r="U45">
        <v>342</v>
      </c>
      <c r="V45">
        <v>10.015599999999999</v>
      </c>
      <c r="W45">
        <v>39.055300000000003</v>
      </c>
      <c r="X45">
        <v>91.757000000000005</v>
      </c>
      <c r="Y45">
        <v>0</v>
      </c>
      <c r="Z45">
        <v>13.041600000000001</v>
      </c>
      <c r="AA45">
        <v>42.14808</v>
      </c>
      <c r="AB45">
        <v>48.499828000000001</v>
      </c>
      <c r="AC45">
        <v>34.831252999999997</v>
      </c>
      <c r="AD45">
        <v>43.536136999999997</v>
      </c>
      <c r="AE45">
        <v>59.175403000000003</v>
      </c>
      <c r="AF45">
        <v>0</v>
      </c>
      <c r="AG45">
        <v>49.374991999999999</v>
      </c>
      <c r="AH45">
        <v>179.96245400000001</v>
      </c>
      <c r="AI45">
        <v>19.071838</v>
      </c>
      <c r="AJ45">
        <v>0</v>
      </c>
      <c r="AK45">
        <v>68.158760000000001</v>
      </c>
      <c r="AL45">
        <v>39.508000000000003</v>
      </c>
      <c r="AM45">
        <v>0</v>
      </c>
      <c r="AN45">
        <v>1.21715</v>
      </c>
      <c r="AO45">
        <v>0</v>
      </c>
      <c r="AP45">
        <v>3.7149000000000001</v>
      </c>
      <c r="AQ45">
        <v>0</v>
      </c>
      <c r="AR45">
        <v>38.64</v>
      </c>
      <c r="AS45">
        <v>37.890518999999998</v>
      </c>
      <c r="AT45">
        <v>19.999969</v>
      </c>
      <c r="AU45">
        <v>0</v>
      </c>
      <c r="AV45">
        <v>0</v>
      </c>
      <c r="AW45">
        <v>0</v>
      </c>
      <c r="AX45">
        <v>0</v>
      </c>
      <c r="AY45">
        <v>5.5604339999999999</v>
      </c>
      <c r="AZ45">
        <v>10.235073</v>
      </c>
      <c r="BA45">
        <v>6.7455160000000003</v>
      </c>
      <c r="BB45">
        <v>3.05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2215.2176979999995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295.14999999999998</v>
      </c>
      <c r="L46">
        <v>175</v>
      </c>
      <c r="M46">
        <v>92.611795999999998</v>
      </c>
      <c r="N46">
        <v>119.131299</v>
      </c>
      <c r="O46">
        <v>124.890368</v>
      </c>
      <c r="P46">
        <v>144.59030000000001</v>
      </c>
      <c r="Q46">
        <v>12.45</v>
      </c>
      <c r="R46">
        <v>24.7</v>
      </c>
      <c r="S46">
        <v>17.763000000000002</v>
      </c>
      <c r="T46">
        <v>1.71</v>
      </c>
      <c r="U46">
        <v>342</v>
      </c>
      <c r="V46">
        <v>10.015599999999999</v>
      </c>
      <c r="W46">
        <v>39.055300000000003</v>
      </c>
      <c r="X46">
        <v>91.757000000000005</v>
      </c>
      <c r="Y46">
        <v>0</v>
      </c>
      <c r="Z46">
        <v>13.041600000000001</v>
      </c>
      <c r="AA46">
        <v>42.14808</v>
      </c>
      <c r="AB46">
        <v>48.499828000000001</v>
      </c>
      <c r="AC46">
        <v>34.831252999999997</v>
      </c>
      <c r="AD46">
        <v>43.536136999999997</v>
      </c>
      <c r="AE46">
        <v>59.175403000000003</v>
      </c>
      <c r="AF46">
        <v>0</v>
      </c>
      <c r="AG46">
        <v>49.374991999999999</v>
      </c>
      <c r="AH46">
        <v>179.96245400000001</v>
      </c>
      <c r="AI46">
        <v>19.071838</v>
      </c>
      <c r="AJ46">
        <v>0</v>
      </c>
      <c r="AK46">
        <v>68.158760000000001</v>
      </c>
      <c r="AL46">
        <v>39.508000000000003</v>
      </c>
      <c r="AM46">
        <v>0</v>
      </c>
      <c r="AN46">
        <v>1.21715</v>
      </c>
      <c r="AO46">
        <v>0</v>
      </c>
      <c r="AP46">
        <v>3.7149000000000001</v>
      </c>
      <c r="AQ46">
        <v>0</v>
      </c>
      <c r="AR46">
        <v>33.671999999999997</v>
      </c>
      <c r="AS46">
        <v>37.890518999999998</v>
      </c>
      <c r="AT46">
        <v>19.999969</v>
      </c>
      <c r="AU46">
        <v>0</v>
      </c>
      <c r="AV46">
        <v>0</v>
      </c>
      <c r="AW46">
        <v>0</v>
      </c>
      <c r="AX46">
        <v>0</v>
      </c>
      <c r="AY46">
        <v>5.5604339999999999</v>
      </c>
      <c r="AZ46">
        <v>10.235073</v>
      </c>
      <c r="BA46">
        <v>6.7455160000000003</v>
      </c>
      <c r="BB46">
        <v>3.05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2210.2185689999997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295.14999999999998</v>
      </c>
      <c r="L47">
        <v>175</v>
      </c>
      <c r="M47">
        <v>92.952862999999994</v>
      </c>
      <c r="N47">
        <v>119.57003</v>
      </c>
      <c r="O47">
        <v>125.350308</v>
      </c>
      <c r="P47">
        <v>144.59030000000001</v>
      </c>
      <c r="Q47">
        <v>12.45</v>
      </c>
      <c r="R47">
        <v>24.7</v>
      </c>
      <c r="S47">
        <v>17.53</v>
      </c>
      <c r="T47">
        <v>1.71</v>
      </c>
      <c r="U47">
        <v>342</v>
      </c>
      <c r="V47">
        <v>10.015599999999999</v>
      </c>
      <c r="W47">
        <v>39.055300000000003</v>
      </c>
      <c r="X47">
        <v>91.757000000000005</v>
      </c>
      <c r="Y47">
        <v>0</v>
      </c>
      <c r="Z47">
        <v>13.041600000000001</v>
      </c>
      <c r="AA47">
        <v>42.14808</v>
      </c>
      <c r="AB47">
        <v>48.499828000000001</v>
      </c>
      <c r="AC47">
        <v>34.831252999999997</v>
      </c>
      <c r="AD47">
        <v>43.536136999999997</v>
      </c>
      <c r="AE47">
        <v>59.175403000000003</v>
      </c>
      <c r="AF47">
        <v>0</v>
      </c>
      <c r="AG47">
        <v>49.374991999999999</v>
      </c>
      <c r="AH47">
        <v>179.96245400000001</v>
      </c>
      <c r="AI47">
        <v>19.071838</v>
      </c>
      <c r="AJ47">
        <v>0</v>
      </c>
      <c r="AK47">
        <v>68.158760000000001</v>
      </c>
      <c r="AL47">
        <v>39.508000000000003</v>
      </c>
      <c r="AM47">
        <v>0</v>
      </c>
      <c r="AN47">
        <v>1.21715</v>
      </c>
      <c r="AO47">
        <v>0</v>
      </c>
      <c r="AP47">
        <v>10.119899999999999</v>
      </c>
      <c r="AQ47">
        <v>0</v>
      </c>
      <c r="AR47">
        <v>33.671999999999997</v>
      </c>
      <c r="AS47">
        <v>37.890518999999998</v>
      </c>
      <c r="AT47">
        <v>19.999969</v>
      </c>
      <c r="AU47">
        <v>0</v>
      </c>
      <c r="AV47">
        <v>0</v>
      </c>
      <c r="AW47">
        <v>0</v>
      </c>
      <c r="AX47">
        <v>0</v>
      </c>
      <c r="AY47">
        <v>5.5604339999999999</v>
      </c>
      <c r="AZ47">
        <v>10.235073</v>
      </c>
      <c r="BA47">
        <v>6.7455160000000003</v>
      </c>
      <c r="BB47">
        <v>3.05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2217.6303069999999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295.14999999999998</v>
      </c>
      <c r="L48">
        <v>175</v>
      </c>
      <c r="M48">
        <v>93.500735000000006</v>
      </c>
      <c r="N48">
        <v>120.27478600000001</v>
      </c>
      <c r="O48">
        <v>126.089134</v>
      </c>
      <c r="P48">
        <v>144.59030000000001</v>
      </c>
      <c r="Q48">
        <v>12.45</v>
      </c>
      <c r="R48">
        <v>24.7</v>
      </c>
      <c r="S48">
        <v>17.53</v>
      </c>
      <c r="T48">
        <v>1.71</v>
      </c>
      <c r="U48">
        <v>342</v>
      </c>
      <c r="V48">
        <v>10.015599999999999</v>
      </c>
      <c r="W48">
        <v>39.055300000000003</v>
      </c>
      <c r="X48">
        <v>91.757000000000005</v>
      </c>
      <c r="Y48">
        <v>0</v>
      </c>
      <c r="Z48">
        <v>13.041600000000001</v>
      </c>
      <c r="AA48">
        <v>42.14808</v>
      </c>
      <c r="AB48">
        <v>48.499828000000001</v>
      </c>
      <c r="AC48">
        <v>34.831252999999997</v>
      </c>
      <c r="AD48">
        <v>43.536136999999997</v>
      </c>
      <c r="AE48">
        <v>59.175403000000003</v>
      </c>
      <c r="AF48">
        <v>0</v>
      </c>
      <c r="AG48">
        <v>49.374991999999999</v>
      </c>
      <c r="AH48">
        <v>179.96245400000001</v>
      </c>
      <c r="AI48">
        <v>19.071838</v>
      </c>
      <c r="AJ48">
        <v>0</v>
      </c>
      <c r="AK48">
        <v>68.158760000000001</v>
      </c>
      <c r="AL48">
        <v>39.508000000000003</v>
      </c>
      <c r="AM48">
        <v>0</v>
      </c>
      <c r="AN48">
        <v>1.21715</v>
      </c>
      <c r="AO48">
        <v>0</v>
      </c>
      <c r="AP48">
        <v>10.119899999999999</v>
      </c>
      <c r="AQ48">
        <v>0</v>
      </c>
      <c r="AR48">
        <v>33.671999999999997</v>
      </c>
      <c r="AS48">
        <v>37.890518999999998</v>
      </c>
      <c r="AT48">
        <v>19.999969</v>
      </c>
      <c r="AU48">
        <v>0</v>
      </c>
      <c r="AV48">
        <v>0</v>
      </c>
      <c r="AW48">
        <v>0</v>
      </c>
      <c r="AX48">
        <v>0</v>
      </c>
      <c r="AY48">
        <v>5.5604339999999999</v>
      </c>
      <c r="AZ48">
        <v>10.235073</v>
      </c>
      <c r="BA48">
        <v>6.7455160000000003</v>
      </c>
      <c r="BB48">
        <v>3.05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2219.6217609999999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295.14999999999998</v>
      </c>
      <c r="L49">
        <v>175</v>
      </c>
      <c r="M49">
        <v>93.022699000000003</v>
      </c>
      <c r="N49">
        <v>119.659864</v>
      </c>
      <c r="O49">
        <v>125.444485</v>
      </c>
      <c r="P49">
        <v>144.59030000000001</v>
      </c>
      <c r="Q49">
        <v>12.45</v>
      </c>
      <c r="R49">
        <v>24.7</v>
      </c>
      <c r="S49">
        <v>17.53</v>
      </c>
      <c r="T49">
        <v>1.71</v>
      </c>
      <c r="U49">
        <v>342</v>
      </c>
      <c r="V49">
        <v>10.015599999999999</v>
      </c>
      <c r="W49">
        <v>39.055300000000003</v>
      </c>
      <c r="X49">
        <v>91.757000000000005</v>
      </c>
      <c r="Y49">
        <v>0</v>
      </c>
      <c r="Z49">
        <v>13.041600000000001</v>
      </c>
      <c r="AA49">
        <v>42.14808</v>
      </c>
      <c r="AB49">
        <v>48.499828000000001</v>
      </c>
      <c r="AC49">
        <v>34.831252999999997</v>
      </c>
      <c r="AD49">
        <v>43.536136999999997</v>
      </c>
      <c r="AE49">
        <v>59.175403000000003</v>
      </c>
      <c r="AF49">
        <v>0</v>
      </c>
      <c r="AG49">
        <v>49.374991999999999</v>
      </c>
      <c r="AH49">
        <v>179.96245400000001</v>
      </c>
      <c r="AI49">
        <v>19.071838</v>
      </c>
      <c r="AJ49">
        <v>0</v>
      </c>
      <c r="AK49">
        <v>68.158760000000001</v>
      </c>
      <c r="AL49">
        <v>39.508000000000003</v>
      </c>
      <c r="AM49">
        <v>0</v>
      </c>
      <c r="AN49">
        <v>1.21715</v>
      </c>
      <c r="AO49">
        <v>0</v>
      </c>
      <c r="AP49">
        <v>4.9958999999999998</v>
      </c>
      <c r="AQ49">
        <v>0</v>
      </c>
      <c r="AR49">
        <v>38.64</v>
      </c>
      <c r="AS49">
        <v>37.890518999999998</v>
      </c>
      <c r="AT49">
        <v>19.999969</v>
      </c>
      <c r="AU49">
        <v>0</v>
      </c>
      <c r="AV49">
        <v>0</v>
      </c>
      <c r="AW49">
        <v>0</v>
      </c>
      <c r="AX49">
        <v>0</v>
      </c>
      <c r="AY49">
        <v>5.5604339999999999</v>
      </c>
      <c r="AZ49">
        <v>10.235073</v>
      </c>
      <c r="BA49">
        <v>6.7455160000000003</v>
      </c>
      <c r="BB49">
        <v>3.05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2217.7281539999994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295.14999999999998</v>
      </c>
      <c r="L50">
        <v>175</v>
      </c>
      <c r="M50">
        <v>93.694947999999997</v>
      </c>
      <c r="N50">
        <v>120.524612</v>
      </c>
      <c r="O50">
        <v>126.35103700000001</v>
      </c>
      <c r="P50">
        <v>144.59030000000001</v>
      </c>
      <c r="Q50">
        <v>12.45</v>
      </c>
      <c r="R50">
        <v>24.7</v>
      </c>
      <c r="S50">
        <v>17.53</v>
      </c>
      <c r="T50">
        <v>1.71</v>
      </c>
      <c r="U50">
        <v>342</v>
      </c>
      <c r="V50">
        <v>10.015599999999999</v>
      </c>
      <c r="W50">
        <v>39.055300000000003</v>
      </c>
      <c r="X50">
        <v>91.757000000000005</v>
      </c>
      <c r="Y50">
        <v>0</v>
      </c>
      <c r="Z50">
        <v>13.041600000000001</v>
      </c>
      <c r="AA50">
        <v>42.14808</v>
      </c>
      <c r="AB50">
        <v>48.499828000000001</v>
      </c>
      <c r="AC50">
        <v>34.831252999999997</v>
      </c>
      <c r="AD50">
        <v>43.536136999999997</v>
      </c>
      <c r="AE50">
        <v>59.175403000000003</v>
      </c>
      <c r="AF50">
        <v>0</v>
      </c>
      <c r="AG50">
        <v>49.374991999999999</v>
      </c>
      <c r="AH50">
        <v>179.96245400000001</v>
      </c>
      <c r="AI50">
        <v>19.071838</v>
      </c>
      <c r="AJ50">
        <v>0</v>
      </c>
      <c r="AK50">
        <v>68.158760000000001</v>
      </c>
      <c r="AL50">
        <v>39.508000000000003</v>
      </c>
      <c r="AM50">
        <v>0</v>
      </c>
      <c r="AN50">
        <v>1.21715</v>
      </c>
      <c r="AO50">
        <v>0</v>
      </c>
      <c r="AP50">
        <v>4.9958999999999998</v>
      </c>
      <c r="AQ50">
        <v>0</v>
      </c>
      <c r="AR50">
        <v>38.64</v>
      </c>
      <c r="AS50">
        <v>37.890518999999998</v>
      </c>
      <c r="AT50">
        <v>19.999969</v>
      </c>
      <c r="AU50">
        <v>0</v>
      </c>
      <c r="AV50">
        <v>0</v>
      </c>
      <c r="AW50">
        <v>0</v>
      </c>
      <c r="AX50">
        <v>0</v>
      </c>
      <c r="AY50">
        <v>5.5604339999999999</v>
      </c>
      <c r="AZ50">
        <v>10.235073</v>
      </c>
      <c r="BA50">
        <v>6.7455160000000003</v>
      </c>
      <c r="BB50">
        <v>3.05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2220.1717029999995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295.14999999999998</v>
      </c>
      <c r="L51">
        <v>175</v>
      </c>
      <c r="M51">
        <v>94.410200000000003</v>
      </c>
      <c r="N51">
        <v>121.43219999999999</v>
      </c>
      <c r="O51">
        <v>127.30249999999999</v>
      </c>
      <c r="P51">
        <v>144.59030000000001</v>
      </c>
      <c r="Q51">
        <v>12.45</v>
      </c>
      <c r="R51">
        <v>24.7</v>
      </c>
      <c r="S51">
        <v>17.53</v>
      </c>
      <c r="T51">
        <v>1.71</v>
      </c>
      <c r="U51">
        <v>342</v>
      </c>
      <c r="V51">
        <v>12.51</v>
      </c>
      <c r="W51">
        <v>39.055300000000003</v>
      </c>
      <c r="X51">
        <v>90.757000000000005</v>
      </c>
      <c r="Y51">
        <v>0</v>
      </c>
      <c r="Z51">
        <v>13.041600000000001</v>
      </c>
      <c r="AA51">
        <v>42.14808</v>
      </c>
      <c r="AB51">
        <v>48.499828000000001</v>
      </c>
      <c r="AC51">
        <v>34.831252999999997</v>
      </c>
      <c r="AD51">
        <v>43.536136999999997</v>
      </c>
      <c r="AE51">
        <v>59.175403000000003</v>
      </c>
      <c r="AF51">
        <v>0</v>
      </c>
      <c r="AG51">
        <v>49.374991999999999</v>
      </c>
      <c r="AH51">
        <v>179.96245400000001</v>
      </c>
      <c r="AI51">
        <v>19.071838</v>
      </c>
      <c r="AJ51">
        <v>0</v>
      </c>
      <c r="AK51">
        <v>68.158760000000001</v>
      </c>
      <c r="AL51">
        <v>38.345999999999997</v>
      </c>
      <c r="AM51">
        <v>0</v>
      </c>
      <c r="AN51">
        <v>1.21715</v>
      </c>
      <c r="AO51">
        <v>0</v>
      </c>
      <c r="AP51">
        <v>5.1239999999999997</v>
      </c>
      <c r="AQ51">
        <v>0</v>
      </c>
      <c r="AR51">
        <v>38.64</v>
      </c>
      <c r="AS51">
        <v>37.890518999999998</v>
      </c>
      <c r="AT51">
        <v>19.999969</v>
      </c>
      <c r="AU51">
        <v>0</v>
      </c>
      <c r="AV51">
        <v>0</v>
      </c>
      <c r="AW51">
        <v>0</v>
      </c>
      <c r="AX51">
        <v>0</v>
      </c>
      <c r="AY51">
        <v>5.5604339999999999</v>
      </c>
      <c r="AZ51">
        <v>10.235073</v>
      </c>
      <c r="BA51">
        <v>6.7455160000000003</v>
      </c>
      <c r="BB51">
        <v>3.05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2223.2065059999995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295.14999999999998</v>
      </c>
      <c r="L52">
        <v>175</v>
      </c>
      <c r="M52">
        <v>94.410200000000003</v>
      </c>
      <c r="N52">
        <v>121.43219999999999</v>
      </c>
      <c r="O52">
        <v>127.30249999999999</v>
      </c>
      <c r="P52">
        <v>144.59030000000001</v>
      </c>
      <c r="Q52">
        <v>12.45</v>
      </c>
      <c r="R52">
        <v>24.7</v>
      </c>
      <c r="S52">
        <v>17.53</v>
      </c>
      <c r="T52">
        <v>1.71</v>
      </c>
      <c r="U52">
        <v>342</v>
      </c>
      <c r="V52">
        <v>12.51</v>
      </c>
      <c r="W52">
        <v>39.055300000000003</v>
      </c>
      <c r="X52">
        <v>90.757000000000005</v>
      </c>
      <c r="Y52">
        <v>0</v>
      </c>
      <c r="Z52">
        <v>13.041600000000001</v>
      </c>
      <c r="AA52">
        <v>42.14808</v>
      </c>
      <c r="AB52">
        <v>48.499828000000001</v>
      </c>
      <c r="AC52">
        <v>34.831252999999997</v>
      </c>
      <c r="AD52">
        <v>43.536136999999997</v>
      </c>
      <c r="AE52">
        <v>59.175403000000003</v>
      </c>
      <c r="AF52">
        <v>0</v>
      </c>
      <c r="AG52">
        <v>49.374991999999999</v>
      </c>
      <c r="AH52">
        <v>179.96245400000001</v>
      </c>
      <c r="AI52">
        <v>19.071838</v>
      </c>
      <c r="AJ52">
        <v>0</v>
      </c>
      <c r="AK52">
        <v>68.158760000000001</v>
      </c>
      <c r="AL52">
        <v>38.345999999999997</v>
      </c>
      <c r="AM52">
        <v>0</v>
      </c>
      <c r="AN52">
        <v>1.21715</v>
      </c>
      <c r="AO52">
        <v>0</v>
      </c>
      <c r="AP52">
        <v>5.1239999999999997</v>
      </c>
      <c r="AQ52">
        <v>0</v>
      </c>
      <c r="AR52">
        <v>33.671999999999997</v>
      </c>
      <c r="AS52">
        <v>37.890518999999998</v>
      </c>
      <c r="AT52">
        <v>19.999969</v>
      </c>
      <c r="AU52">
        <v>0</v>
      </c>
      <c r="AV52">
        <v>0</v>
      </c>
      <c r="AW52">
        <v>0</v>
      </c>
      <c r="AX52">
        <v>0</v>
      </c>
      <c r="AY52">
        <v>5.5604339999999999</v>
      </c>
      <c r="AZ52">
        <v>10.235073</v>
      </c>
      <c r="BA52">
        <v>6.7455160000000003</v>
      </c>
      <c r="BB52">
        <v>3.05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2218.2385059999997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295.14999999999998</v>
      </c>
      <c r="L53">
        <v>175</v>
      </c>
      <c r="M53">
        <v>94.410200000000003</v>
      </c>
      <c r="N53">
        <v>121.43219999999999</v>
      </c>
      <c r="O53">
        <v>127.30249999999999</v>
      </c>
      <c r="P53">
        <v>144.59030000000001</v>
      </c>
      <c r="Q53">
        <v>16.558499999999999</v>
      </c>
      <c r="R53">
        <v>32.768799999999999</v>
      </c>
      <c r="S53">
        <v>23.116499999999998</v>
      </c>
      <c r="T53">
        <v>1.71</v>
      </c>
      <c r="U53">
        <v>342</v>
      </c>
      <c r="V53">
        <v>12.51</v>
      </c>
      <c r="W53">
        <v>39.055300000000003</v>
      </c>
      <c r="X53">
        <v>90.757000000000005</v>
      </c>
      <c r="Y53">
        <v>0</v>
      </c>
      <c r="Z53">
        <v>13.041600000000001</v>
      </c>
      <c r="AA53">
        <v>42.14808</v>
      </c>
      <c r="AB53">
        <v>48.499828000000001</v>
      </c>
      <c r="AC53">
        <v>34.831252999999997</v>
      </c>
      <c r="AD53">
        <v>43.536136999999997</v>
      </c>
      <c r="AE53">
        <v>59.175403000000003</v>
      </c>
      <c r="AF53">
        <v>0</v>
      </c>
      <c r="AG53">
        <v>49.374991999999999</v>
      </c>
      <c r="AH53">
        <v>179.96245400000001</v>
      </c>
      <c r="AI53">
        <v>19.071838</v>
      </c>
      <c r="AJ53">
        <v>0</v>
      </c>
      <c r="AK53">
        <v>68.158760000000001</v>
      </c>
      <c r="AL53">
        <v>38.345999999999997</v>
      </c>
      <c r="AM53">
        <v>0</v>
      </c>
      <c r="AN53">
        <v>1.21715</v>
      </c>
      <c r="AO53">
        <v>0</v>
      </c>
      <c r="AP53">
        <v>5.1239999999999997</v>
      </c>
      <c r="AQ53">
        <v>0</v>
      </c>
      <c r="AR53">
        <v>33.671999999999997</v>
      </c>
      <c r="AS53">
        <v>37.890518999999998</v>
      </c>
      <c r="AT53">
        <v>19.999969</v>
      </c>
      <c r="AU53">
        <v>0</v>
      </c>
      <c r="AV53">
        <v>0</v>
      </c>
      <c r="AW53">
        <v>0</v>
      </c>
      <c r="AX53">
        <v>0</v>
      </c>
      <c r="AY53">
        <v>5.5604339999999999</v>
      </c>
      <c r="AZ53">
        <v>10.235073</v>
      </c>
      <c r="BA53">
        <v>6.7455160000000003</v>
      </c>
      <c r="BB53">
        <v>3.05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2236.0023059999999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295.14999999999998</v>
      </c>
      <c r="L54">
        <v>175</v>
      </c>
      <c r="M54">
        <v>94.410200000000003</v>
      </c>
      <c r="N54">
        <v>121.43219999999999</v>
      </c>
      <c r="O54">
        <v>127.30249999999999</v>
      </c>
      <c r="P54">
        <v>144.59030000000001</v>
      </c>
      <c r="Q54">
        <v>16.6585</v>
      </c>
      <c r="R54">
        <v>31.9788</v>
      </c>
      <c r="S54">
        <v>20.6465</v>
      </c>
      <c r="T54">
        <v>1.71</v>
      </c>
      <c r="U54">
        <v>342</v>
      </c>
      <c r="V54">
        <v>12.51</v>
      </c>
      <c r="W54">
        <v>39.055300000000003</v>
      </c>
      <c r="X54">
        <v>90.757000000000005</v>
      </c>
      <c r="Y54">
        <v>0</v>
      </c>
      <c r="Z54">
        <v>13.041600000000001</v>
      </c>
      <c r="AA54">
        <v>42.14808</v>
      </c>
      <c r="AB54">
        <v>48.499828000000001</v>
      </c>
      <c r="AC54">
        <v>34.831252999999997</v>
      </c>
      <c r="AD54">
        <v>43.536136999999997</v>
      </c>
      <c r="AE54">
        <v>59.175403000000003</v>
      </c>
      <c r="AF54">
        <v>0</v>
      </c>
      <c r="AG54">
        <v>49.374991999999999</v>
      </c>
      <c r="AH54">
        <v>179.96245400000001</v>
      </c>
      <c r="AI54">
        <v>19.071838</v>
      </c>
      <c r="AJ54">
        <v>0</v>
      </c>
      <c r="AK54">
        <v>68.158760000000001</v>
      </c>
      <c r="AL54">
        <v>38.345999999999997</v>
      </c>
      <c r="AM54">
        <v>0</v>
      </c>
      <c r="AN54">
        <v>1.21715</v>
      </c>
      <c r="AO54">
        <v>0</v>
      </c>
      <c r="AP54">
        <v>5.1239999999999997</v>
      </c>
      <c r="AQ54">
        <v>0</v>
      </c>
      <c r="AR54">
        <v>33.671999999999997</v>
      </c>
      <c r="AS54">
        <v>37.890518999999998</v>
      </c>
      <c r="AT54">
        <v>19.999969</v>
      </c>
      <c r="AU54">
        <v>0</v>
      </c>
      <c r="AV54">
        <v>0</v>
      </c>
      <c r="AW54">
        <v>0</v>
      </c>
      <c r="AX54">
        <v>0</v>
      </c>
      <c r="AY54">
        <v>5.5604339999999999</v>
      </c>
      <c r="AZ54">
        <v>10.235073</v>
      </c>
      <c r="BA54">
        <v>6.7455160000000003</v>
      </c>
      <c r="BB54">
        <v>3.05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2232.8423059999996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295.14999999999998</v>
      </c>
      <c r="L55">
        <v>175</v>
      </c>
      <c r="M55">
        <v>94.410200000000003</v>
      </c>
      <c r="N55">
        <v>106.27</v>
      </c>
      <c r="O55">
        <v>102.65049999999999</v>
      </c>
      <c r="P55">
        <v>144.59030000000001</v>
      </c>
      <c r="Q55">
        <v>16.6585</v>
      </c>
      <c r="R55">
        <v>31.9788</v>
      </c>
      <c r="S55">
        <v>20.6465</v>
      </c>
      <c r="T55">
        <v>1.71</v>
      </c>
      <c r="U55">
        <v>342</v>
      </c>
      <c r="V55">
        <v>12.51</v>
      </c>
      <c r="W55">
        <v>39.055300000000003</v>
      </c>
      <c r="X55">
        <v>90.757000000000005</v>
      </c>
      <c r="Y55">
        <v>0</v>
      </c>
      <c r="Z55">
        <v>13.041600000000001</v>
      </c>
      <c r="AA55">
        <v>42.14808</v>
      </c>
      <c r="AB55">
        <v>48.499828000000001</v>
      </c>
      <c r="AC55">
        <v>34.831252999999997</v>
      </c>
      <c r="AD55">
        <v>43.536136999999997</v>
      </c>
      <c r="AE55">
        <v>59.175403000000003</v>
      </c>
      <c r="AF55">
        <v>0</v>
      </c>
      <c r="AG55">
        <v>49.374991999999999</v>
      </c>
      <c r="AH55">
        <v>179.96245400000001</v>
      </c>
      <c r="AI55">
        <v>19.071838</v>
      </c>
      <c r="AJ55">
        <v>0</v>
      </c>
      <c r="AK55">
        <v>68.158760000000001</v>
      </c>
      <c r="AL55">
        <v>38.345999999999997</v>
      </c>
      <c r="AM55">
        <v>0</v>
      </c>
      <c r="AN55">
        <v>1.21715</v>
      </c>
      <c r="AO55">
        <v>0</v>
      </c>
      <c r="AP55">
        <v>4.9958999999999998</v>
      </c>
      <c r="AQ55">
        <v>0</v>
      </c>
      <c r="AR55">
        <v>38.64</v>
      </c>
      <c r="AS55">
        <v>37.890518999999998</v>
      </c>
      <c r="AT55">
        <v>19.999969</v>
      </c>
      <c r="AU55">
        <v>0</v>
      </c>
      <c r="AV55">
        <v>0</v>
      </c>
      <c r="AW55">
        <v>0</v>
      </c>
      <c r="AX55">
        <v>0</v>
      </c>
      <c r="AY55">
        <v>5.5604339999999999</v>
      </c>
      <c r="AZ55">
        <v>10.235073</v>
      </c>
      <c r="BA55">
        <v>6.7455160000000003</v>
      </c>
      <c r="BB55">
        <v>3.05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2197.8680059999997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295.14999999999998</v>
      </c>
      <c r="L56">
        <v>175</v>
      </c>
      <c r="M56">
        <v>94.410200000000003</v>
      </c>
      <c r="N56">
        <v>106.27</v>
      </c>
      <c r="O56">
        <v>102.65049999999999</v>
      </c>
      <c r="P56">
        <v>144.59030000000001</v>
      </c>
      <c r="Q56">
        <v>16.6585</v>
      </c>
      <c r="R56">
        <v>31.9788</v>
      </c>
      <c r="S56">
        <v>20.6465</v>
      </c>
      <c r="T56">
        <v>1.71</v>
      </c>
      <c r="U56">
        <v>342</v>
      </c>
      <c r="V56">
        <v>12.51</v>
      </c>
      <c r="W56">
        <v>39.055300000000003</v>
      </c>
      <c r="X56">
        <v>90.757000000000005</v>
      </c>
      <c r="Y56">
        <v>0</v>
      </c>
      <c r="Z56">
        <v>13.041600000000001</v>
      </c>
      <c r="AA56">
        <v>42.14808</v>
      </c>
      <c r="AB56">
        <v>48.499828000000001</v>
      </c>
      <c r="AC56">
        <v>34.831252999999997</v>
      </c>
      <c r="AD56">
        <v>43.536136999999997</v>
      </c>
      <c r="AE56">
        <v>59.175403000000003</v>
      </c>
      <c r="AF56">
        <v>0</v>
      </c>
      <c r="AG56">
        <v>49.374991999999999</v>
      </c>
      <c r="AH56">
        <v>179.96245400000001</v>
      </c>
      <c r="AI56">
        <v>19.071838</v>
      </c>
      <c r="AJ56">
        <v>0</v>
      </c>
      <c r="AK56">
        <v>68.158760000000001</v>
      </c>
      <c r="AL56">
        <v>55.776000000000003</v>
      </c>
      <c r="AM56">
        <v>0</v>
      </c>
      <c r="AN56">
        <v>1.21715</v>
      </c>
      <c r="AO56">
        <v>0</v>
      </c>
      <c r="AP56">
        <v>4.9958999999999998</v>
      </c>
      <c r="AQ56">
        <v>0</v>
      </c>
      <c r="AR56">
        <v>38.64</v>
      </c>
      <c r="AS56">
        <v>37.890518999999998</v>
      </c>
      <c r="AT56">
        <v>19.999969</v>
      </c>
      <c r="AU56">
        <v>0</v>
      </c>
      <c r="AV56">
        <v>0</v>
      </c>
      <c r="AW56">
        <v>0</v>
      </c>
      <c r="AX56">
        <v>0</v>
      </c>
      <c r="AY56">
        <v>5.5604339999999999</v>
      </c>
      <c r="AZ56">
        <v>10.235073</v>
      </c>
      <c r="BA56">
        <v>6.7455160000000003</v>
      </c>
      <c r="BB56">
        <v>3.05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2215.2980059999995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295.14999999999998</v>
      </c>
      <c r="L57">
        <v>175</v>
      </c>
      <c r="M57">
        <v>91.881299999999996</v>
      </c>
      <c r="N57">
        <v>104.142</v>
      </c>
      <c r="O57">
        <v>100.77209999999999</v>
      </c>
      <c r="P57">
        <v>144.30109999999999</v>
      </c>
      <c r="Q57">
        <v>16.6585</v>
      </c>
      <c r="R57">
        <v>31.9788</v>
      </c>
      <c r="S57">
        <v>20.6465</v>
      </c>
      <c r="T57">
        <v>1.71</v>
      </c>
      <c r="U57">
        <v>342</v>
      </c>
      <c r="V57">
        <v>12.51</v>
      </c>
      <c r="W57">
        <v>39.055300000000003</v>
      </c>
      <c r="X57">
        <v>90.757000000000005</v>
      </c>
      <c r="Y57">
        <v>0</v>
      </c>
      <c r="Z57">
        <v>13.041600000000001</v>
      </c>
      <c r="AA57">
        <v>42.14808</v>
      </c>
      <c r="AB57">
        <v>48.499828000000001</v>
      </c>
      <c r="AC57">
        <v>34.831252999999997</v>
      </c>
      <c r="AD57">
        <v>43.536136999999997</v>
      </c>
      <c r="AE57">
        <v>59.175403000000003</v>
      </c>
      <c r="AF57">
        <v>0</v>
      </c>
      <c r="AG57">
        <v>49.374991999999999</v>
      </c>
      <c r="AH57">
        <v>179.96245400000001</v>
      </c>
      <c r="AI57">
        <v>19.071838</v>
      </c>
      <c r="AJ57">
        <v>0</v>
      </c>
      <c r="AK57">
        <v>68.158760000000001</v>
      </c>
      <c r="AL57">
        <v>65.072000000000003</v>
      </c>
      <c r="AM57">
        <v>3.805793</v>
      </c>
      <c r="AN57">
        <v>1.21715</v>
      </c>
      <c r="AO57">
        <v>0</v>
      </c>
      <c r="AP57">
        <v>5.6364000000000001</v>
      </c>
      <c r="AQ57">
        <v>0</v>
      </c>
      <c r="AR57">
        <v>38.64</v>
      </c>
      <c r="AS57">
        <v>37.890518999999998</v>
      </c>
      <c r="AT57">
        <v>19.999969</v>
      </c>
      <c r="AU57">
        <v>0</v>
      </c>
      <c r="AV57">
        <v>0</v>
      </c>
      <c r="AW57">
        <v>0</v>
      </c>
      <c r="AX57">
        <v>0</v>
      </c>
      <c r="AY57">
        <v>5.5604339999999999</v>
      </c>
      <c r="AZ57">
        <v>10.235073</v>
      </c>
      <c r="BA57">
        <v>6.7455160000000003</v>
      </c>
      <c r="BB57">
        <v>3.05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2222.2157989999996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295.14999999999998</v>
      </c>
      <c r="L58">
        <v>175</v>
      </c>
      <c r="M58">
        <v>91.881299999999996</v>
      </c>
      <c r="N58">
        <v>104.142</v>
      </c>
      <c r="O58">
        <v>100.77209999999999</v>
      </c>
      <c r="P58">
        <v>144.30109999999999</v>
      </c>
      <c r="Q58">
        <v>16.6585</v>
      </c>
      <c r="R58">
        <v>31.9788</v>
      </c>
      <c r="S58">
        <v>20.6465</v>
      </c>
      <c r="T58">
        <v>1.71</v>
      </c>
      <c r="U58">
        <v>342</v>
      </c>
      <c r="V58">
        <v>12.51</v>
      </c>
      <c r="W58">
        <v>39.055300000000003</v>
      </c>
      <c r="X58">
        <v>90.757000000000005</v>
      </c>
      <c r="Y58">
        <v>0</v>
      </c>
      <c r="Z58">
        <v>13.041600000000001</v>
      </c>
      <c r="AA58">
        <v>42.14808</v>
      </c>
      <c r="AB58">
        <v>48.499828000000001</v>
      </c>
      <c r="AC58">
        <v>34.831252999999997</v>
      </c>
      <c r="AD58">
        <v>43.536136999999997</v>
      </c>
      <c r="AE58">
        <v>59.175403000000003</v>
      </c>
      <c r="AF58">
        <v>0</v>
      </c>
      <c r="AG58">
        <v>49.374991999999999</v>
      </c>
      <c r="AH58">
        <v>179.96245400000001</v>
      </c>
      <c r="AI58">
        <v>19.071838</v>
      </c>
      <c r="AJ58">
        <v>0</v>
      </c>
      <c r="AK58">
        <v>68.158760000000001</v>
      </c>
      <c r="AL58">
        <v>65.072000000000003</v>
      </c>
      <c r="AM58">
        <v>12.559116</v>
      </c>
      <c r="AN58">
        <v>1.21715</v>
      </c>
      <c r="AO58">
        <v>0</v>
      </c>
      <c r="AP58">
        <v>5.6364000000000001</v>
      </c>
      <c r="AQ58">
        <v>0</v>
      </c>
      <c r="AR58">
        <v>33.671999999999997</v>
      </c>
      <c r="AS58">
        <v>37.890518999999998</v>
      </c>
      <c r="AT58">
        <v>19.999969</v>
      </c>
      <c r="AU58">
        <v>0</v>
      </c>
      <c r="AV58">
        <v>0</v>
      </c>
      <c r="AW58">
        <v>0</v>
      </c>
      <c r="AX58">
        <v>0</v>
      </c>
      <c r="AY58">
        <v>5.5604339999999999</v>
      </c>
      <c r="AZ58">
        <v>10.235073</v>
      </c>
      <c r="BA58">
        <v>6.7455160000000003</v>
      </c>
      <c r="BB58">
        <v>3.05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2226.0011219999997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296.36660000000001</v>
      </c>
      <c r="L59">
        <v>175</v>
      </c>
      <c r="M59">
        <v>91.881299999999996</v>
      </c>
      <c r="N59">
        <v>118.6009</v>
      </c>
      <c r="O59">
        <v>124.1828</v>
      </c>
      <c r="P59">
        <v>144.30109999999999</v>
      </c>
      <c r="Q59">
        <v>19.6647</v>
      </c>
      <c r="R59">
        <v>43.594099999999997</v>
      </c>
      <c r="S59">
        <v>24.282299999999999</v>
      </c>
      <c r="T59">
        <v>1.71</v>
      </c>
      <c r="U59">
        <v>342</v>
      </c>
      <c r="V59">
        <v>12.51</v>
      </c>
      <c r="W59">
        <v>44.31</v>
      </c>
      <c r="X59">
        <v>98.868250000000003</v>
      </c>
      <c r="Y59">
        <v>0</v>
      </c>
      <c r="Z59">
        <v>13.041600000000001</v>
      </c>
      <c r="AA59">
        <v>42.14808</v>
      </c>
      <c r="AB59">
        <v>48.499828000000001</v>
      </c>
      <c r="AC59">
        <v>34.831252999999997</v>
      </c>
      <c r="AD59">
        <v>43.536136999999997</v>
      </c>
      <c r="AE59">
        <v>59.175403000000003</v>
      </c>
      <c r="AF59">
        <v>0</v>
      </c>
      <c r="AG59">
        <v>49.374991999999999</v>
      </c>
      <c r="AH59">
        <v>179.96245400000001</v>
      </c>
      <c r="AI59">
        <v>4.2720909999999996</v>
      </c>
      <c r="AJ59">
        <v>0</v>
      </c>
      <c r="AK59">
        <v>68.158760000000001</v>
      </c>
      <c r="AL59">
        <v>65.072000000000003</v>
      </c>
      <c r="AM59">
        <v>18.800616999999999</v>
      </c>
      <c r="AN59">
        <v>1.21715</v>
      </c>
      <c r="AO59">
        <v>0</v>
      </c>
      <c r="AP59">
        <v>5.6364000000000001</v>
      </c>
      <c r="AQ59">
        <v>0</v>
      </c>
      <c r="AR59">
        <v>33.671999999999997</v>
      </c>
      <c r="AS59">
        <v>37.890518999999998</v>
      </c>
      <c r="AT59">
        <v>19.999969</v>
      </c>
      <c r="AU59">
        <v>0</v>
      </c>
      <c r="AV59">
        <v>0</v>
      </c>
      <c r="AW59">
        <v>0</v>
      </c>
      <c r="AX59">
        <v>0</v>
      </c>
      <c r="AY59">
        <v>5.5604339999999999</v>
      </c>
      <c r="AZ59">
        <v>10.235073</v>
      </c>
      <c r="BA59">
        <v>6.7455160000000003</v>
      </c>
      <c r="BB59">
        <v>3.05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2288.1523259999999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296.36660000000001</v>
      </c>
      <c r="L60">
        <v>185</v>
      </c>
      <c r="M60">
        <v>91.881299999999996</v>
      </c>
      <c r="N60">
        <v>118.6009</v>
      </c>
      <c r="O60">
        <v>124.1828</v>
      </c>
      <c r="P60">
        <v>144.30109999999999</v>
      </c>
      <c r="Q60">
        <v>22.206800000000001</v>
      </c>
      <c r="R60">
        <v>43.594099999999997</v>
      </c>
      <c r="S60">
        <v>26.9878</v>
      </c>
      <c r="T60">
        <v>1.71</v>
      </c>
      <c r="U60">
        <v>342</v>
      </c>
      <c r="V60">
        <v>12.51</v>
      </c>
      <c r="W60">
        <v>44.31</v>
      </c>
      <c r="X60">
        <v>98.868250000000003</v>
      </c>
      <c r="Y60">
        <v>0</v>
      </c>
      <c r="Z60">
        <v>13.041600000000001</v>
      </c>
      <c r="AA60">
        <v>42.14808</v>
      </c>
      <c r="AB60">
        <v>48.499828000000001</v>
      </c>
      <c r="AC60">
        <v>34.831252999999997</v>
      </c>
      <c r="AD60">
        <v>43.536136999999997</v>
      </c>
      <c r="AE60">
        <v>59.175403000000003</v>
      </c>
      <c r="AF60">
        <v>0</v>
      </c>
      <c r="AG60">
        <v>49.374991999999999</v>
      </c>
      <c r="AH60">
        <v>179.96245400000001</v>
      </c>
      <c r="AI60">
        <v>0</v>
      </c>
      <c r="AJ60">
        <v>0</v>
      </c>
      <c r="AK60">
        <v>68.158760000000001</v>
      </c>
      <c r="AL60">
        <v>65.072000000000003</v>
      </c>
      <c r="AM60">
        <v>18.800616999999999</v>
      </c>
      <c r="AN60">
        <v>1.21715</v>
      </c>
      <c r="AO60">
        <v>0</v>
      </c>
      <c r="AP60">
        <v>5.6364000000000001</v>
      </c>
      <c r="AQ60">
        <v>0</v>
      </c>
      <c r="AR60">
        <v>33.671999999999997</v>
      </c>
      <c r="AS60">
        <v>37.890518999999998</v>
      </c>
      <c r="AT60">
        <v>19.999969</v>
      </c>
      <c r="AU60">
        <v>0</v>
      </c>
      <c r="AV60">
        <v>0</v>
      </c>
      <c r="AW60">
        <v>0</v>
      </c>
      <c r="AX60">
        <v>0</v>
      </c>
      <c r="AY60">
        <v>5.5604339999999999</v>
      </c>
      <c r="AZ60">
        <v>10.235073</v>
      </c>
      <c r="BA60">
        <v>6.7455160000000003</v>
      </c>
      <c r="BB60">
        <v>3.05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2299.1278349999998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346.36660000000001</v>
      </c>
      <c r="L61">
        <v>185</v>
      </c>
      <c r="M61">
        <v>91.881299999999996</v>
      </c>
      <c r="N61">
        <v>118.6009</v>
      </c>
      <c r="O61">
        <v>124.1828</v>
      </c>
      <c r="P61">
        <v>144.30109999999999</v>
      </c>
      <c r="Q61">
        <v>22.206800000000001</v>
      </c>
      <c r="R61">
        <v>43.594099999999997</v>
      </c>
      <c r="S61">
        <v>26.9878</v>
      </c>
      <c r="T61">
        <v>1.71</v>
      </c>
      <c r="U61">
        <v>342</v>
      </c>
      <c r="V61">
        <v>12.51</v>
      </c>
      <c r="W61">
        <v>44.31</v>
      </c>
      <c r="X61">
        <v>98.868250000000003</v>
      </c>
      <c r="Y61">
        <v>0</v>
      </c>
      <c r="Z61">
        <v>13.041600000000001</v>
      </c>
      <c r="AA61">
        <v>42.14808</v>
      </c>
      <c r="AB61">
        <v>48.499828000000001</v>
      </c>
      <c r="AC61">
        <v>34.831252999999997</v>
      </c>
      <c r="AD61">
        <v>43.536136999999997</v>
      </c>
      <c r="AE61">
        <v>59.175403000000003</v>
      </c>
      <c r="AF61">
        <v>0</v>
      </c>
      <c r="AG61">
        <v>49.374991999999999</v>
      </c>
      <c r="AH61">
        <v>179.96245400000001</v>
      </c>
      <c r="AI61">
        <v>0</v>
      </c>
      <c r="AJ61">
        <v>0</v>
      </c>
      <c r="AK61">
        <v>68.158760000000001</v>
      </c>
      <c r="AL61">
        <v>65.072000000000003</v>
      </c>
      <c r="AM61">
        <v>18.800616999999999</v>
      </c>
      <c r="AN61">
        <v>1.21715</v>
      </c>
      <c r="AO61">
        <v>0</v>
      </c>
      <c r="AP61">
        <v>6.2769000000000004</v>
      </c>
      <c r="AQ61">
        <v>0</v>
      </c>
      <c r="AR61">
        <v>33.671999999999997</v>
      </c>
      <c r="AS61">
        <v>37.890518999999998</v>
      </c>
      <c r="AT61">
        <v>19.999969</v>
      </c>
      <c r="AU61">
        <v>0</v>
      </c>
      <c r="AV61">
        <v>0</v>
      </c>
      <c r="AW61">
        <v>0</v>
      </c>
      <c r="AX61">
        <v>0</v>
      </c>
      <c r="AY61">
        <v>5.5604339999999999</v>
      </c>
      <c r="AZ61">
        <v>10.235073</v>
      </c>
      <c r="BA61">
        <v>6.7455160000000003</v>
      </c>
      <c r="BB61">
        <v>3.05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2349.7683349999998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419.36660000000001</v>
      </c>
      <c r="L62">
        <v>185</v>
      </c>
      <c r="M62">
        <v>91.881299999999996</v>
      </c>
      <c r="N62">
        <v>118.6009</v>
      </c>
      <c r="O62">
        <v>124.1828</v>
      </c>
      <c r="P62">
        <v>144.30109999999999</v>
      </c>
      <c r="Q62">
        <v>22.206800000000001</v>
      </c>
      <c r="R62">
        <v>43.594099999999997</v>
      </c>
      <c r="S62">
        <v>26.9878</v>
      </c>
      <c r="T62">
        <v>1.71</v>
      </c>
      <c r="U62">
        <v>342</v>
      </c>
      <c r="V62">
        <v>12.51</v>
      </c>
      <c r="W62">
        <v>44.31</v>
      </c>
      <c r="X62">
        <v>98.868250000000003</v>
      </c>
      <c r="Y62">
        <v>0</v>
      </c>
      <c r="Z62">
        <v>13.041600000000001</v>
      </c>
      <c r="AA62">
        <v>42.14808</v>
      </c>
      <c r="AB62">
        <v>48.499828000000001</v>
      </c>
      <c r="AC62">
        <v>34.831252999999997</v>
      </c>
      <c r="AD62">
        <v>43.536136999999997</v>
      </c>
      <c r="AE62">
        <v>59.175403000000003</v>
      </c>
      <c r="AF62">
        <v>0</v>
      </c>
      <c r="AG62">
        <v>49.374991999999999</v>
      </c>
      <c r="AH62">
        <v>179.96245400000001</v>
      </c>
      <c r="AI62">
        <v>0</v>
      </c>
      <c r="AJ62">
        <v>0</v>
      </c>
      <c r="AK62">
        <v>68.158760000000001</v>
      </c>
      <c r="AL62">
        <v>65.072000000000003</v>
      </c>
      <c r="AM62">
        <v>18.800616999999999</v>
      </c>
      <c r="AN62">
        <v>1.21715</v>
      </c>
      <c r="AO62">
        <v>0</v>
      </c>
      <c r="AP62">
        <v>6.2769000000000004</v>
      </c>
      <c r="AQ62">
        <v>0</v>
      </c>
      <c r="AR62">
        <v>33.671999999999997</v>
      </c>
      <c r="AS62">
        <v>37.890518999999998</v>
      </c>
      <c r="AT62">
        <v>19.999969</v>
      </c>
      <c r="AU62">
        <v>0</v>
      </c>
      <c r="AV62">
        <v>0</v>
      </c>
      <c r="AW62">
        <v>0</v>
      </c>
      <c r="AX62">
        <v>0</v>
      </c>
      <c r="AY62">
        <v>5.5604339999999999</v>
      </c>
      <c r="AZ62">
        <v>10.235073</v>
      </c>
      <c r="BA62">
        <v>6.7455160000000003</v>
      </c>
      <c r="BB62">
        <v>3.05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2422.7683349999998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493.55739999999997</v>
      </c>
      <c r="L63">
        <v>185</v>
      </c>
      <c r="M63">
        <v>91.881299999999996</v>
      </c>
      <c r="N63">
        <v>118.6009</v>
      </c>
      <c r="O63">
        <v>124.1828</v>
      </c>
      <c r="P63">
        <v>144.30109999999999</v>
      </c>
      <c r="Q63">
        <v>22.206800000000001</v>
      </c>
      <c r="R63">
        <v>43.594099999999997</v>
      </c>
      <c r="S63">
        <v>26.9878</v>
      </c>
      <c r="T63">
        <v>1.71</v>
      </c>
      <c r="U63">
        <v>342</v>
      </c>
      <c r="V63">
        <v>12.51</v>
      </c>
      <c r="W63">
        <v>44.31</v>
      </c>
      <c r="X63">
        <v>98.868250000000003</v>
      </c>
      <c r="Y63">
        <v>0</v>
      </c>
      <c r="Z63">
        <v>13.041600000000001</v>
      </c>
      <c r="AA63">
        <v>42.14808</v>
      </c>
      <c r="AB63">
        <v>48.499828000000001</v>
      </c>
      <c r="AC63">
        <v>34.831252999999997</v>
      </c>
      <c r="AD63">
        <v>43.536136999999997</v>
      </c>
      <c r="AE63">
        <v>59.175403000000003</v>
      </c>
      <c r="AF63">
        <v>0</v>
      </c>
      <c r="AG63">
        <v>49.374991999999999</v>
      </c>
      <c r="AH63">
        <v>179.96245400000001</v>
      </c>
      <c r="AI63">
        <v>0</v>
      </c>
      <c r="AJ63">
        <v>0</v>
      </c>
      <c r="AK63">
        <v>68.158760000000001</v>
      </c>
      <c r="AL63">
        <v>65.072000000000003</v>
      </c>
      <c r="AM63">
        <v>18.800616999999999</v>
      </c>
      <c r="AN63">
        <v>1.21715</v>
      </c>
      <c r="AO63">
        <v>0</v>
      </c>
      <c r="AP63">
        <v>6.2769000000000004</v>
      </c>
      <c r="AQ63">
        <v>0</v>
      </c>
      <c r="AR63">
        <v>33.671999999999997</v>
      </c>
      <c r="AS63">
        <v>37.890518999999998</v>
      </c>
      <c r="AT63">
        <v>19.999969</v>
      </c>
      <c r="AU63">
        <v>0</v>
      </c>
      <c r="AV63">
        <v>0</v>
      </c>
      <c r="AW63">
        <v>0</v>
      </c>
      <c r="AX63">
        <v>0</v>
      </c>
      <c r="AY63">
        <v>5.5604339999999999</v>
      </c>
      <c r="AZ63">
        <v>10.235073</v>
      </c>
      <c r="BA63">
        <v>6.7455160000000003</v>
      </c>
      <c r="BB63">
        <v>3.05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2496.9591349999996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553.55740000000003</v>
      </c>
      <c r="L64">
        <v>185</v>
      </c>
      <c r="M64">
        <v>91.881299999999996</v>
      </c>
      <c r="N64">
        <v>118.6009</v>
      </c>
      <c r="O64">
        <v>124.1828</v>
      </c>
      <c r="P64">
        <v>144.30109999999999</v>
      </c>
      <c r="Q64">
        <v>22.206800000000001</v>
      </c>
      <c r="R64">
        <v>43.594099999999997</v>
      </c>
      <c r="S64">
        <v>26.9878</v>
      </c>
      <c r="T64">
        <v>1.71</v>
      </c>
      <c r="U64">
        <v>342</v>
      </c>
      <c r="V64">
        <v>12.51</v>
      </c>
      <c r="W64">
        <v>44.31</v>
      </c>
      <c r="X64">
        <v>98.868250000000003</v>
      </c>
      <c r="Y64">
        <v>0</v>
      </c>
      <c r="Z64">
        <v>13.041600000000001</v>
      </c>
      <c r="AA64">
        <v>42.14808</v>
      </c>
      <c r="AB64">
        <v>48.499828000000001</v>
      </c>
      <c r="AC64">
        <v>34.831252999999997</v>
      </c>
      <c r="AD64">
        <v>43.536136999999997</v>
      </c>
      <c r="AE64">
        <v>59.175403000000003</v>
      </c>
      <c r="AF64">
        <v>0</v>
      </c>
      <c r="AG64">
        <v>49.374991999999999</v>
      </c>
      <c r="AH64">
        <v>179.96245400000001</v>
      </c>
      <c r="AI64">
        <v>0</v>
      </c>
      <c r="AJ64">
        <v>0</v>
      </c>
      <c r="AK64">
        <v>68.158760000000001</v>
      </c>
      <c r="AL64">
        <v>65.072000000000003</v>
      </c>
      <c r="AM64">
        <v>18.800616999999999</v>
      </c>
      <c r="AN64">
        <v>1.21715</v>
      </c>
      <c r="AO64">
        <v>0</v>
      </c>
      <c r="AP64">
        <v>6.2769000000000004</v>
      </c>
      <c r="AQ64">
        <v>0</v>
      </c>
      <c r="AR64">
        <v>33.671999999999997</v>
      </c>
      <c r="AS64">
        <v>37.890518999999998</v>
      </c>
      <c r="AT64">
        <v>19.999969</v>
      </c>
      <c r="AU64">
        <v>0</v>
      </c>
      <c r="AV64">
        <v>0</v>
      </c>
      <c r="AW64">
        <v>0</v>
      </c>
      <c r="AX64">
        <v>0</v>
      </c>
      <c r="AY64">
        <v>5.5604339999999999</v>
      </c>
      <c r="AZ64">
        <v>10.235073</v>
      </c>
      <c r="BA64">
        <v>6.7455160000000003</v>
      </c>
      <c r="BB64">
        <v>3.05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2556.9591349999996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573.55740000000003</v>
      </c>
      <c r="L65">
        <v>185</v>
      </c>
      <c r="M65">
        <v>91.881299999999996</v>
      </c>
      <c r="N65">
        <v>118.6009</v>
      </c>
      <c r="O65">
        <v>124.1828</v>
      </c>
      <c r="P65">
        <v>144.30109999999999</v>
      </c>
      <c r="Q65">
        <v>22.206800000000001</v>
      </c>
      <c r="R65">
        <v>43.594099999999997</v>
      </c>
      <c r="S65">
        <v>26.9878</v>
      </c>
      <c r="T65">
        <v>1.71</v>
      </c>
      <c r="U65">
        <v>342</v>
      </c>
      <c r="V65">
        <v>12.51</v>
      </c>
      <c r="W65">
        <v>44.31</v>
      </c>
      <c r="X65">
        <v>98.868250000000003</v>
      </c>
      <c r="Y65">
        <v>0</v>
      </c>
      <c r="Z65">
        <v>19.5624</v>
      </c>
      <c r="AA65">
        <v>42.14808</v>
      </c>
      <c r="AB65">
        <v>48.499828000000001</v>
      </c>
      <c r="AC65">
        <v>34.831252999999997</v>
      </c>
      <c r="AD65">
        <v>43.536136999999997</v>
      </c>
      <c r="AE65">
        <v>59.175403000000003</v>
      </c>
      <c r="AF65">
        <v>0</v>
      </c>
      <c r="AG65">
        <v>49.374991999999999</v>
      </c>
      <c r="AH65">
        <v>179.96245400000001</v>
      </c>
      <c r="AI65">
        <v>0</v>
      </c>
      <c r="AJ65">
        <v>0</v>
      </c>
      <c r="AK65">
        <v>68.158760000000001</v>
      </c>
      <c r="AL65">
        <v>65.072000000000003</v>
      </c>
      <c r="AM65">
        <v>18.800616999999999</v>
      </c>
      <c r="AN65">
        <v>1.21715</v>
      </c>
      <c r="AO65">
        <v>0</v>
      </c>
      <c r="AP65">
        <v>6.9173999999999998</v>
      </c>
      <c r="AQ65">
        <v>0</v>
      </c>
      <c r="AR65">
        <v>33.671999999999997</v>
      </c>
      <c r="AS65">
        <v>37.890518999999998</v>
      </c>
      <c r="AT65">
        <v>19.999969</v>
      </c>
      <c r="AU65">
        <v>0</v>
      </c>
      <c r="AV65">
        <v>0</v>
      </c>
      <c r="AW65">
        <v>0</v>
      </c>
      <c r="AX65">
        <v>0</v>
      </c>
      <c r="AY65">
        <v>5.5604339999999999</v>
      </c>
      <c r="AZ65">
        <v>10.235073</v>
      </c>
      <c r="BA65">
        <v>6.7455160000000003</v>
      </c>
      <c r="BB65">
        <v>3.05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2584.1204349999998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573.55740000000003</v>
      </c>
      <c r="L66">
        <v>185</v>
      </c>
      <c r="M66">
        <v>91.881299999999996</v>
      </c>
      <c r="N66">
        <v>118.6009</v>
      </c>
      <c r="O66">
        <v>124.1828</v>
      </c>
      <c r="P66">
        <v>144.30109999999999</v>
      </c>
      <c r="Q66">
        <v>22.206800000000001</v>
      </c>
      <c r="R66">
        <v>43.594099999999997</v>
      </c>
      <c r="S66">
        <v>26.9878</v>
      </c>
      <c r="T66">
        <v>1.71</v>
      </c>
      <c r="U66">
        <v>342</v>
      </c>
      <c r="V66">
        <v>12.51</v>
      </c>
      <c r="W66">
        <v>44.31</v>
      </c>
      <c r="X66">
        <v>98.868250000000003</v>
      </c>
      <c r="Y66">
        <v>0</v>
      </c>
      <c r="Z66">
        <v>19.5624</v>
      </c>
      <c r="AA66">
        <v>42.14808</v>
      </c>
      <c r="AB66">
        <v>48.499828000000001</v>
      </c>
      <c r="AC66">
        <v>34.831252999999997</v>
      </c>
      <c r="AD66">
        <v>43.536136999999997</v>
      </c>
      <c r="AE66">
        <v>59.175403000000003</v>
      </c>
      <c r="AF66">
        <v>0</v>
      </c>
      <c r="AG66">
        <v>49.374991999999999</v>
      </c>
      <c r="AH66">
        <v>179.96245400000001</v>
      </c>
      <c r="AI66">
        <v>0</v>
      </c>
      <c r="AJ66">
        <v>0</v>
      </c>
      <c r="AK66">
        <v>68.158760000000001</v>
      </c>
      <c r="AL66">
        <v>65.072000000000003</v>
      </c>
      <c r="AM66">
        <v>18.800616999999999</v>
      </c>
      <c r="AN66">
        <v>1.21715</v>
      </c>
      <c r="AO66">
        <v>0</v>
      </c>
      <c r="AP66">
        <v>6.9173999999999998</v>
      </c>
      <c r="AQ66">
        <v>0</v>
      </c>
      <c r="AR66">
        <v>33.671999999999997</v>
      </c>
      <c r="AS66">
        <v>37.890518999999998</v>
      </c>
      <c r="AT66">
        <v>19.999969</v>
      </c>
      <c r="AU66">
        <v>0</v>
      </c>
      <c r="AV66">
        <v>0</v>
      </c>
      <c r="AW66">
        <v>0</v>
      </c>
      <c r="AX66">
        <v>0</v>
      </c>
      <c r="AY66">
        <v>5.5604339999999999</v>
      </c>
      <c r="AZ66">
        <v>10.235073</v>
      </c>
      <c r="BA66">
        <v>6.7455160000000003</v>
      </c>
      <c r="BB66">
        <v>3.05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2584.1204349999998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573.55740000000003</v>
      </c>
      <c r="L67">
        <v>185</v>
      </c>
      <c r="M67">
        <v>91.881299999999996</v>
      </c>
      <c r="N67">
        <v>118.6009</v>
      </c>
      <c r="O67">
        <v>124.1828</v>
      </c>
      <c r="P67">
        <v>144.30109999999999</v>
      </c>
      <c r="Q67">
        <v>20.723717000000001</v>
      </c>
      <c r="R67">
        <v>43.594099999999997</v>
      </c>
      <c r="S67">
        <v>26.9878</v>
      </c>
      <c r="T67">
        <v>1.71</v>
      </c>
      <c r="U67">
        <v>342</v>
      </c>
      <c r="V67">
        <v>12.51</v>
      </c>
      <c r="W67">
        <v>44.31</v>
      </c>
      <c r="X67">
        <v>98.868250000000003</v>
      </c>
      <c r="Y67">
        <v>0</v>
      </c>
      <c r="Z67">
        <v>19.5624</v>
      </c>
      <c r="AA67">
        <v>42.14808</v>
      </c>
      <c r="AB67">
        <v>48.499828000000001</v>
      </c>
      <c r="AC67">
        <v>34.831252999999997</v>
      </c>
      <c r="AD67">
        <v>43.536136999999997</v>
      </c>
      <c r="AE67">
        <v>59.175403000000003</v>
      </c>
      <c r="AF67">
        <v>0</v>
      </c>
      <c r="AG67">
        <v>49.374991999999999</v>
      </c>
      <c r="AH67">
        <v>179.96245400000001</v>
      </c>
      <c r="AI67">
        <v>0</v>
      </c>
      <c r="AJ67">
        <v>0</v>
      </c>
      <c r="AK67">
        <v>68.158760000000001</v>
      </c>
      <c r="AL67">
        <v>65.072000000000003</v>
      </c>
      <c r="AM67">
        <v>18.800616999999999</v>
      </c>
      <c r="AN67">
        <v>1.21715</v>
      </c>
      <c r="AO67">
        <v>0</v>
      </c>
      <c r="AP67">
        <v>7.5579000000000001</v>
      </c>
      <c r="AQ67">
        <v>0</v>
      </c>
      <c r="AR67">
        <v>33.671999999999997</v>
      </c>
      <c r="AS67">
        <v>37.890518999999998</v>
      </c>
      <c r="AT67">
        <v>19.999969</v>
      </c>
      <c r="AU67">
        <v>0</v>
      </c>
      <c r="AV67">
        <v>0</v>
      </c>
      <c r="AW67">
        <v>0</v>
      </c>
      <c r="AX67">
        <v>0</v>
      </c>
      <c r="AY67">
        <v>5.5604339999999999</v>
      </c>
      <c r="AZ67">
        <v>10.235073</v>
      </c>
      <c r="BA67">
        <v>6.7455160000000003</v>
      </c>
      <c r="BB67">
        <v>3.05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2583.2778519999997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573.55740000000003</v>
      </c>
      <c r="L68">
        <v>185</v>
      </c>
      <c r="M68">
        <v>91.881299999999996</v>
      </c>
      <c r="N68">
        <v>118.6009</v>
      </c>
      <c r="O68">
        <v>124.1828</v>
      </c>
      <c r="P68">
        <v>144.30109999999999</v>
      </c>
      <c r="Q68">
        <v>20.723717000000001</v>
      </c>
      <c r="R68">
        <v>43.594099999999997</v>
      </c>
      <c r="S68">
        <v>26.9878</v>
      </c>
      <c r="T68">
        <v>1.71</v>
      </c>
      <c r="U68">
        <v>342</v>
      </c>
      <c r="V68">
        <v>12.51</v>
      </c>
      <c r="W68">
        <v>44.31</v>
      </c>
      <c r="X68">
        <v>98.868250000000003</v>
      </c>
      <c r="Y68">
        <v>0</v>
      </c>
      <c r="Z68">
        <v>19.5624</v>
      </c>
      <c r="AA68">
        <v>42.14808</v>
      </c>
      <c r="AB68">
        <v>48.499828000000001</v>
      </c>
      <c r="AC68">
        <v>34.831252999999997</v>
      </c>
      <c r="AD68">
        <v>43.536136999999997</v>
      </c>
      <c r="AE68">
        <v>59.175403000000003</v>
      </c>
      <c r="AF68">
        <v>0</v>
      </c>
      <c r="AG68">
        <v>49.374991999999999</v>
      </c>
      <c r="AH68">
        <v>179.96245400000001</v>
      </c>
      <c r="AI68">
        <v>0</v>
      </c>
      <c r="AJ68">
        <v>0</v>
      </c>
      <c r="AK68">
        <v>68.158760000000001</v>
      </c>
      <c r="AL68">
        <v>65.072000000000003</v>
      </c>
      <c r="AM68">
        <v>18.800616999999999</v>
      </c>
      <c r="AN68">
        <v>1.21715</v>
      </c>
      <c r="AO68">
        <v>0</v>
      </c>
      <c r="AP68">
        <v>7.5579000000000001</v>
      </c>
      <c r="AQ68">
        <v>0</v>
      </c>
      <c r="AR68">
        <v>33.671999999999997</v>
      </c>
      <c r="AS68">
        <v>37.890518999999998</v>
      </c>
      <c r="AT68">
        <v>19.999969</v>
      </c>
      <c r="AU68">
        <v>0</v>
      </c>
      <c r="AV68">
        <v>0</v>
      </c>
      <c r="AW68">
        <v>0</v>
      </c>
      <c r="AX68">
        <v>0</v>
      </c>
      <c r="AY68">
        <v>5.5604339999999999</v>
      </c>
      <c r="AZ68">
        <v>10.235073</v>
      </c>
      <c r="BA68">
        <v>6.7455160000000003</v>
      </c>
      <c r="BB68">
        <v>3.05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2583.2778519999997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573.55740000000003</v>
      </c>
      <c r="L69">
        <v>185</v>
      </c>
      <c r="M69">
        <v>91.881299999999996</v>
      </c>
      <c r="N69">
        <v>118.6009</v>
      </c>
      <c r="O69">
        <v>124.1828</v>
      </c>
      <c r="P69">
        <v>144.30109999999999</v>
      </c>
      <c r="Q69">
        <v>20.723717000000001</v>
      </c>
      <c r="R69">
        <v>43.594099999999997</v>
      </c>
      <c r="S69">
        <v>26.9878</v>
      </c>
      <c r="T69">
        <v>1.71</v>
      </c>
      <c r="U69">
        <v>342</v>
      </c>
      <c r="V69">
        <v>12.51</v>
      </c>
      <c r="W69">
        <v>44.31</v>
      </c>
      <c r="X69">
        <v>98.868250000000003</v>
      </c>
      <c r="Y69">
        <v>0</v>
      </c>
      <c r="Z69">
        <v>19.5624</v>
      </c>
      <c r="AA69">
        <v>42.14808</v>
      </c>
      <c r="AB69">
        <v>48.499828000000001</v>
      </c>
      <c r="AC69">
        <v>34.831252999999997</v>
      </c>
      <c r="AD69">
        <v>43.536136999999997</v>
      </c>
      <c r="AE69">
        <v>59.175403000000003</v>
      </c>
      <c r="AF69">
        <v>0</v>
      </c>
      <c r="AG69">
        <v>49.374991999999999</v>
      </c>
      <c r="AH69">
        <v>179.96245400000001</v>
      </c>
      <c r="AI69">
        <v>0</v>
      </c>
      <c r="AJ69">
        <v>0</v>
      </c>
      <c r="AK69">
        <v>68.158760000000001</v>
      </c>
      <c r="AL69">
        <v>65.072000000000003</v>
      </c>
      <c r="AM69">
        <v>18.800616999999999</v>
      </c>
      <c r="AN69">
        <v>1.21715</v>
      </c>
      <c r="AO69">
        <v>0</v>
      </c>
      <c r="AP69">
        <v>7.5579000000000001</v>
      </c>
      <c r="AQ69">
        <v>0</v>
      </c>
      <c r="AR69">
        <v>33.671999999999997</v>
      </c>
      <c r="AS69">
        <v>37.890518999999998</v>
      </c>
      <c r="AT69">
        <v>19.999969</v>
      </c>
      <c r="AU69">
        <v>0</v>
      </c>
      <c r="AV69">
        <v>0</v>
      </c>
      <c r="AW69">
        <v>0</v>
      </c>
      <c r="AX69">
        <v>0</v>
      </c>
      <c r="AY69">
        <v>5.5604339999999999</v>
      </c>
      <c r="AZ69">
        <v>10.235073</v>
      </c>
      <c r="BA69">
        <v>6.7455160000000003</v>
      </c>
      <c r="BB69">
        <v>3.05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2583.2778519999997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523.55740000000003</v>
      </c>
      <c r="L70">
        <v>200</v>
      </c>
      <c r="M70">
        <v>91.881299999999996</v>
      </c>
      <c r="N70">
        <v>118.6009</v>
      </c>
      <c r="O70">
        <v>124.1828</v>
      </c>
      <c r="P70">
        <v>144.30109999999999</v>
      </c>
      <c r="Q70">
        <v>20.723717000000001</v>
      </c>
      <c r="R70">
        <v>43.594099999999997</v>
      </c>
      <c r="S70">
        <v>26.9878</v>
      </c>
      <c r="T70">
        <v>1.71</v>
      </c>
      <c r="U70">
        <v>342</v>
      </c>
      <c r="V70">
        <v>12.51</v>
      </c>
      <c r="W70">
        <v>44.31</v>
      </c>
      <c r="X70">
        <v>98.868250000000003</v>
      </c>
      <c r="Y70">
        <v>0</v>
      </c>
      <c r="Z70">
        <v>19.5624</v>
      </c>
      <c r="AA70">
        <v>42.14808</v>
      </c>
      <c r="AB70">
        <v>48.499828000000001</v>
      </c>
      <c r="AC70">
        <v>34.831252999999997</v>
      </c>
      <c r="AD70">
        <v>43.536136999999997</v>
      </c>
      <c r="AE70">
        <v>59.175403000000003</v>
      </c>
      <c r="AF70">
        <v>0</v>
      </c>
      <c r="AG70">
        <v>49.374991999999999</v>
      </c>
      <c r="AH70">
        <v>179.96245400000001</v>
      </c>
      <c r="AI70">
        <v>0</v>
      </c>
      <c r="AJ70">
        <v>0</v>
      </c>
      <c r="AK70">
        <v>68.158760000000001</v>
      </c>
      <c r="AL70">
        <v>65.072000000000003</v>
      </c>
      <c r="AM70">
        <v>18.800616999999999</v>
      </c>
      <c r="AN70">
        <v>1.21715</v>
      </c>
      <c r="AO70">
        <v>0</v>
      </c>
      <c r="AP70">
        <v>7.5579000000000001</v>
      </c>
      <c r="AQ70">
        <v>0</v>
      </c>
      <c r="AR70">
        <v>33.671999999999997</v>
      </c>
      <c r="AS70">
        <v>37.890518999999998</v>
      </c>
      <c r="AT70">
        <v>19.999969</v>
      </c>
      <c r="AU70">
        <v>0</v>
      </c>
      <c r="AV70">
        <v>0</v>
      </c>
      <c r="AW70">
        <v>0</v>
      </c>
      <c r="AX70">
        <v>0</v>
      </c>
      <c r="AY70">
        <v>5.5604339999999999</v>
      </c>
      <c r="AZ70">
        <v>10.235073</v>
      </c>
      <c r="BA70">
        <v>6.7455160000000003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2550.7619249999993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523.55740000000003</v>
      </c>
      <c r="L71">
        <v>252</v>
      </c>
      <c r="M71">
        <v>91.881299999999996</v>
      </c>
      <c r="N71">
        <v>118.6009</v>
      </c>
      <c r="O71">
        <v>124.1828</v>
      </c>
      <c r="P71">
        <v>149.1611</v>
      </c>
      <c r="Q71">
        <v>20.723717000000001</v>
      </c>
      <c r="R71">
        <v>44.784100000000002</v>
      </c>
      <c r="S71">
        <v>27.5778</v>
      </c>
      <c r="T71">
        <v>2.9615</v>
      </c>
      <c r="U71">
        <v>342</v>
      </c>
      <c r="V71">
        <v>12.51</v>
      </c>
      <c r="W71">
        <v>44.31</v>
      </c>
      <c r="X71">
        <v>98.868250000000003</v>
      </c>
      <c r="Y71">
        <v>0</v>
      </c>
      <c r="Z71">
        <v>19.5624</v>
      </c>
      <c r="AA71">
        <v>42.14808</v>
      </c>
      <c r="AB71">
        <v>48.499828000000001</v>
      </c>
      <c r="AC71">
        <v>34.831252999999997</v>
      </c>
      <c r="AD71">
        <v>43.536136999999997</v>
      </c>
      <c r="AE71">
        <v>59.175403000000003</v>
      </c>
      <c r="AF71">
        <v>0</v>
      </c>
      <c r="AG71">
        <v>49.374991999999999</v>
      </c>
      <c r="AH71">
        <v>179.96245400000001</v>
      </c>
      <c r="AI71">
        <v>19.071838</v>
      </c>
      <c r="AJ71">
        <v>0</v>
      </c>
      <c r="AK71">
        <v>68.158760000000001</v>
      </c>
      <c r="AL71">
        <v>65.072000000000003</v>
      </c>
      <c r="AM71">
        <v>18.800616999999999</v>
      </c>
      <c r="AN71">
        <v>1.21715</v>
      </c>
      <c r="AO71">
        <v>0</v>
      </c>
      <c r="AP71">
        <v>7.5579000000000001</v>
      </c>
      <c r="AQ71">
        <v>0</v>
      </c>
      <c r="AR71">
        <v>33.119999999999997</v>
      </c>
      <c r="AS71">
        <v>37.890518999999998</v>
      </c>
      <c r="AT71">
        <v>19.999969</v>
      </c>
      <c r="AU71">
        <v>0</v>
      </c>
      <c r="AV71">
        <v>0</v>
      </c>
      <c r="AW71">
        <v>0</v>
      </c>
      <c r="AX71">
        <v>0</v>
      </c>
      <c r="AY71">
        <v>5.5604339999999999</v>
      </c>
      <c r="AZ71">
        <v>10.235073</v>
      </c>
      <c r="BA71">
        <v>6.7455160000000003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2629.1732629999992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523.55740000000003</v>
      </c>
      <c r="L72">
        <v>232</v>
      </c>
      <c r="M72">
        <v>91.881299999999996</v>
      </c>
      <c r="N72">
        <v>118.6009</v>
      </c>
      <c r="O72">
        <v>124.1828</v>
      </c>
      <c r="P72">
        <v>149.1611</v>
      </c>
      <c r="Q72">
        <v>20.723717000000001</v>
      </c>
      <c r="R72">
        <v>44.784100000000002</v>
      </c>
      <c r="S72">
        <v>27.5778</v>
      </c>
      <c r="T72">
        <v>2.9615</v>
      </c>
      <c r="U72">
        <v>342</v>
      </c>
      <c r="V72">
        <v>12.51</v>
      </c>
      <c r="W72">
        <v>44.31</v>
      </c>
      <c r="X72">
        <v>98.868250000000003</v>
      </c>
      <c r="Y72">
        <v>0</v>
      </c>
      <c r="Z72">
        <v>19.5624</v>
      </c>
      <c r="AA72">
        <v>42.14808</v>
      </c>
      <c r="AB72">
        <v>48.499828000000001</v>
      </c>
      <c r="AC72">
        <v>34.831252999999997</v>
      </c>
      <c r="AD72">
        <v>43.536136999999997</v>
      </c>
      <c r="AE72">
        <v>59.175403000000003</v>
      </c>
      <c r="AF72">
        <v>0</v>
      </c>
      <c r="AG72">
        <v>49.374991999999999</v>
      </c>
      <c r="AH72">
        <v>179.96245400000001</v>
      </c>
      <c r="AI72">
        <v>19.071838</v>
      </c>
      <c r="AJ72">
        <v>0</v>
      </c>
      <c r="AK72">
        <v>68.158760000000001</v>
      </c>
      <c r="AL72">
        <v>65.072000000000003</v>
      </c>
      <c r="AM72">
        <v>18.800616999999999</v>
      </c>
      <c r="AN72">
        <v>1.21715</v>
      </c>
      <c r="AO72">
        <v>0</v>
      </c>
      <c r="AP72">
        <v>7.5579000000000001</v>
      </c>
      <c r="AQ72">
        <v>0</v>
      </c>
      <c r="AR72">
        <v>33.119999999999997</v>
      </c>
      <c r="AS72">
        <v>37.890518999999998</v>
      </c>
      <c r="AT72">
        <v>19.999969</v>
      </c>
      <c r="AU72">
        <v>0</v>
      </c>
      <c r="AV72">
        <v>0</v>
      </c>
      <c r="AW72">
        <v>0</v>
      </c>
      <c r="AX72">
        <v>0</v>
      </c>
      <c r="AY72">
        <v>5.5604339999999999</v>
      </c>
      <c r="AZ72">
        <v>10.235073</v>
      </c>
      <c r="BA72">
        <v>6.7455160000000003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2609.1732629999992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523.55740000000003</v>
      </c>
      <c r="L73">
        <v>232</v>
      </c>
      <c r="M73">
        <v>91.881299999999996</v>
      </c>
      <c r="N73">
        <v>118.6009</v>
      </c>
      <c r="O73">
        <v>124.1828</v>
      </c>
      <c r="P73">
        <v>149.1611</v>
      </c>
      <c r="Q73">
        <v>20.723717000000001</v>
      </c>
      <c r="R73">
        <v>44.784100000000002</v>
      </c>
      <c r="S73">
        <v>27.5778</v>
      </c>
      <c r="T73">
        <v>2.9615</v>
      </c>
      <c r="U73">
        <v>335.25</v>
      </c>
      <c r="V73">
        <v>12.51</v>
      </c>
      <c r="W73">
        <v>44.31</v>
      </c>
      <c r="X73">
        <v>98.868250000000003</v>
      </c>
      <c r="Y73">
        <v>0</v>
      </c>
      <c r="Z73">
        <v>13.041600000000001</v>
      </c>
      <c r="AA73">
        <v>42.14808</v>
      </c>
      <c r="AB73">
        <v>48.499828000000001</v>
      </c>
      <c r="AC73">
        <v>34.831252999999997</v>
      </c>
      <c r="AD73">
        <v>43.536136999999997</v>
      </c>
      <c r="AE73">
        <v>59.175403000000003</v>
      </c>
      <c r="AF73">
        <v>0</v>
      </c>
      <c r="AG73">
        <v>49.374991999999999</v>
      </c>
      <c r="AH73">
        <v>179.96245400000001</v>
      </c>
      <c r="AI73">
        <v>33.566434000000001</v>
      </c>
      <c r="AJ73">
        <v>0</v>
      </c>
      <c r="AK73">
        <v>68.158760000000001</v>
      </c>
      <c r="AL73">
        <v>62.747999999999998</v>
      </c>
      <c r="AM73">
        <v>18.800616999999999</v>
      </c>
      <c r="AN73">
        <v>1.21715</v>
      </c>
      <c r="AO73">
        <v>0</v>
      </c>
      <c r="AP73">
        <v>7.5579000000000001</v>
      </c>
      <c r="AQ73">
        <v>0</v>
      </c>
      <c r="AR73">
        <v>33.119999999999997</v>
      </c>
      <c r="AS73">
        <v>37.890518999999998</v>
      </c>
      <c r="AT73">
        <v>19.999969</v>
      </c>
      <c r="AU73">
        <v>0</v>
      </c>
      <c r="AV73">
        <v>0</v>
      </c>
      <c r="AW73">
        <v>0</v>
      </c>
      <c r="AX73">
        <v>0</v>
      </c>
      <c r="AY73">
        <v>5.5604339999999999</v>
      </c>
      <c r="AZ73">
        <v>10.235073</v>
      </c>
      <c r="BA73">
        <v>6.7455160000000003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2608.0730589999989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523.55740000000003</v>
      </c>
      <c r="L74">
        <v>232</v>
      </c>
      <c r="M74">
        <v>91.881299999999996</v>
      </c>
      <c r="N74">
        <v>118.6009</v>
      </c>
      <c r="O74">
        <v>124.1828</v>
      </c>
      <c r="P74">
        <v>149.1611</v>
      </c>
      <c r="Q74">
        <v>20.723717000000001</v>
      </c>
      <c r="R74">
        <v>44.784100000000002</v>
      </c>
      <c r="S74">
        <v>27.5778</v>
      </c>
      <c r="T74">
        <v>2.9615</v>
      </c>
      <c r="U74">
        <v>335.25</v>
      </c>
      <c r="V74">
        <v>12.51</v>
      </c>
      <c r="W74">
        <v>44.31</v>
      </c>
      <c r="X74">
        <v>98.868250000000003</v>
      </c>
      <c r="Y74">
        <v>0</v>
      </c>
      <c r="Z74">
        <v>13.041600000000001</v>
      </c>
      <c r="AA74">
        <v>42.14808</v>
      </c>
      <c r="AB74">
        <v>48.499828000000001</v>
      </c>
      <c r="AC74">
        <v>34.831252999999997</v>
      </c>
      <c r="AD74">
        <v>43.536136999999997</v>
      </c>
      <c r="AE74">
        <v>59.175403000000003</v>
      </c>
      <c r="AF74">
        <v>0</v>
      </c>
      <c r="AG74">
        <v>49.374991999999999</v>
      </c>
      <c r="AH74">
        <v>179.96245400000001</v>
      </c>
      <c r="AI74">
        <v>33.566434000000001</v>
      </c>
      <c r="AJ74">
        <v>0</v>
      </c>
      <c r="AK74">
        <v>68.158760000000001</v>
      </c>
      <c r="AL74">
        <v>62.747999999999998</v>
      </c>
      <c r="AM74">
        <v>18.800616999999999</v>
      </c>
      <c r="AN74">
        <v>1.21715</v>
      </c>
      <c r="AO74">
        <v>0</v>
      </c>
      <c r="AP74">
        <v>7.5579000000000001</v>
      </c>
      <c r="AQ74">
        <v>10.677295000000001</v>
      </c>
      <c r="AR74">
        <v>33.119999999999997</v>
      </c>
      <c r="AS74">
        <v>37.890518999999998</v>
      </c>
      <c r="AT74">
        <v>19.999969</v>
      </c>
      <c r="AU74">
        <v>0</v>
      </c>
      <c r="AV74">
        <v>0</v>
      </c>
      <c r="AW74">
        <v>0</v>
      </c>
      <c r="AX74">
        <v>0</v>
      </c>
      <c r="AY74">
        <v>5.5604339999999999</v>
      </c>
      <c r="AZ74">
        <v>10.235073</v>
      </c>
      <c r="BA74">
        <v>6.7455160000000003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2618.7503539999989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573.55740000000003</v>
      </c>
      <c r="L75">
        <v>267</v>
      </c>
      <c r="M75">
        <v>91.881299999999996</v>
      </c>
      <c r="N75">
        <v>118.6009</v>
      </c>
      <c r="O75">
        <v>124.1828</v>
      </c>
      <c r="P75">
        <v>149.1611</v>
      </c>
      <c r="Q75">
        <v>20.723717000000001</v>
      </c>
      <c r="R75">
        <v>44.784100000000002</v>
      </c>
      <c r="S75">
        <v>27.5778</v>
      </c>
      <c r="T75">
        <v>2.9615</v>
      </c>
      <c r="U75">
        <v>335.25</v>
      </c>
      <c r="V75">
        <v>12.51</v>
      </c>
      <c r="W75">
        <v>44.31</v>
      </c>
      <c r="X75">
        <v>98.868250000000003</v>
      </c>
      <c r="Y75">
        <v>0</v>
      </c>
      <c r="Z75">
        <v>13.041600000000001</v>
      </c>
      <c r="AA75">
        <v>42.14808</v>
      </c>
      <c r="AB75">
        <v>48.499828000000001</v>
      </c>
      <c r="AC75">
        <v>34.831252999999997</v>
      </c>
      <c r="AD75">
        <v>43.536136999999997</v>
      </c>
      <c r="AE75">
        <v>59.175403000000003</v>
      </c>
      <c r="AF75">
        <v>0</v>
      </c>
      <c r="AG75">
        <v>49.374991999999999</v>
      </c>
      <c r="AH75">
        <v>179.96245400000001</v>
      </c>
      <c r="AI75">
        <v>33.566434000000001</v>
      </c>
      <c r="AJ75">
        <v>0</v>
      </c>
      <c r="AK75">
        <v>68.158760000000001</v>
      </c>
      <c r="AL75">
        <v>62.747999999999998</v>
      </c>
      <c r="AM75">
        <v>18.800616999999999</v>
      </c>
      <c r="AN75">
        <v>1.21715</v>
      </c>
      <c r="AO75">
        <v>0</v>
      </c>
      <c r="AP75">
        <v>7.5579000000000001</v>
      </c>
      <c r="AQ75">
        <v>21.354590999999999</v>
      </c>
      <c r="AR75">
        <v>33.119999999999997</v>
      </c>
      <c r="AS75">
        <v>37.890518999999998</v>
      </c>
      <c r="AT75">
        <v>19.999969</v>
      </c>
      <c r="AU75">
        <v>0</v>
      </c>
      <c r="AV75">
        <v>0</v>
      </c>
      <c r="AW75">
        <v>0</v>
      </c>
      <c r="AX75">
        <v>0</v>
      </c>
      <c r="AY75">
        <v>5.5604339999999999</v>
      </c>
      <c r="AZ75">
        <v>10.235073</v>
      </c>
      <c r="BA75">
        <v>6.7455160000000003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2714.4276499999987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573.55740000000003</v>
      </c>
      <c r="L76">
        <v>250</v>
      </c>
      <c r="M76">
        <v>91.881299999999996</v>
      </c>
      <c r="N76">
        <v>118.6009</v>
      </c>
      <c r="O76">
        <v>124.1828</v>
      </c>
      <c r="P76">
        <v>149.1611</v>
      </c>
      <c r="Q76">
        <v>20.723717000000001</v>
      </c>
      <c r="R76">
        <v>44.784100000000002</v>
      </c>
      <c r="S76">
        <v>27.5778</v>
      </c>
      <c r="T76">
        <v>2.9615</v>
      </c>
      <c r="U76">
        <v>335.25</v>
      </c>
      <c r="V76">
        <v>12.51</v>
      </c>
      <c r="W76">
        <v>44.31</v>
      </c>
      <c r="X76">
        <v>98.868250000000003</v>
      </c>
      <c r="Y76">
        <v>0</v>
      </c>
      <c r="Z76">
        <v>13.041600000000001</v>
      </c>
      <c r="AA76">
        <v>42.14808</v>
      </c>
      <c r="AB76">
        <v>48.499828000000001</v>
      </c>
      <c r="AC76">
        <v>34.831252999999997</v>
      </c>
      <c r="AD76">
        <v>43.536136999999997</v>
      </c>
      <c r="AE76">
        <v>59.175403000000003</v>
      </c>
      <c r="AF76">
        <v>0</v>
      </c>
      <c r="AG76">
        <v>49.374991999999999</v>
      </c>
      <c r="AH76">
        <v>179.96245400000001</v>
      </c>
      <c r="AI76">
        <v>33.566434000000001</v>
      </c>
      <c r="AJ76">
        <v>0</v>
      </c>
      <c r="AK76">
        <v>68.158760000000001</v>
      </c>
      <c r="AL76">
        <v>62.747999999999998</v>
      </c>
      <c r="AM76">
        <v>18.800616999999999</v>
      </c>
      <c r="AN76">
        <v>1.21715</v>
      </c>
      <c r="AO76">
        <v>0</v>
      </c>
      <c r="AP76">
        <v>7.5579000000000001</v>
      </c>
      <c r="AQ76">
        <v>32.031886</v>
      </c>
      <c r="AR76">
        <v>33.119999999999997</v>
      </c>
      <c r="AS76">
        <v>37.890518999999998</v>
      </c>
      <c r="AT76">
        <v>19.999969</v>
      </c>
      <c r="AU76">
        <v>0</v>
      </c>
      <c r="AV76">
        <v>0</v>
      </c>
      <c r="AW76">
        <v>0</v>
      </c>
      <c r="AX76">
        <v>0</v>
      </c>
      <c r="AY76">
        <v>5.5604339999999999</v>
      </c>
      <c r="AZ76">
        <v>10.235073</v>
      </c>
      <c r="BA76">
        <v>6.7455160000000003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2708.1049449999991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573.55740000000003</v>
      </c>
      <c r="L77">
        <v>266.3612</v>
      </c>
      <c r="M77">
        <v>91.881299999999996</v>
      </c>
      <c r="N77">
        <v>118.6009</v>
      </c>
      <c r="O77">
        <v>124.1828</v>
      </c>
      <c r="P77">
        <v>149.1611</v>
      </c>
      <c r="Q77">
        <v>20.723717000000001</v>
      </c>
      <c r="R77">
        <v>44.784100000000002</v>
      </c>
      <c r="S77">
        <v>27.5778</v>
      </c>
      <c r="T77">
        <v>2.9615</v>
      </c>
      <c r="U77">
        <v>335.25</v>
      </c>
      <c r="V77">
        <v>12.51</v>
      </c>
      <c r="W77">
        <v>44.31</v>
      </c>
      <c r="X77">
        <v>98.868250000000003</v>
      </c>
      <c r="Y77">
        <v>0</v>
      </c>
      <c r="Z77">
        <v>13.041600000000001</v>
      </c>
      <c r="AA77">
        <v>42.14808</v>
      </c>
      <c r="AB77">
        <v>48.499828000000001</v>
      </c>
      <c r="AC77">
        <v>34.831252999999997</v>
      </c>
      <c r="AD77">
        <v>43.536136999999997</v>
      </c>
      <c r="AE77">
        <v>59.175403000000003</v>
      </c>
      <c r="AF77">
        <v>9.7989119999999996</v>
      </c>
      <c r="AG77">
        <v>49.374991999999999</v>
      </c>
      <c r="AH77">
        <v>179.96245400000001</v>
      </c>
      <c r="AI77">
        <v>22.886205</v>
      </c>
      <c r="AJ77">
        <v>0</v>
      </c>
      <c r="AK77">
        <v>68.158760000000001</v>
      </c>
      <c r="AL77">
        <v>60.423999999999999</v>
      </c>
      <c r="AM77">
        <v>18.800616999999999</v>
      </c>
      <c r="AN77">
        <v>1.21715</v>
      </c>
      <c r="AO77">
        <v>0</v>
      </c>
      <c r="AP77">
        <v>7.5579000000000001</v>
      </c>
      <c r="AQ77">
        <v>42.390456999999998</v>
      </c>
      <c r="AR77">
        <v>33.119999999999997</v>
      </c>
      <c r="AS77">
        <v>37.890518999999998</v>
      </c>
      <c r="AT77">
        <v>19.999969</v>
      </c>
      <c r="AU77">
        <v>0</v>
      </c>
      <c r="AV77">
        <v>0</v>
      </c>
      <c r="AW77">
        <v>0</v>
      </c>
      <c r="AX77">
        <v>0</v>
      </c>
      <c r="AY77">
        <v>5.5604339999999999</v>
      </c>
      <c r="AZ77">
        <v>10.235073</v>
      </c>
      <c r="BA77">
        <v>6.7455160000000003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2731.6193989999988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573.55740000000003</v>
      </c>
      <c r="L78">
        <v>261.3612</v>
      </c>
      <c r="M78">
        <v>91.881299999999996</v>
      </c>
      <c r="N78">
        <v>118.6009</v>
      </c>
      <c r="O78">
        <v>124.1828</v>
      </c>
      <c r="P78">
        <v>149.1611</v>
      </c>
      <c r="Q78">
        <v>20.723717000000001</v>
      </c>
      <c r="R78">
        <v>44.784100000000002</v>
      </c>
      <c r="S78">
        <v>27.5778</v>
      </c>
      <c r="T78">
        <v>2.9615</v>
      </c>
      <c r="U78">
        <v>335.25</v>
      </c>
      <c r="V78">
        <v>12.51</v>
      </c>
      <c r="W78">
        <v>44.31</v>
      </c>
      <c r="X78">
        <v>98.868250000000003</v>
      </c>
      <c r="Y78">
        <v>0</v>
      </c>
      <c r="Z78">
        <v>20.214700000000001</v>
      </c>
      <c r="AA78">
        <v>42.14808</v>
      </c>
      <c r="AB78">
        <v>49.907043999999999</v>
      </c>
      <c r="AC78">
        <v>34.831252999999997</v>
      </c>
      <c r="AD78">
        <v>43.536136999999997</v>
      </c>
      <c r="AE78">
        <v>59.175403000000003</v>
      </c>
      <c r="AF78">
        <v>10.375318</v>
      </c>
      <c r="AG78">
        <v>49.374991999999999</v>
      </c>
      <c r="AH78">
        <v>182.023944</v>
      </c>
      <c r="AI78">
        <v>27.463446000000001</v>
      </c>
      <c r="AJ78">
        <v>0</v>
      </c>
      <c r="AK78">
        <v>68.158760000000001</v>
      </c>
      <c r="AL78">
        <v>60.423999999999999</v>
      </c>
      <c r="AM78">
        <v>18.800616999999999</v>
      </c>
      <c r="AN78">
        <v>1.21715</v>
      </c>
      <c r="AO78">
        <v>0</v>
      </c>
      <c r="AP78">
        <v>9.4794</v>
      </c>
      <c r="AQ78">
        <v>42.868544999999997</v>
      </c>
      <c r="AR78">
        <v>33.119999999999997</v>
      </c>
      <c r="AS78">
        <v>38.989905999999998</v>
      </c>
      <c r="AT78">
        <v>19.999969</v>
      </c>
      <c r="AU78">
        <v>0</v>
      </c>
      <c r="AV78">
        <v>0</v>
      </c>
      <c r="AW78">
        <v>0</v>
      </c>
      <c r="AX78">
        <v>0</v>
      </c>
      <c r="AY78">
        <v>5.6615330000000004</v>
      </c>
      <c r="AZ78">
        <v>10.235073</v>
      </c>
      <c r="BA78">
        <v>6.9226239999999999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2746.1920339999988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503.81464299999999</v>
      </c>
      <c r="L79">
        <v>175</v>
      </c>
      <c r="M79">
        <v>91.881299999999996</v>
      </c>
      <c r="N79">
        <v>118.6009</v>
      </c>
      <c r="O79">
        <v>124.1828</v>
      </c>
      <c r="P79">
        <v>149.1611</v>
      </c>
      <c r="Q79">
        <v>19.093557000000001</v>
      </c>
      <c r="R79">
        <v>42.227843999999997</v>
      </c>
      <c r="S79">
        <v>26.654325</v>
      </c>
      <c r="T79">
        <v>2.9615</v>
      </c>
      <c r="U79">
        <v>335.25</v>
      </c>
      <c r="V79">
        <v>12.51</v>
      </c>
      <c r="W79">
        <v>44.31</v>
      </c>
      <c r="X79">
        <v>98.868250000000003</v>
      </c>
      <c r="Y79">
        <v>0</v>
      </c>
      <c r="Z79">
        <v>20.214700000000001</v>
      </c>
      <c r="AA79">
        <v>42.14808</v>
      </c>
      <c r="AB79">
        <v>49.907043999999999</v>
      </c>
      <c r="AC79">
        <v>34.831252999999997</v>
      </c>
      <c r="AD79">
        <v>44.406419</v>
      </c>
      <c r="AE79">
        <v>59.175403000000003</v>
      </c>
      <c r="AF79">
        <v>10.375318</v>
      </c>
      <c r="AG79">
        <v>49.374991999999999</v>
      </c>
      <c r="AH79">
        <v>182.023944</v>
      </c>
      <c r="AI79">
        <v>58.790083000000003</v>
      </c>
      <c r="AJ79">
        <v>0</v>
      </c>
      <c r="AK79">
        <v>68.158760000000001</v>
      </c>
      <c r="AL79">
        <v>60.423999999999999</v>
      </c>
      <c r="AM79">
        <v>18.800616999999999</v>
      </c>
      <c r="AN79">
        <v>1.21715</v>
      </c>
      <c r="AO79">
        <v>0</v>
      </c>
      <c r="AP79">
        <v>9.4794</v>
      </c>
      <c r="AQ79">
        <v>42.868544999999997</v>
      </c>
      <c r="AR79">
        <v>33.119999999999997</v>
      </c>
      <c r="AS79">
        <v>38.989905999999998</v>
      </c>
      <c r="AT79">
        <v>19.999969</v>
      </c>
      <c r="AU79">
        <v>0</v>
      </c>
      <c r="AV79">
        <v>0</v>
      </c>
      <c r="AW79">
        <v>0</v>
      </c>
      <c r="AX79">
        <v>0</v>
      </c>
      <c r="AY79">
        <v>5.6615330000000004</v>
      </c>
      <c r="AZ79">
        <v>10.235073</v>
      </c>
      <c r="BA79">
        <v>6.9226239999999999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2617.175104999998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521.28992300000004</v>
      </c>
      <c r="L80">
        <v>175</v>
      </c>
      <c r="M80">
        <v>91.881299999999996</v>
      </c>
      <c r="N80">
        <v>118.6009</v>
      </c>
      <c r="O80">
        <v>124.1828</v>
      </c>
      <c r="P80">
        <v>149.1611</v>
      </c>
      <c r="Q80">
        <v>18.645700000000001</v>
      </c>
      <c r="R80">
        <v>40.014699999999998</v>
      </c>
      <c r="S80">
        <v>24.872299999999999</v>
      </c>
      <c r="T80">
        <v>2.9615</v>
      </c>
      <c r="U80">
        <v>335.25</v>
      </c>
      <c r="V80">
        <v>12.51</v>
      </c>
      <c r="W80">
        <v>44.31</v>
      </c>
      <c r="X80">
        <v>98.868250000000003</v>
      </c>
      <c r="Y80">
        <v>0</v>
      </c>
      <c r="Z80">
        <v>20.214700000000001</v>
      </c>
      <c r="AA80">
        <v>42.14808</v>
      </c>
      <c r="AB80">
        <v>49.907043999999999</v>
      </c>
      <c r="AC80">
        <v>34.831252999999997</v>
      </c>
      <c r="AD80">
        <v>44.406419</v>
      </c>
      <c r="AE80">
        <v>59.175403000000003</v>
      </c>
      <c r="AF80">
        <v>10.375318</v>
      </c>
      <c r="AG80">
        <v>49.374991999999999</v>
      </c>
      <c r="AH80">
        <v>182.023944</v>
      </c>
      <c r="AI80">
        <v>58.790083000000003</v>
      </c>
      <c r="AJ80">
        <v>0</v>
      </c>
      <c r="AK80">
        <v>68.158760000000001</v>
      </c>
      <c r="AL80">
        <v>60.423999999999999</v>
      </c>
      <c r="AM80">
        <v>18.800616999999999</v>
      </c>
      <c r="AN80">
        <v>1.21715</v>
      </c>
      <c r="AO80">
        <v>0</v>
      </c>
      <c r="AP80">
        <v>9.4794</v>
      </c>
      <c r="AQ80">
        <v>42.868544999999997</v>
      </c>
      <c r="AR80">
        <v>33.119999999999997</v>
      </c>
      <c r="AS80">
        <v>38.989905999999998</v>
      </c>
      <c r="AT80">
        <v>19.999969</v>
      </c>
      <c r="AU80">
        <v>0</v>
      </c>
      <c r="AV80">
        <v>0</v>
      </c>
      <c r="AW80">
        <v>0</v>
      </c>
      <c r="AX80">
        <v>0</v>
      </c>
      <c r="AY80">
        <v>5.6615330000000004</v>
      </c>
      <c r="AZ80">
        <v>10.235073</v>
      </c>
      <c r="BA80">
        <v>6.9226239999999999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2630.2073589999982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545.5</v>
      </c>
      <c r="L81">
        <v>175</v>
      </c>
      <c r="M81">
        <v>91.881299999999996</v>
      </c>
      <c r="N81">
        <v>118.6009</v>
      </c>
      <c r="O81">
        <v>124.1828</v>
      </c>
      <c r="P81">
        <v>149.1611</v>
      </c>
      <c r="Q81">
        <v>18.645700000000001</v>
      </c>
      <c r="R81">
        <v>40.014699999999998</v>
      </c>
      <c r="S81">
        <v>24.872299999999999</v>
      </c>
      <c r="T81">
        <v>2.9615</v>
      </c>
      <c r="U81">
        <v>335.25</v>
      </c>
      <c r="V81">
        <v>12.51</v>
      </c>
      <c r="W81">
        <v>44.31</v>
      </c>
      <c r="X81">
        <v>98.868250000000003</v>
      </c>
      <c r="Y81">
        <v>0</v>
      </c>
      <c r="Z81">
        <v>20.214700000000001</v>
      </c>
      <c r="AA81">
        <v>42.14808</v>
      </c>
      <c r="AB81">
        <v>49.907043999999999</v>
      </c>
      <c r="AC81">
        <v>34.831252999999997</v>
      </c>
      <c r="AD81">
        <v>44.406419</v>
      </c>
      <c r="AE81">
        <v>59.175403000000003</v>
      </c>
      <c r="AF81">
        <v>10.375318</v>
      </c>
      <c r="AG81">
        <v>49.374991999999999</v>
      </c>
      <c r="AH81">
        <v>182.023944</v>
      </c>
      <c r="AI81">
        <v>58.790083000000003</v>
      </c>
      <c r="AJ81">
        <v>0</v>
      </c>
      <c r="AK81">
        <v>68.158760000000001</v>
      </c>
      <c r="AL81">
        <v>59.262</v>
      </c>
      <c r="AM81">
        <v>18.800616999999999</v>
      </c>
      <c r="AN81">
        <v>1.21715</v>
      </c>
      <c r="AO81">
        <v>0</v>
      </c>
      <c r="AP81">
        <v>3.7149000000000001</v>
      </c>
      <c r="AQ81">
        <v>42.868544999999997</v>
      </c>
      <c r="AR81">
        <v>33.119999999999997</v>
      </c>
      <c r="AS81">
        <v>38.989905999999998</v>
      </c>
      <c r="AT81">
        <v>19.999969</v>
      </c>
      <c r="AU81">
        <v>0</v>
      </c>
      <c r="AV81">
        <v>0</v>
      </c>
      <c r="AW81">
        <v>0</v>
      </c>
      <c r="AX81">
        <v>0</v>
      </c>
      <c r="AY81">
        <v>5.6615330000000004</v>
      </c>
      <c r="AZ81">
        <v>10.235073</v>
      </c>
      <c r="BA81">
        <v>6.9226239999999999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2647.4909359999983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545.5</v>
      </c>
      <c r="L82">
        <v>175</v>
      </c>
      <c r="M82">
        <v>91.881299999999996</v>
      </c>
      <c r="N82">
        <v>118.6009</v>
      </c>
      <c r="O82">
        <v>124.1828</v>
      </c>
      <c r="P82">
        <v>149.1611</v>
      </c>
      <c r="Q82">
        <v>18.645700000000001</v>
      </c>
      <c r="R82">
        <v>40.014699999999998</v>
      </c>
      <c r="S82">
        <v>24.872299999999999</v>
      </c>
      <c r="T82">
        <v>2.9615</v>
      </c>
      <c r="U82">
        <v>335.25</v>
      </c>
      <c r="V82">
        <v>12.51</v>
      </c>
      <c r="W82">
        <v>44.31</v>
      </c>
      <c r="X82">
        <v>98.868250000000003</v>
      </c>
      <c r="Y82">
        <v>0</v>
      </c>
      <c r="Z82">
        <v>20.214700000000001</v>
      </c>
      <c r="AA82">
        <v>42.14808</v>
      </c>
      <c r="AB82">
        <v>49.907043999999999</v>
      </c>
      <c r="AC82">
        <v>34.831252999999997</v>
      </c>
      <c r="AD82">
        <v>44.406419</v>
      </c>
      <c r="AE82">
        <v>59.175403000000003</v>
      </c>
      <c r="AF82">
        <v>10.375318</v>
      </c>
      <c r="AG82">
        <v>49.374991999999999</v>
      </c>
      <c r="AH82">
        <v>182.023944</v>
      </c>
      <c r="AI82">
        <v>58.790083000000003</v>
      </c>
      <c r="AJ82">
        <v>0</v>
      </c>
      <c r="AK82">
        <v>68.158760000000001</v>
      </c>
      <c r="AL82">
        <v>59.262</v>
      </c>
      <c r="AM82">
        <v>18.800616999999999</v>
      </c>
      <c r="AN82">
        <v>1.21715</v>
      </c>
      <c r="AO82">
        <v>0</v>
      </c>
      <c r="AP82">
        <v>3.7149000000000001</v>
      </c>
      <c r="AQ82">
        <v>42.868544999999997</v>
      </c>
      <c r="AR82">
        <v>33.119999999999997</v>
      </c>
      <c r="AS82">
        <v>38.989905999999998</v>
      </c>
      <c r="AT82">
        <v>19.999969</v>
      </c>
      <c r="AU82">
        <v>0</v>
      </c>
      <c r="AV82">
        <v>0</v>
      </c>
      <c r="AW82">
        <v>0</v>
      </c>
      <c r="AX82">
        <v>0</v>
      </c>
      <c r="AY82">
        <v>5.6615330000000004</v>
      </c>
      <c r="AZ82">
        <v>10.235073</v>
      </c>
      <c r="BA82">
        <v>6.9226239999999999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2647.4909359999983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477.91</v>
      </c>
      <c r="L83">
        <v>175</v>
      </c>
      <c r="M83">
        <v>91.881299999999996</v>
      </c>
      <c r="N83">
        <v>118.6009</v>
      </c>
      <c r="O83">
        <v>124.1828</v>
      </c>
      <c r="P83">
        <v>149.1611</v>
      </c>
      <c r="Q83">
        <v>18.645700000000001</v>
      </c>
      <c r="R83">
        <v>40.014699999999998</v>
      </c>
      <c r="S83">
        <v>24.872299999999999</v>
      </c>
      <c r="T83">
        <v>2.9615</v>
      </c>
      <c r="U83">
        <v>335.25</v>
      </c>
      <c r="V83">
        <v>12.51</v>
      </c>
      <c r="W83">
        <v>44.31</v>
      </c>
      <c r="X83">
        <v>98.868250000000003</v>
      </c>
      <c r="Y83">
        <v>0</v>
      </c>
      <c r="Z83">
        <v>20.214700000000001</v>
      </c>
      <c r="AA83">
        <v>42.14808</v>
      </c>
      <c r="AB83">
        <v>49.907043999999999</v>
      </c>
      <c r="AC83">
        <v>34.831252999999997</v>
      </c>
      <c r="AD83">
        <v>44.406419</v>
      </c>
      <c r="AE83">
        <v>59.175403000000003</v>
      </c>
      <c r="AF83">
        <v>10.375318</v>
      </c>
      <c r="AG83">
        <v>49.374991999999999</v>
      </c>
      <c r="AH83">
        <v>182.023944</v>
      </c>
      <c r="AI83">
        <v>58.790083000000003</v>
      </c>
      <c r="AJ83">
        <v>0</v>
      </c>
      <c r="AK83">
        <v>68.158760000000001</v>
      </c>
      <c r="AL83">
        <v>59.262</v>
      </c>
      <c r="AM83">
        <v>18.800616999999999</v>
      </c>
      <c r="AN83">
        <v>1.21715</v>
      </c>
      <c r="AO83">
        <v>0</v>
      </c>
      <c r="AP83">
        <v>3.7149000000000001</v>
      </c>
      <c r="AQ83">
        <v>42.868544999999997</v>
      </c>
      <c r="AR83">
        <v>33.119999999999997</v>
      </c>
      <c r="AS83">
        <v>38.989905999999998</v>
      </c>
      <c r="AT83">
        <v>19.999969</v>
      </c>
      <c r="AU83">
        <v>0</v>
      </c>
      <c r="AV83">
        <v>0</v>
      </c>
      <c r="AW83">
        <v>0</v>
      </c>
      <c r="AX83">
        <v>0</v>
      </c>
      <c r="AY83">
        <v>5.6615330000000004</v>
      </c>
      <c r="AZ83">
        <v>10.235073</v>
      </c>
      <c r="BA83">
        <v>6.9226239999999999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2579.9009359999982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397.51</v>
      </c>
      <c r="L84">
        <v>175</v>
      </c>
      <c r="M84">
        <v>91.881299999999996</v>
      </c>
      <c r="N84">
        <v>118.6009</v>
      </c>
      <c r="O84">
        <v>124.1828</v>
      </c>
      <c r="P84">
        <v>149.1611</v>
      </c>
      <c r="Q84">
        <v>18.645700000000001</v>
      </c>
      <c r="R84">
        <v>40.014699999999998</v>
      </c>
      <c r="S84">
        <v>24.872299999999999</v>
      </c>
      <c r="T84">
        <v>2.9615</v>
      </c>
      <c r="U84">
        <v>335.25</v>
      </c>
      <c r="V84">
        <v>12.51</v>
      </c>
      <c r="W84">
        <v>44.31</v>
      </c>
      <c r="X84">
        <v>98.868250000000003</v>
      </c>
      <c r="Y84">
        <v>0</v>
      </c>
      <c r="Z84">
        <v>20.214700000000001</v>
      </c>
      <c r="AA84">
        <v>42.14808</v>
      </c>
      <c r="AB84">
        <v>49.907043999999999</v>
      </c>
      <c r="AC84">
        <v>34.831252999999997</v>
      </c>
      <c r="AD84">
        <v>44.406419</v>
      </c>
      <c r="AE84">
        <v>59.175403000000003</v>
      </c>
      <c r="AF84">
        <v>10.375318</v>
      </c>
      <c r="AG84">
        <v>49.374991999999999</v>
      </c>
      <c r="AH84">
        <v>182.023944</v>
      </c>
      <c r="AI84">
        <v>58.790083000000003</v>
      </c>
      <c r="AJ84">
        <v>0</v>
      </c>
      <c r="AK84">
        <v>68.158760000000001</v>
      </c>
      <c r="AL84">
        <v>59.262</v>
      </c>
      <c r="AM84">
        <v>18.800616999999999</v>
      </c>
      <c r="AN84">
        <v>1.21715</v>
      </c>
      <c r="AO84">
        <v>0</v>
      </c>
      <c r="AP84">
        <v>3.7149000000000001</v>
      </c>
      <c r="AQ84">
        <v>42.868544999999997</v>
      </c>
      <c r="AR84">
        <v>33.119999999999997</v>
      </c>
      <c r="AS84">
        <v>38.989905999999998</v>
      </c>
      <c r="AT84">
        <v>19.999969</v>
      </c>
      <c r="AU84">
        <v>0</v>
      </c>
      <c r="AV84">
        <v>0</v>
      </c>
      <c r="AW84">
        <v>0</v>
      </c>
      <c r="AX84">
        <v>0</v>
      </c>
      <c r="AY84">
        <v>5.6615330000000004</v>
      </c>
      <c r="AZ84">
        <v>10.235073</v>
      </c>
      <c r="BA84">
        <v>6.9226239999999999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2499.5009359999981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377.5</v>
      </c>
      <c r="L85">
        <v>175</v>
      </c>
      <c r="M85">
        <v>91.881299999999996</v>
      </c>
      <c r="N85">
        <v>118.6009</v>
      </c>
      <c r="O85">
        <v>124.1828</v>
      </c>
      <c r="P85">
        <v>149.1611</v>
      </c>
      <c r="Q85">
        <v>20.164838</v>
      </c>
      <c r="R85">
        <v>44.784100000000002</v>
      </c>
      <c r="S85">
        <v>27.5778</v>
      </c>
      <c r="T85">
        <v>2.9615</v>
      </c>
      <c r="U85">
        <v>335.25</v>
      </c>
      <c r="V85">
        <v>12.51</v>
      </c>
      <c r="W85">
        <v>44.31</v>
      </c>
      <c r="X85">
        <v>98.868250000000003</v>
      </c>
      <c r="Y85">
        <v>0</v>
      </c>
      <c r="Z85">
        <v>20.214700000000001</v>
      </c>
      <c r="AA85">
        <v>42.14808</v>
      </c>
      <c r="AB85">
        <v>49.907043999999999</v>
      </c>
      <c r="AC85">
        <v>34.831252999999997</v>
      </c>
      <c r="AD85">
        <v>44.406419</v>
      </c>
      <c r="AE85">
        <v>59.175403000000003</v>
      </c>
      <c r="AF85">
        <v>10.375318</v>
      </c>
      <c r="AG85">
        <v>49.374991999999999</v>
      </c>
      <c r="AH85">
        <v>182.023944</v>
      </c>
      <c r="AI85">
        <v>38.143675000000002</v>
      </c>
      <c r="AJ85">
        <v>0</v>
      </c>
      <c r="AK85">
        <v>68.158760000000001</v>
      </c>
      <c r="AL85">
        <v>58.1</v>
      </c>
      <c r="AM85">
        <v>18.800616999999999</v>
      </c>
      <c r="AN85">
        <v>1.21715</v>
      </c>
      <c r="AO85">
        <v>0</v>
      </c>
      <c r="AP85">
        <v>4.7397</v>
      </c>
      <c r="AQ85">
        <v>42.868544999999997</v>
      </c>
      <c r="AR85">
        <v>33.119999999999997</v>
      </c>
      <c r="AS85">
        <v>38.989905999999998</v>
      </c>
      <c r="AT85">
        <v>19.999969</v>
      </c>
      <c r="AU85">
        <v>0</v>
      </c>
      <c r="AV85">
        <v>0</v>
      </c>
      <c r="AW85">
        <v>0</v>
      </c>
      <c r="AX85">
        <v>0</v>
      </c>
      <c r="AY85">
        <v>5.6615330000000004</v>
      </c>
      <c r="AZ85">
        <v>10.235073</v>
      </c>
      <c r="BA85">
        <v>6.9226239999999999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2467.701365999998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377.5</v>
      </c>
      <c r="L86">
        <v>175</v>
      </c>
      <c r="M86">
        <v>91.881299999999996</v>
      </c>
      <c r="N86">
        <v>118.6009</v>
      </c>
      <c r="O86">
        <v>124.1828</v>
      </c>
      <c r="P86">
        <v>149.1611</v>
      </c>
      <c r="Q86">
        <v>20.72</v>
      </c>
      <c r="R86">
        <v>44.784100000000002</v>
      </c>
      <c r="S86">
        <v>27.5778</v>
      </c>
      <c r="T86">
        <v>2.9615</v>
      </c>
      <c r="U86">
        <v>335.25</v>
      </c>
      <c r="V86">
        <v>12.51</v>
      </c>
      <c r="W86">
        <v>44.31</v>
      </c>
      <c r="X86">
        <v>98.868250000000003</v>
      </c>
      <c r="Y86">
        <v>0</v>
      </c>
      <c r="Z86">
        <v>13.041600000000001</v>
      </c>
      <c r="AA86">
        <v>42.14808</v>
      </c>
      <c r="AB86">
        <v>48.499828000000001</v>
      </c>
      <c r="AC86">
        <v>34.831252999999997</v>
      </c>
      <c r="AD86">
        <v>43.536136999999997</v>
      </c>
      <c r="AE86">
        <v>59.175403000000003</v>
      </c>
      <c r="AF86">
        <v>19.597823000000002</v>
      </c>
      <c r="AG86">
        <v>49.374991999999999</v>
      </c>
      <c r="AH86">
        <v>179.96245400000001</v>
      </c>
      <c r="AI86">
        <v>38.143675000000002</v>
      </c>
      <c r="AJ86">
        <v>0</v>
      </c>
      <c r="AK86">
        <v>68.158760000000001</v>
      </c>
      <c r="AL86">
        <v>58.1</v>
      </c>
      <c r="AM86">
        <v>18.800616999999999</v>
      </c>
      <c r="AN86">
        <v>1.21715</v>
      </c>
      <c r="AO86">
        <v>0</v>
      </c>
      <c r="AP86">
        <v>4.7397</v>
      </c>
      <c r="AQ86">
        <v>42.231093999999999</v>
      </c>
      <c r="AR86">
        <v>33.119999999999997</v>
      </c>
      <c r="AS86">
        <v>37.890518999999998</v>
      </c>
      <c r="AT86">
        <v>19.999969</v>
      </c>
      <c r="AU86">
        <v>0</v>
      </c>
      <c r="AV86">
        <v>0</v>
      </c>
      <c r="AW86">
        <v>0</v>
      </c>
      <c r="AX86">
        <v>0</v>
      </c>
      <c r="AY86">
        <v>5.5604339999999999</v>
      </c>
      <c r="AZ86">
        <v>10.235073</v>
      </c>
      <c r="BA86">
        <v>6.7455160000000003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2463.9518999999991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395.5</v>
      </c>
      <c r="L87">
        <v>252.8331</v>
      </c>
      <c r="M87">
        <v>91.881299999999996</v>
      </c>
      <c r="N87">
        <v>118.6009</v>
      </c>
      <c r="O87">
        <v>124.1828</v>
      </c>
      <c r="P87">
        <v>149.1611</v>
      </c>
      <c r="Q87">
        <v>20.72</v>
      </c>
      <c r="R87">
        <v>44.784100000000002</v>
      </c>
      <c r="S87">
        <v>27.5778</v>
      </c>
      <c r="T87">
        <v>2.9615</v>
      </c>
      <c r="U87">
        <v>335.25</v>
      </c>
      <c r="V87">
        <v>12.51</v>
      </c>
      <c r="W87">
        <v>44.31</v>
      </c>
      <c r="X87">
        <v>98.868250000000003</v>
      </c>
      <c r="Y87">
        <v>0</v>
      </c>
      <c r="Z87">
        <v>13.041600000000001</v>
      </c>
      <c r="AA87">
        <v>42.14808</v>
      </c>
      <c r="AB87">
        <v>48.499828000000001</v>
      </c>
      <c r="AC87">
        <v>34.831252999999997</v>
      </c>
      <c r="AD87">
        <v>43.536136999999997</v>
      </c>
      <c r="AE87">
        <v>59.175403000000003</v>
      </c>
      <c r="AF87">
        <v>19.597823000000002</v>
      </c>
      <c r="AG87">
        <v>49.374991999999999</v>
      </c>
      <c r="AH87">
        <v>179.96245400000001</v>
      </c>
      <c r="AI87">
        <v>38.143675000000002</v>
      </c>
      <c r="AJ87">
        <v>0</v>
      </c>
      <c r="AK87">
        <v>68.158760000000001</v>
      </c>
      <c r="AL87">
        <v>56.938000000000002</v>
      </c>
      <c r="AM87">
        <v>18.800616999999999</v>
      </c>
      <c r="AN87">
        <v>1.21715</v>
      </c>
      <c r="AO87">
        <v>0</v>
      </c>
      <c r="AP87">
        <v>4.7397</v>
      </c>
      <c r="AQ87">
        <v>42.231093999999999</v>
      </c>
      <c r="AR87">
        <v>33.119999999999997</v>
      </c>
      <c r="AS87">
        <v>37.890518999999998</v>
      </c>
      <c r="AT87">
        <v>19.999969</v>
      </c>
      <c r="AU87">
        <v>0</v>
      </c>
      <c r="AV87">
        <v>0</v>
      </c>
      <c r="AW87">
        <v>0</v>
      </c>
      <c r="AX87">
        <v>0</v>
      </c>
      <c r="AY87">
        <v>5.5604339999999999</v>
      </c>
      <c r="AZ87">
        <v>10.235073</v>
      </c>
      <c r="BA87">
        <v>6.7455160000000003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2558.6229999999996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495.5</v>
      </c>
      <c r="L88">
        <v>352.8331</v>
      </c>
      <c r="M88">
        <v>91.881299999999996</v>
      </c>
      <c r="N88">
        <v>118.6009</v>
      </c>
      <c r="O88">
        <v>124.1828</v>
      </c>
      <c r="P88">
        <v>149.1611</v>
      </c>
      <c r="Q88">
        <v>20.72</v>
      </c>
      <c r="R88">
        <v>44.784100000000002</v>
      </c>
      <c r="S88">
        <v>27.5778</v>
      </c>
      <c r="T88">
        <v>2.9615</v>
      </c>
      <c r="U88">
        <v>335.25</v>
      </c>
      <c r="V88">
        <v>12.51</v>
      </c>
      <c r="W88">
        <v>44.31</v>
      </c>
      <c r="X88">
        <v>98.868250000000003</v>
      </c>
      <c r="Y88">
        <v>0</v>
      </c>
      <c r="Z88">
        <v>19.5624</v>
      </c>
      <c r="AA88">
        <v>42.14808</v>
      </c>
      <c r="AB88">
        <v>48.499828000000001</v>
      </c>
      <c r="AC88">
        <v>34.831252999999997</v>
      </c>
      <c r="AD88">
        <v>43.536136999999997</v>
      </c>
      <c r="AE88">
        <v>59.175403000000003</v>
      </c>
      <c r="AF88">
        <v>19.597823000000002</v>
      </c>
      <c r="AG88">
        <v>49.374991999999999</v>
      </c>
      <c r="AH88">
        <v>179.96245400000001</v>
      </c>
      <c r="AI88">
        <v>38.143675000000002</v>
      </c>
      <c r="AJ88">
        <v>0</v>
      </c>
      <c r="AK88">
        <v>68.158760000000001</v>
      </c>
      <c r="AL88">
        <v>56.938000000000002</v>
      </c>
      <c r="AM88">
        <v>18.800616999999999</v>
      </c>
      <c r="AN88">
        <v>1.21715</v>
      </c>
      <c r="AO88">
        <v>0</v>
      </c>
      <c r="AP88">
        <v>4.7397</v>
      </c>
      <c r="AQ88">
        <v>42.231093999999999</v>
      </c>
      <c r="AR88">
        <v>33.119999999999997</v>
      </c>
      <c r="AS88">
        <v>37.890518999999998</v>
      </c>
      <c r="AT88">
        <v>19.999969</v>
      </c>
      <c r="AU88">
        <v>0</v>
      </c>
      <c r="AV88">
        <v>0</v>
      </c>
      <c r="AW88">
        <v>0</v>
      </c>
      <c r="AX88">
        <v>0</v>
      </c>
      <c r="AY88">
        <v>5.5604339999999999</v>
      </c>
      <c r="AZ88">
        <v>10.235073</v>
      </c>
      <c r="BA88">
        <v>6.7455160000000003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2765.1437999999994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615.88204299999995</v>
      </c>
      <c r="L89">
        <v>463.5926</v>
      </c>
      <c r="M89">
        <v>91.881299999999996</v>
      </c>
      <c r="N89">
        <v>118.6009</v>
      </c>
      <c r="O89">
        <v>124.1828</v>
      </c>
      <c r="P89">
        <v>149.1611</v>
      </c>
      <c r="Q89">
        <v>20.72</v>
      </c>
      <c r="R89">
        <v>44.784100000000002</v>
      </c>
      <c r="S89">
        <v>27.5778</v>
      </c>
      <c r="T89">
        <v>2.9615</v>
      </c>
      <c r="U89">
        <v>335.25</v>
      </c>
      <c r="V89">
        <v>12.51</v>
      </c>
      <c r="W89">
        <v>44.31</v>
      </c>
      <c r="X89">
        <v>98.868250000000003</v>
      </c>
      <c r="Y89">
        <v>0</v>
      </c>
      <c r="Z89">
        <v>19.5624</v>
      </c>
      <c r="AA89">
        <v>42.14808</v>
      </c>
      <c r="AB89">
        <v>48.499828000000001</v>
      </c>
      <c r="AC89">
        <v>34.831252999999997</v>
      </c>
      <c r="AD89">
        <v>43.536136999999997</v>
      </c>
      <c r="AE89">
        <v>59.175403000000003</v>
      </c>
      <c r="AF89">
        <v>19.597823000000002</v>
      </c>
      <c r="AG89">
        <v>49.374991999999999</v>
      </c>
      <c r="AH89">
        <v>179.96245400000001</v>
      </c>
      <c r="AI89">
        <v>38.143675000000002</v>
      </c>
      <c r="AJ89">
        <v>0</v>
      </c>
      <c r="AK89">
        <v>68.158760000000001</v>
      </c>
      <c r="AL89">
        <v>56.938000000000002</v>
      </c>
      <c r="AM89">
        <v>18.800616999999999</v>
      </c>
      <c r="AN89">
        <v>1.21715</v>
      </c>
      <c r="AO89">
        <v>0</v>
      </c>
      <c r="AP89">
        <v>4.7397</v>
      </c>
      <c r="AQ89">
        <v>42.231093999999999</v>
      </c>
      <c r="AR89">
        <v>33.119999999999997</v>
      </c>
      <c r="AS89">
        <v>37.890518999999998</v>
      </c>
      <c r="AT89">
        <v>19.999969</v>
      </c>
      <c r="AU89">
        <v>0</v>
      </c>
      <c r="AV89">
        <v>0</v>
      </c>
      <c r="AW89">
        <v>0</v>
      </c>
      <c r="AX89">
        <v>0</v>
      </c>
      <c r="AY89">
        <v>5.5604339999999999</v>
      </c>
      <c r="AZ89">
        <v>10.235073</v>
      </c>
      <c r="BA89">
        <v>6.7455160000000003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2996.2853429999991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685.82730000000004</v>
      </c>
      <c r="L90">
        <v>463.5926</v>
      </c>
      <c r="M90">
        <v>91.881299999999996</v>
      </c>
      <c r="N90">
        <v>118.6009</v>
      </c>
      <c r="O90">
        <v>124.1828</v>
      </c>
      <c r="P90">
        <v>149.1611</v>
      </c>
      <c r="Q90">
        <v>20.72</v>
      </c>
      <c r="R90">
        <v>44.784100000000002</v>
      </c>
      <c r="S90">
        <v>27.5778</v>
      </c>
      <c r="T90">
        <v>2.9615</v>
      </c>
      <c r="U90">
        <v>335.25</v>
      </c>
      <c r="V90">
        <v>12.51</v>
      </c>
      <c r="W90">
        <v>44.31</v>
      </c>
      <c r="X90">
        <v>98.868250000000003</v>
      </c>
      <c r="Y90">
        <v>0</v>
      </c>
      <c r="Z90">
        <v>20.214700000000001</v>
      </c>
      <c r="AA90">
        <v>42.14808</v>
      </c>
      <c r="AB90">
        <v>49.907043999999999</v>
      </c>
      <c r="AC90">
        <v>34.831252999999997</v>
      </c>
      <c r="AD90">
        <v>44.406419</v>
      </c>
      <c r="AE90">
        <v>59.175403000000003</v>
      </c>
      <c r="AF90">
        <v>20.750636</v>
      </c>
      <c r="AG90">
        <v>49.374991999999999</v>
      </c>
      <c r="AH90">
        <v>182.023944</v>
      </c>
      <c r="AI90">
        <v>38.143675000000002</v>
      </c>
      <c r="AJ90">
        <v>0</v>
      </c>
      <c r="AK90">
        <v>68.158760000000001</v>
      </c>
      <c r="AL90">
        <v>56.938000000000002</v>
      </c>
      <c r="AM90">
        <v>18.800616999999999</v>
      </c>
      <c r="AN90">
        <v>1.21715</v>
      </c>
      <c r="AO90">
        <v>0</v>
      </c>
      <c r="AP90">
        <v>3.7149000000000001</v>
      </c>
      <c r="AQ90">
        <v>42.868544999999997</v>
      </c>
      <c r="AR90">
        <v>33.119999999999997</v>
      </c>
      <c r="AS90">
        <v>38.989905999999998</v>
      </c>
      <c r="AT90">
        <v>19.999969</v>
      </c>
      <c r="AU90">
        <v>0</v>
      </c>
      <c r="AV90">
        <v>0</v>
      </c>
      <c r="AW90">
        <v>0</v>
      </c>
      <c r="AX90">
        <v>0</v>
      </c>
      <c r="AY90">
        <v>5.6615330000000004</v>
      </c>
      <c r="AZ90">
        <v>10.235073</v>
      </c>
      <c r="BA90">
        <v>6.9226239999999999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3073.3649459999988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685.82730000000004</v>
      </c>
      <c r="L91">
        <v>463.5926</v>
      </c>
      <c r="M91">
        <v>91.881299999999996</v>
      </c>
      <c r="N91">
        <v>118.6009</v>
      </c>
      <c r="O91">
        <v>124.1828</v>
      </c>
      <c r="P91">
        <v>149.1611</v>
      </c>
      <c r="Q91">
        <v>20.72</v>
      </c>
      <c r="R91">
        <v>44.784100000000002</v>
      </c>
      <c r="S91">
        <v>27.5778</v>
      </c>
      <c r="T91">
        <v>2.9615</v>
      </c>
      <c r="U91">
        <v>335.25</v>
      </c>
      <c r="V91">
        <v>12.51</v>
      </c>
      <c r="W91">
        <v>44.31</v>
      </c>
      <c r="X91">
        <v>98.868250000000003</v>
      </c>
      <c r="Y91">
        <v>0</v>
      </c>
      <c r="Z91">
        <v>20.214700000000001</v>
      </c>
      <c r="AA91">
        <v>42.14808</v>
      </c>
      <c r="AB91">
        <v>49.907043999999999</v>
      </c>
      <c r="AC91">
        <v>34.831252999999997</v>
      </c>
      <c r="AD91">
        <v>44.406419</v>
      </c>
      <c r="AE91">
        <v>59.175403000000003</v>
      </c>
      <c r="AF91">
        <v>20.750636</v>
      </c>
      <c r="AG91">
        <v>49.374991999999999</v>
      </c>
      <c r="AH91">
        <v>182.023944</v>
      </c>
      <c r="AI91">
        <v>38.143675000000002</v>
      </c>
      <c r="AJ91">
        <v>0</v>
      </c>
      <c r="AK91">
        <v>68.158760000000001</v>
      </c>
      <c r="AL91">
        <v>56.938000000000002</v>
      </c>
      <c r="AM91">
        <v>18.800616999999999</v>
      </c>
      <c r="AN91">
        <v>1.21715</v>
      </c>
      <c r="AO91">
        <v>0</v>
      </c>
      <c r="AP91">
        <v>5.6364000000000001</v>
      </c>
      <c r="AQ91">
        <v>42.868544999999997</v>
      </c>
      <c r="AR91">
        <v>33.119999999999997</v>
      </c>
      <c r="AS91">
        <v>38.989905999999998</v>
      </c>
      <c r="AT91">
        <v>19.999969</v>
      </c>
      <c r="AU91">
        <v>0</v>
      </c>
      <c r="AV91">
        <v>0</v>
      </c>
      <c r="AW91">
        <v>0</v>
      </c>
      <c r="AX91">
        <v>0</v>
      </c>
      <c r="AY91">
        <v>5.6615330000000004</v>
      </c>
      <c r="AZ91">
        <v>10.235073</v>
      </c>
      <c r="BA91">
        <v>6.9226239999999999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3075.2864459999987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685.82730000000004</v>
      </c>
      <c r="L92">
        <v>463.5926</v>
      </c>
      <c r="M92">
        <v>91.881299999999996</v>
      </c>
      <c r="N92">
        <v>118.6009</v>
      </c>
      <c r="O92">
        <v>124.1828</v>
      </c>
      <c r="P92">
        <v>149.1611</v>
      </c>
      <c r="Q92">
        <v>20.72</v>
      </c>
      <c r="R92">
        <v>44.784100000000002</v>
      </c>
      <c r="S92">
        <v>27.5778</v>
      </c>
      <c r="T92">
        <v>2.9615</v>
      </c>
      <c r="U92">
        <v>335.25</v>
      </c>
      <c r="V92">
        <v>12.51</v>
      </c>
      <c r="W92">
        <v>44.31</v>
      </c>
      <c r="X92">
        <v>98.868250000000003</v>
      </c>
      <c r="Y92">
        <v>0</v>
      </c>
      <c r="Z92">
        <v>20.214700000000001</v>
      </c>
      <c r="AA92">
        <v>42.14808</v>
      </c>
      <c r="AB92">
        <v>49.907043999999999</v>
      </c>
      <c r="AC92">
        <v>34.831252999999997</v>
      </c>
      <c r="AD92">
        <v>44.406419</v>
      </c>
      <c r="AE92">
        <v>59.175403000000003</v>
      </c>
      <c r="AF92">
        <v>20.750636</v>
      </c>
      <c r="AG92">
        <v>49.374991999999999</v>
      </c>
      <c r="AH92">
        <v>182.023944</v>
      </c>
      <c r="AI92">
        <v>38.143675000000002</v>
      </c>
      <c r="AJ92">
        <v>0</v>
      </c>
      <c r="AK92">
        <v>68.158760000000001</v>
      </c>
      <c r="AL92">
        <v>56.938000000000002</v>
      </c>
      <c r="AM92">
        <v>18.800616999999999</v>
      </c>
      <c r="AN92">
        <v>1.21715</v>
      </c>
      <c r="AO92">
        <v>0</v>
      </c>
      <c r="AP92">
        <v>5.6364000000000001</v>
      </c>
      <c r="AQ92">
        <v>42.868544999999997</v>
      </c>
      <c r="AR92">
        <v>33.119999999999997</v>
      </c>
      <c r="AS92">
        <v>38.989905999999998</v>
      </c>
      <c r="AT92">
        <v>19.999969</v>
      </c>
      <c r="AU92">
        <v>0</v>
      </c>
      <c r="AV92">
        <v>0</v>
      </c>
      <c r="AW92">
        <v>0</v>
      </c>
      <c r="AX92">
        <v>0</v>
      </c>
      <c r="AY92">
        <v>5.6615330000000004</v>
      </c>
      <c r="AZ92">
        <v>10.235073</v>
      </c>
      <c r="BA92">
        <v>6.9226239999999999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3075.2864459999987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685.82730000000004</v>
      </c>
      <c r="L93">
        <v>463.5926</v>
      </c>
      <c r="M93">
        <v>91.881299999999996</v>
      </c>
      <c r="N93">
        <v>118.6009</v>
      </c>
      <c r="O93">
        <v>124.1828</v>
      </c>
      <c r="P93">
        <v>149.1611</v>
      </c>
      <c r="Q93">
        <v>20.72</v>
      </c>
      <c r="R93">
        <v>44.784100000000002</v>
      </c>
      <c r="S93">
        <v>27.5778</v>
      </c>
      <c r="T93">
        <v>2.9615</v>
      </c>
      <c r="U93">
        <v>335.25</v>
      </c>
      <c r="V93">
        <v>12.51</v>
      </c>
      <c r="W93">
        <v>44.31</v>
      </c>
      <c r="X93">
        <v>98.868250000000003</v>
      </c>
      <c r="Y93">
        <v>0</v>
      </c>
      <c r="Z93">
        <v>20.214700000000001</v>
      </c>
      <c r="AA93">
        <v>42.14808</v>
      </c>
      <c r="AB93">
        <v>49.907043999999999</v>
      </c>
      <c r="AC93">
        <v>34.831252999999997</v>
      </c>
      <c r="AD93">
        <v>44.406419</v>
      </c>
      <c r="AE93">
        <v>59.175403000000003</v>
      </c>
      <c r="AF93">
        <v>20.750636</v>
      </c>
      <c r="AG93">
        <v>49.374991999999999</v>
      </c>
      <c r="AH93">
        <v>182.023944</v>
      </c>
      <c r="AI93">
        <v>38.143675000000002</v>
      </c>
      <c r="AJ93">
        <v>0</v>
      </c>
      <c r="AK93">
        <v>68.158760000000001</v>
      </c>
      <c r="AL93">
        <v>56.938000000000002</v>
      </c>
      <c r="AM93">
        <v>18.800616999999999</v>
      </c>
      <c r="AN93">
        <v>1.21715</v>
      </c>
      <c r="AO93">
        <v>0</v>
      </c>
      <c r="AP93">
        <v>5.6364000000000001</v>
      </c>
      <c r="AQ93">
        <v>42.868544999999997</v>
      </c>
      <c r="AR93">
        <v>33.119999999999997</v>
      </c>
      <c r="AS93">
        <v>38.989905999999998</v>
      </c>
      <c r="AT93">
        <v>19.999969</v>
      </c>
      <c r="AU93">
        <v>0</v>
      </c>
      <c r="AV93">
        <v>0</v>
      </c>
      <c r="AW93">
        <v>0</v>
      </c>
      <c r="AX93">
        <v>0</v>
      </c>
      <c r="AY93">
        <v>5.6615330000000004</v>
      </c>
      <c r="AZ93">
        <v>10.235073</v>
      </c>
      <c r="BA93">
        <v>6.9226239999999999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3075.2864459999987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685.82730000000004</v>
      </c>
      <c r="L94">
        <v>463.5926</v>
      </c>
      <c r="M94">
        <v>91.881299999999996</v>
      </c>
      <c r="N94">
        <v>118.6009</v>
      </c>
      <c r="O94">
        <v>124.1828</v>
      </c>
      <c r="P94">
        <v>149.1611</v>
      </c>
      <c r="Q94">
        <v>20.72</v>
      </c>
      <c r="R94">
        <v>44.784100000000002</v>
      </c>
      <c r="S94">
        <v>27.5778</v>
      </c>
      <c r="T94">
        <v>2.9615</v>
      </c>
      <c r="U94">
        <v>335.25</v>
      </c>
      <c r="V94">
        <v>12.51</v>
      </c>
      <c r="W94">
        <v>44.31</v>
      </c>
      <c r="X94">
        <v>98.868250000000003</v>
      </c>
      <c r="Y94">
        <v>0</v>
      </c>
      <c r="Z94">
        <v>19.5624</v>
      </c>
      <c r="AA94">
        <v>42.14808</v>
      </c>
      <c r="AB94">
        <v>48.499828000000001</v>
      </c>
      <c r="AC94">
        <v>34.831252999999997</v>
      </c>
      <c r="AD94">
        <v>43.536136999999997</v>
      </c>
      <c r="AE94">
        <v>59.175403000000003</v>
      </c>
      <c r="AF94">
        <v>19.597823000000002</v>
      </c>
      <c r="AG94">
        <v>49.374991999999999</v>
      </c>
      <c r="AH94">
        <v>179.96245400000001</v>
      </c>
      <c r="AI94">
        <v>38.143675000000002</v>
      </c>
      <c r="AJ94">
        <v>0</v>
      </c>
      <c r="AK94">
        <v>68.158760000000001</v>
      </c>
      <c r="AL94">
        <v>56.938000000000002</v>
      </c>
      <c r="AM94">
        <v>18.800616999999999</v>
      </c>
      <c r="AN94">
        <v>1.21715</v>
      </c>
      <c r="AO94">
        <v>0</v>
      </c>
      <c r="AP94">
        <v>6.6612</v>
      </c>
      <c r="AQ94">
        <v>42.868544999999997</v>
      </c>
      <c r="AR94">
        <v>33.119999999999997</v>
      </c>
      <c r="AS94">
        <v>37.890518999999998</v>
      </c>
      <c r="AT94">
        <v>19.999969</v>
      </c>
      <c r="AU94">
        <v>0</v>
      </c>
      <c r="AV94">
        <v>0</v>
      </c>
      <c r="AW94">
        <v>0</v>
      </c>
      <c r="AX94">
        <v>0</v>
      </c>
      <c r="AY94">
        <v>5.5604339999999999</v>
      </c>
      <c r="AZ94">
        <v>10.235073</v>
      </c>
      <c r="BA94">
        <v>6.7455160000000003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3068.7895509999989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685.82730000000004</v>
      </c>
      <c r="L95">
        <v>463.5926</v>
      </c>
      <c r="M95">
        <v>91.881299999999996</v>
      </c>
      <c r="N95">
        <v>118.6009</v>
      </c>
      <c r="O95">
        <v>124.1828</v>
      </c>
      <c r="P95">
        <v>149.1611</v>
      </c>
      <c r="Q95">
        <v>20.72</v>
      </c>
      <c r="R95">
        <v>44.784100000000002</v>
      </c>
      <c r="S95">
        <v>27.5778</v>
      </c>
      <c r="T95">
        <v>2.9615</v>
      </c>
      <c r="U95">
        <v>335.25</v>
      </c>
      <c r="V95">
        <v>12.51</v>
      </c>
      <c r="W95">
        <v>44.31</v>
      </c>
      <c r="X95">
        <v>98.868250000000003</v>
      </c>
      <c r="Y95">
        <v>0</v>
      </c>
      <c r="Z95">
        <v>19.5624</v>
      </c>
      <c r="AA95">
        <v>42.14808</v>
      </c>
      <c r="AB95">
        <v>48.499828000000001</v>
      </c>
      <c r="AC95">
        <v>34.831252999999997</v>
      </c>
      <c r="AD95">
        <v>43.536136999999997</v>
      </c>
      <c r="AE95">
        <v>59.175403000000003</v>
      </c>
      <c r="AF95">
        <v>19.597823000000002</v>
      </c>
      <c r="AG95">
        <v>49.374991999999999</v>
      </c>
      <c r="AH95">
        <v>179.96245400000001</v>
      </c>
      <c r="AI95">
        <v>38.143675000000002</v>
      </c>
      <c r="AJ95">
        <v>0</v>
      </c>
      <c r="AK95">
        <v>68.158760000000001</v>
      </c>
      <c r="AL95">
        <v>56.938000000000002</v>
      </c>
      <c r="AM95">
        <v>18.800616999999999</v>
      </c>
      <c r="AN95">
        <v>1.21715</v>
      </c>
      <c r="AO95">
        <v>0</v>
      </c>
      <c r="AP95">
        <v>9.8636999999999997</v>
      </c>
      <c r="AQ95">
        <v>41.434280999999999</v>
      </c>
      <c r="AR95">
        <v>33.119999999999997</v>
      </c>
      <c r="AS95">
        <v>37.890518999999998</v>
      </c>
      <c r="AT95">
        <v>19.999969</v>
      </c>
      <c r="AU95">
        <v>0</v>
      </c>
      <c r="AV95">
        <v>0</v>
      </c>
      <c r="AW95">
        <v>0</v>
      </c>
      <c r="AX95">
        <v>0</v>
      </c>
      <c r="AY95">
        <v>5.5604339999999999</v>
      </c>
      <c r="AZ95">
        <v>10.235073</v>
      </c>
      <c r="BA95">
        <v>6.7455160000000003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3070.5577869999988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685.82730000000004</v>
      </c>
      <c r="L96">
        <v>463.5926</v>
      </c>
      <c r="M96">
        <v>91.881299999999996</v>
      </c>
      <c r="N96">
        <v>118.6009</v>
      </c>
      <c r="O96">
        <v>124.1828</v>
      </c>
      <c r="P96">
        <v>149.1611</v>
      </c>
      <c r="Q96">
        <v>20.72</v>
      </c>
      <c r="R96">
        <v>44.784100000000002</v>
      </c>
      <c r="S96">
        <v>27.5778</v>
      </c>
      <c r="T96">
        <v>2.9615</v>
      </c>
      <c r="U96">
        <v>335.25</v>
      </c>
      <c r="V96">
        <v>12.51</v>
      </c>
      <c r="W96">
        <v>44.31</v>
      </c>
      <c r="X96">
        <v>98.868250000000003</v>
      </c>
      <c r="Y96">
        <v>0</v>
      </c>
      <c r="Z96">
        <v>19.5624</v>
      </c>
      <c r="AA96">
        <v>42.14808</v>
      </c>
      <c r="AB96">
        <v>48.499828000000001</v>
      </c>
      <c r="AC96">
        <v>34.831252999999997</v>
      </c>
      <c r="AD96">
        <v>43.536136999999997</v>
      </c>
      <c r="AE96">
        <v>59.175403000000003</v>
      </c>
      <c r="AF96">
        <v>19.597823000000002</v>
      </c>
      <c r="AG96">
        <v>49.374991999999999</v>
      </c>
      <c r="AH96">
        <v>179.96245400000001</v>
      </c>
      <c r="AI96">
        <v>38.143675000000002</v>
      </c>
      <c r="AJ96">
        <v>0</v>
      </c>
      <c r="AK96">
        <v>68.158760000000001</v>
      </c>
      <c r="AL96">
        <v>56.938000000000002</v>
      </c>
      <c r="AM96">
        <v>18.800616999999999</v>
      </c>
      <c r="AN96">
        <v>1.21715</v>
      </c>
      <c r="AO96">
        <v>0</v>
      </c>
      <c r="AP96">
        <v>9.8636999999999997</v>
      </c>
      <c r="AQ96">
        <v>41.434280999999999</v>
      </c>
      <c r="AR96">
        <v>33.119999999999997</v>
      </c>
      <c r="AS96">
        <v>37.890518999999998</v>
      </c>
      <c r="AT96">
        <v>19.999969</v>
      </c>
      <c r="AU96">
        <v>0</v>
      </c>
      <c r="AV96">
        <v>0</v>
      </c>
      <c r="AW96">
        <v>0</v>
      </c>
      <c r="AX96">
        <v>0</v>
      </c>
      <c r="AY96">
        <v>5.5604339999999999</v>
      </c>
      <c r="AZ96">
        <v>10.235073</v>
      </c>
      <c r="BA96">
        <v>6.7455160000000003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3070.5577869999988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685.82730000000004</v>
      </c>
      <c r="L97">
        <v>463.5926</v>
      </c>
      <c r="M97">
        <v>91.881299999999996</v>
      </c>
      <c r="N97">
        <v>118.6009</v>
      </c>
      <c r="O97">
        <v>124.1828</v>
      </c>
      <c r="P97">
        <v>149.1611</v>
      </c>
      <c r="Q97">
        <v>20.72</v>
      </c>
      <c r="R97">
        <v>44.784100000000002</v>
      </c>
      <c r="S97">
        <v>27.5778</v>
      </c>
      <c r="T97">
        <v>2.9615</v>
      </c>
      <c r="U97">
        <v>335.25</v>
      </c>
      <c r="V97">
        <v>12.51</v>
      </c>
      <c r="W97">
        <v>44.31</v>
      </c>
      <c r="X97">
        <v>98.868250000000003</v>
      </c>
      <c r="Y97">
        <v>0</v>
      </c>
      <c r="Z97">
        <v>19.5624</v>
      </c>
      <c r="AA97">
        <v>42.14808</v>
      </c>
      <c r="AB97">
        <v>48.499828000000001</v>
      </c>
      <c r="AC97">
        <v>34.831252999999997</v>
      </c>
      <c r="AD97">
        <v>43.536136999999997</v>
      </c>
      <c r="AE97">
        <v>59.175403000000003</v>
      </c>
      <c r="AF97">
        <v>19.597823000000002</v>
      </c>
      <c r="AG97">
        <v>49.374991999999999</v>
      </c>
      <c r="AH97">
        <v>179.96245400000001</v>
      </c>
      <c r="AI97">
        <v>38.143675000000002</v>
      </c>
      <c r="AJ97">
        <v>0</v>
      </c>
      <c r="AK97">
        <v>68.158760000000001</v>
      </c>
      <c r="AL97">
        <v>56.938000000000002</v>
      </c>
      <c r="AM97">
        <v>18.800616999999999</v>
      </c>
      <c r="AN97">
        <v>1.21715</v>
      </c>
      <c r="AO97">
        <v>0</v>
      </c>
      <c r="AP97">
        <v>9.8636999999999997</v>
      </c>
      <c r="AQ97">
        <v>41.434280999999999</v>
      </c>
      <c r="AR97">
        <v>33.119999999999997</v>
      </c>
      <c r="AS97">
        <v>37.890518999999998</v>
      </c>
      <c r="AT97">
        <v>19.999969</v>
      </c>
      <c r="AU97">
        <v>0</v>
      </c>
      <c r="AV97">
        <v>0</v>
      </c>
      <c r="AW97">
        <v>0</v>
      </c>
      <c r="AX97">
        <v>0</v>
      </c>
      <c r="AY97">
        <v>5.5604339999999999</v>
      </c>
      <c r="AZ97">
        <v>10.235073</v>
      </c>
      <c r="BA97">
        <v>6.7455160000000003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3070.5577869999988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685.82730000000004</v>
      </c>
      <c r="L98">
        <v>463.5926</v>
      </c>
      <c r="M98">
        <v>91.881299999999996</v>
      </c>
      <c r="N98">
        <v>118.6009</v>
      </c>
      <c r="O98">
        <v>124.1828</v>
      </c>
      <c r="P98">
        <v>149.1611</v>
      </c>
      <c r="Q98">
        <v>20.72</v>
      </c>
      <c r="R98">
        <v>44.784100000000002</v>
      </c>
      <c r="S98">
        <v>27.5778</v>
      </c>
      <c r="T98">
        <v>2.9615</v>
      </c>
      <c r="U98">
        <v>335.25</v>
      </c>
      <c r="V98">
        <v>12.51</v>
      </c>
      <c r="W98">
        <v>44.31</v>
      </c>
      <c r="X98">
        <v>98.868250000000003</v>
      </c>
      <c r="Y98">
        <v>0</v>
      </c>
      <c r="Z98">
        <v>19.5624</v>
      </c>
      <c r="AA98">
        <v>42.14808</v>
      </c>
      <c r="AB98">
        <v>48.499828000000001</v>
      </c>
      <c r="AC98">
        <v>34.831252999999997</v>
      </c>
      <c r="AD98">
        <v>43.536136999999997</v>
      </c>
      <c r="AE98">
        <v>59.175403000000003</v>
      </c>
      <c r="AF98">
        <v>19.597823000000002</v>
      </c>
      <c r="AG98">
        <v>49.374991999999999</v>
      </c>
      <c r="AH98">
        <v>179.96245400000001</v>
      </c>
      <c r="AI98">
        <v>38.143675000000002</v>
      </c>
      <c r="AJ98">
        <v>0</v>
      </c>
      <c r="AK98">
        <v>68.158760000000001</v>
      </c>
      <c r="AL98">
        <v>56.938000000000002</v>
      </c>
      <c r="AM98">
        <v>18.800616999999999</v>
      </c>
      <c r="AN98">
        <v>1.21715</v>
      </c>
      <c r="AO98">
        <v>0</v>
      </c>
      <c r="AP98">
        <v>9.8636999999999997</v>
      </c>
      <c r="AQ98">
        <v>41.434280999999999</v>
      </c>
      <c r="AR98">
        <v>33.119999999999997</v>
      </c>
      <c r="AS98">
        <v>37.890518999999998</v>
      </c>
      <c r="AT98">
        <v>19.999969</v>
      </c>
      <c r="AU98">
        <v>0</v>
      </c>
      <c r="AV98">
        <v>0</v>
      </c>
      <c r="AW98">
        <v>0</v>
      </c>
      <c r="AX98">
        <v>0</v>
      </c>
      <c r="AY98">
        <v>5.5604339999999999</v>
      </c>
      <c r="AZ98">
        <v>10.235073</v>
      </c>
      <c r="BA98">
        <v>6.7455160000000003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3070.5577869999988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11.492061460250007</v>
      </c>
      <c r="L99">
        <f t="shared" si="2"/>
        <v>6.2706599500000006</v>
      </c>
      <c r="M99">
        <f t="shared" si="2"/>
        <v>2.2073259239999987</v>
      </c>
      <c r="N99">
        <f t="shared" si="2"/>
        <v>2.8322664862499973</v>
      </c>
      <c r="O99">
        <f t="shared" si="2"/>
        <v>2.9577358317500031</v>
      </c>
      <c r="P99">
        <f t="shared" si="2"/>
        <v>3.4489987422499953</v>
      </c>
      <c r="Q99">
        <f t="shared" si="2"/>
        <v>0.45112867475000035</v>
      </c>
      <c r="R99">
        <f t="shared" si="2"/>
        <v>0.92236392599999917</v>
      </c>
      <c r="S99">
        <f t="shared" si="2"/>
        <v>0.58357688125000062</v>
      </c>
      <c r="T99">
        <f t="shared" si="2"/>
        <v>6.0372000000000044E-2</v>
      </c>
      <c r="U99">
        <f t="shared" si="2"/>
        <v>8.1160781249999996</v>
      </c>
      <c r="V99">
        <f t="shared" si="2"/>
        <v>0.28066402499999993</v>
      </c>
      <c r="W99">
        <f t="shared" si="2"/>
        <v>0.99661130974999945</v>
      </c>
      <c r="X99">
        <f t="shared" si="2"/>
        <v>2.2623949250000015</v>
      </c>
      <c r="Y99">
        <f t="shared" si="2"/>
        <v>0</v>
      </c>
      <c r="Z99">
        <f t="shared" si="2"/>
        <v>0.42743910000000035</v>
      </c>
      <c r="AA99">
        <f t="shared" si="2"/>
        <v>1.011553919999999</v>
      </c>
      <c r="AB99">
        <f t="shared" si="2"/>
        <v>1.1682175199999996</v>
      </c>
      <c r="AC99">
        <f t="shared" si="2"/>
        <v>0.83595007199999871</v>
      </c>
      <c r="AD99">
        <f t="shared" si="2"/>
        <v>1.0472605635000007</v>
      </c>
      <c r="AE99">
        <f t="shared" si="2"/>
        <v>1.4202096720000026</v>
      </c>
      <c r="AF99">
        <f t="shared" si="2"/>
        <v>0.26096806974999981</v>
      </c>
      <c r="AG99">
        <f t="shared" si="2"/>
        <v>1.1849998080000002</v>
      </c>
      <c r="AH99">
        <f t="shared" si="2"/>
        <v>4.3252833660000078</v>
      </c>
      <c r="AI99">
        <f t="shared" si="2"/>
        <v>0.62753363950000007</v>
      </c>
      <c r="AJ99">
        <f t="shared" si="2"/>
        <v>0</v>
      </c>
      <c r="AK99">
        <f t="shared" si="2"/>
        <v>1.635810240000001</v>
      </c>
      <c r="AL99">
        <f t="shared" si="2"/>
        <v>1.3720314999999996</v>
      </c>
      <c r="AM99">
        <f t="shared" si="2"/>
        <v>0.31713355175000019</v>
      </c>
      <c r="AN99">
        <f t="shared" si="2"/>
        <v>2.9211600000000018E-2</v>
      </c>
      <c r="AO99">
        <f t="shared" si="2"/>
        <v>0</v>
      </c>
      <c r="AP99">
        <f t="shared" si="2"/>
        <v>0.13924470000000005</v>
      </c>
      <c r="AQ99">
        <f t="shared" si="2"/>
        <v>0.40239061500000006</v>
      </c>
      <c r="AR99">
        <f t="shared" si="2"/>
        <v>0.81502799999999964</v>
      </c>
      <c r="AS99">
        <f t="shared" si="2"/>
        <v>0.91267061699999996</v>
      </c>
      <c r="AT99">
        <f t="shared" si="2"/>
        <v>0.46541169899999951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0.13375371299999986</v>
      </c>
      <c r="AZ99">
        <f t="shared" si="3"/>
        <v>0.24564175200000063</v>
      </c>
      <c r="BA99">
        <f t="shared" si="3"/>
        <v>0.16242370800000011</v>
      </c>
      <c r="BB99">
        <f t="shared" si="3"/>
        <v>0.10986237924999991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61.93226806699996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13" sqref="D13"/>
    </sheetView>
  </sheetViews>
  <sheetFormatPr defaultRowHeight="15"/>
  <cols>
    <col min="1" max="1" width="17.5703125" customWidth="1"/>
  </cols>
  <sheetData>
    <row r="1" spans="1:13">
      <c r="A1" s="29">
        <f>Losses!B1</f>
        <v>45438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3">
        <v>41.53</v>
      </c>
      <c r="C2" s="143">
        <v>22.74</v>
      </c>
      <c r="D2" s="143">
        <v>29.67</v>
      </c>
      <c r="E2" s="143">
        <v>4.95</v>
      </c>
      <c r="F2" s="143">
        <v>0</v>
      </c>
      <c r="G2" s="143">
        <v>0</v>
      </c>
      <c r="H2" s="1">
        <f>SUM(B2:G2)+I2</f>
        <v>100</v>
      </c>
      <c r="I2" s="143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4">
        <v>38.912500000000001</v>
      </c>
      <c r="C4" s="143">
        <v>22.5</v>
      </c>
      <c r="D4" s="144">
        <v>27.187500000000004</v>
      </c>
      <c r="E4" s="144">
        <v>9.1199999999999992</v>
      </c>
      <c r="F4" s="143">
        <v>2.2749999999999999</v>
      </c>
      <c r="G4" s="144">
        <v>0</v>
      </c>
      <c r="H4" s="1">
        <f t="shared" si="0"/>
        <v>99.995000000000019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Y3" activePane="bottomRight" state="frozen"/>
      <selection sqref="A1:D35"/>
      <selection pane="topRight" sqref="A1:D35"/>
      <selection pane="bottomLeft" sqref="A1:D35"/>
      <selection pane="bottomRight" activeCell="AI3" sqref="AI3:AI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63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664.72227999999996</v>
      </c>
      <c r="L3">
        <v>447.50593700000002</v>
      </c>
      <c r="M3">
        <v>88.693019000000007</v>
      </c>
      <c r="N3">
        <v>114.485449</v>
      </c>
      <c r="O3">
        <v>119.87365699999999</v>
      </c>
      <c r="P3">
        <v>108.890653</v>
      </c>
      <c r="Q3">
        <v>21.822344000000001</v>
      </c>
      <c r="R3">
        <v>43.268704</v>
      </c>
      <c r="S3">
        <v>26.637743</v>
      </c>
      <c r="T3">
        <v>2.9070010000000002</v>
      </c>
      <c r="U3">
        <v>324.702788</v>
      </c>
      <c r="V3">
        <v>12.075903</v>
      </c>
      <c r="W3">
        <v>42.772443000000003</v>
      </c>
      <c r="X3">
        <v>95.437522000000001</v>
      </c>
      <c r="Y3">
        <v>0</v>
      </c>
      <c r="Z3">
        <v>18.883585</v>
      </c>
      <c r="AA3">
        <v>40.685541999999998</v>
      </c>
      <c r="AB3">
        <v>46.816884000000002</v>
      </c>
      <c r="AC3">
        <v>33.622608999999997</v>
      </c>
      <c r="AD3">
        <v>42.025433</v>
      </c>
      <c r="AE3">
        <v>57.122017</v>
      </c>
      <c r="AF3">
        <v>26.707450999999999</v>
      </c>
      <c r="AG3">
        <v>47.661679999999997</v>
      </c>
      <c r="AH3">
        <v>173.71775700000001</v>
      </c>
      <c r="AI3">
        <v>35.347285999999997</v>
      </c>
      <c r="AJ3">
        <v>0</v>
      </c>
      <c r="AK3">
        <v>65.793650999999997</v>
      </c>
      <c r="AL3">
        <v>57.205609000000003</v>
      </c>
      <c r="AM3">
        <v>18.148236000000001</v>
      </c>
      <c r="AN3">
        <v>1.1749149999999999</v>
      </c>
      <c r="AO3">
        <v>0</v>
      </c>
      <c r="AP3">
        <v>9.7687390000000001</v>
      </c>
      <c r="AQ3">
        <v>39.996510999999998</v>
      </c>
      <c r="AR3">
        <v>31.970735999999999</v>
      </c>
      <c r="AS3">
        <v>36.575718000000002</v>
      </c>
      <c r="AT3">
        <v>19.119202000000001</v>
      </c>
      <c r="AU3">
        <v>0</v>
      </c>
      <c r="AV3">
        <v>0</v>
      </c>
      <c r="AW3">
        <v>0</v>
      </c>
      <c r="AX3">
        <v>0</v>
      </c>
      <c r="AY3">
        <v>5.3674869999999997</v>
      </c>
      <c r="AZ3">
        <v>9.8799159999999997</v>
      </c>
      <c r="BA3">
        <v>6.5114470000000004</v>
      </c>
      <c r="BB3">
        <v>4.9098459999999999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2942.8077000000003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664.72227999999996</v>
      </c>
      <c r="L4">
        <v>447.50593700000002</v>
      </c>
      <c r="M4">
        <v>88.693019000000007</v>
      </c>
      <c r="N4">
        <v>114.485449</v>
      </c>
      <c r="O4">
        <v>119.87365699999999</v>
      </c>
      <c r="P4">
        <v>113.64566499999999</v>
      </c>
      <c r="Q4">
        <v>21.822344000000001</v>
      </c>
      <c r="R4">
        <v>43.268704</v>
      </c>
      <c r="S4">
        <v>26.637743</v>
      </c>
      <c r="T4">
        <v>2.9070010000000002</v>
      </c>
      <c r="U4">
        <v>324.702788</v>
      </c>
      <c r="V4">
        <v>12.075903</v>
      </c>
      <c r="W4">
        <v>42.772443000000003</v>
      </c>
      <c r="X4">
        <v>95.437522000000001</v>
      </c>
      <c r="Y4">
        <v>0</v>
      </c>
      <c r="Z4">
        <v>18.883585</v>
      </c>
      <c r="AA4">
        <v>40.685541999999998</v>
      </c>
      <c r="AB4">
        <v>46.816884000000002</v>
      </c>
      <c r="AC4">
        <v>33.622608999999997</v>
      </c>
      <c r="AD4">
        <v>42.025433</v>
      </c>
      <c r="AE4">
        <v>57.122017</v>
      </c>
      <c r="AF4">
        <v>26.707450999999999</v>
      </c>
      <c r="AG4">
        <v>47.661679999999997</v>
      </c>
      <c r="AH4">
        <v>173.71775700000001</v>
      </c>
      <c r="AI4">
        <v>35.347285999999997</v>
      </c>
      <c r="AJ4">
        <v>0</v>
      </c>
      <c r="AK4">
        <v>65.793650999999997</v>
      </c>
      <c r="AL4">
        <v>57.205609000000003</v>
      </c>
      <c r="AM4">
        <v>18.148236000000001</v>
      </c>
      <c r="AN4">
        <v>1.1749149999999999</v>
      </c>
      <c r="AO4">
        <v>0</v>
      </c>
      <c r="AP4">
        <v>9.7687390000000001</v>
      </c>
      <c r="AQ4">
        <v>39.996510999999998</v>
      </c>
      <c r="AR4">
        <v>31.970735999999999</v>
      </c>
      <c r="AS4">
        <v>36.575718000000002</v>
      </c>
      <c r="AT4">
        <v>19.305969999999999</v>
      </c>
      <c r="AU4">
        <v>0</v>
      </c>
      <c r="AV4">
        <v>0</v>
      </c>
      <c r="AW4">
        <v>0</v>
      </c>
      <c r="AX4">
        <v>0</v>
      </c>
      <c r="AY4">
        <v>5.3674869999999997</v>
      </c>
      <c r="AZ4">
        <v>9.8799159999999997</v>
      </c>
      <c r="BA4">
        <v>6.5114470000000004</v>
      </c>
      <c r="BB4">
        <v>4.9098459999999999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2947.7494800000004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664.72227999999996</v>
      </c>
      <c r="L5">
        <v>447.50593700000002</v>
      </c>
      <c r="M5">
        <v>88.693019000000007</v>
      </c>
      <c r="N5">
        <v>114.485449</v>
      </c>
      <c r="O5">
        <v>119.87365699999999</v>
      </c>
      <c r="P5">
        <v>120.375896</v>
      </c>
      <c r="Q5">
        <v>21.822344000000001</v>
      </c>
      <c r="R5">
        <v>43.268704</v>
      </c>
      <c r="S5">
        <v>26.637743</v>
      </c>
      <c r="T5">
        <v>2.9070010000000002</v>
      </c>
      <c r="U5">
        <v>324.702788</v>
      </c>
      <c r="V5">
        <v>12.075903</v>
      </c>
      <c r="W5">
        <v>42.772443000000003</v>
      </c>
      <c r="X5">
        <v>95.437522000000001</v>
      </c>
      <c r="Y5">
        <v>0</v>
      </c>
      <c r="Z5">
        <v>18.883585</v>
      </c>
      <c r="AA5">
        <v>40.685541999999998</v>
      </c>
      <c r="AB5">
        <v>46.816884000000002</v>
      </c>
      <c r="AC5">
        <v>33.622608999999997</v>
      </c>
      <c r="AD5">
        <v>42.025433</v>
      </c>
      <c r="AE5">
        <v>57.122017</v>
      </c>
      <c r="AF5">
        <v>26.707450999999999</v>
      </c>
      <c r="AG5">
        <v>47.661679999999997</v>
      </c>
      <c r="AH5">
        <v>173.71775700000001</v>
      </c>
      <c r="AI5">
        <v>35.347285999999997</v>
      </c>
      <c r="AJ5">
        <v>0</v>
      </c>
      <c r="AK5">
        <v>65.793650999999997</v>
      </c>
      <c r="AL5">
        <v>56.083930000000002</v>
      </c>
      <c r="AM5">
        <v>18.148236000000001</v>
      </c>
      <c r="AN5">
        <v>1.1749149999999999</v>
      </c>
      <c r="AO5">
        <v>0</v>
      </c>
      <c r="AP5">
        <v>9.7687390000000001</v>
      </c>
      <c r="AQ5">
        <v>39.996510999999998</v>
      </c>
      <c r="AR5">
        <v>31.970735999999999</v>
      </c>
      <c r="AS5">
        <v>36.575718000000002</v>
      </c>
      <c r="AT5">
        <v>17.878681</v>
      </c>
      <c r="AU5">
        <v>0</v>
      </c>
      <c r="AV5">
        <v>0</v>
      </c>
      <c r="AW5">
        <v>0</v>
      </c>
      <c r="AX5">
        <v>0</v>
      </c>
      <c r="AY5">
        <v>5.3674869999999997</v>
      </c>
      <c r="AZ5">
        <v>9.8799159999999997</v>
      </c>
      <c r="BA5">
        <v>6.5114470000000004</v>
      </c>
      <c r="BB5">
        <v>4.9098459999999999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2951.9307430000003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664.72227999999996</v>
      </c>
      <c r="L6">
        <v>447.50593700000002</v>
      </c>
      <c r="M6">
        <v>88.693019000000007</v>
      </c>
      <c r="N6">
        <v>114.485449</v>
      </c>
      <c r="O6">
        <v>119.87365699999999</v>
      </c>
      <c r="P6">
        <v>125.306149</v>
      </c>
      <c r="Q6">
        <v>21.822344000000001</v>
      </c>
      <c r="R6">
        <v>43.268704</v>
      </c>
      <c r="S6">
        <v>26.637743</v>
      </c>
      <c r="T6">
        <v>2.9070010000000002</v>
      </c>
      <c r="U6">
        <v>324.702788</v>
      </c>
      <c r="V6">
        <v>12.075903</v>
      </c>
      <c r="W6">
        <v>42.772443000000003</v>
      </c>
      <c r="X6">
        <v>95.437522000000001</v>
      </c>
      <c r="Y6">
        <v>0</v>
      </c>
      <c r="Z6">
        <v>18.883585</v>
      </c>
      <c r="AA6">
        <v>40.685541999999998</v>
      </c>
      <c r="AB6">
        <v>46.816884000000002</v>
      </c>
      <c r="AC6">
        <v>33.622608999999997</v>
      </c>
      <c r="AD6">
        <v>42.025433</v>
      </c>
      <c r="AE6">
        <v>57.122017</v>
      </c>
      <c r="AF6">
        <v>26.707450999999999</v>
      </c>
      <c r="AG6">
        <v>47.661679999999997</v>
      </c>
      <c r="AH6">
        <v>173.71775700000001</v>
      </c>
      <c r="AI6">
        <v>35.347285999999997</v>
      </c>
      <c r="AJ6">
        <v>0</v>
      </c>
      <c r="AK6">
        <v>65.793650999999997</v>
      </c>
      <c r="AL6">
        <v>56.083930000000002</v>
      </c>
      <c r="AM6">
        <v>18.148236000000001</v>
      </c>
      <c r="AN6">
        <v>1.1749149999999999</v>
      </c>
      <c r="AO6">
        <v>0</v>
      </c>
      <c r="AP6">
        <v>2.9677180000000001</v>
      </c>
      <c r="AQ6">
        <v>39.996510999999998</v>
      </c>
      <c r="AR6">
        <v>31.970735999999999</v>
      </c>
      <c r="AS6">
        <v>36.575718000000002</v>
      </c>
      <c r="AT6">
        <v>16.257866</v>
      </c>
      <c r="AU6">
        <v>0</v>
      </c>
      <c r="AV6">
        <v>0</v>
      </c>
      <c r="AW6">
        <v>0</v>
      </c>
      <c r="AX6">
        <v>0</v>
      </c>
      <c r="AY6">
        <v>5.3674869999999997</v>
      </c>
      <c r="AZ6">
        <v>9.8799159999999997</v>
      </c>
      <c r="BA6">
        <v>6.5114470000000004</v>
      </c>
      <c r="BB6">
        <v>4.9098459999999999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2948.4391599999999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664.72227999999996</v>
      </c>
      <c r="L7">
        <v>447.50593700000002</v>
      </c>
      <c r="M7">
        <v>88.693019000000007</v>
      </c>
      <c r="N7">
        <v>114.485449</v>
      </c>
      <c r="O7">
        <v>119.87365699999999</v>
      </c>
      <c r="P7">
        <v>129.19297700000001</v>
      </c>
      <c r="Q7">
        <v>21.822344000000001</v>
      </c>
      <c r="R7">
        <v>43.268704</v>
      </c>
      <c r="S7">
        <v>26.637743</v>
      </c>
      <c r="T7">
        <v>2.9070010000000002</v>
      </c>
      <c r="U7">
        <v>324.702788</v>
      </c>
      <c r="V7">
        <v>12.075903</v>
      </c>
      <c r="W7">
        <v>42.772443000000003</v>
      </c>
      <c r="X7">
        <v>95.437522000000001</v>
      </c>
      <c r="Y7">
        <v>0</v>
      </c>
      <c r="Z7">
        <v>18.883585</v>
      </c>
      <c r="AA7">
        <v>40.685541999999998</v>
      </c>
      <c r="AB7">
        <v>46.816884000000002</v>
      </c>
      <c r="AC7">
        <v>33.622608999999997</v>
      </c>
      <c r="AD7">
        <v>42.025433</v>
      </c>
      <c r="AE7">
        <v>57.122017</v>
      </c>
      <c r="AF7">
        <v>26.707450999999999</v>
      </c>
      <c r="AG7">
        <v>47.661679999999997</v>
      </c>
      <c r="AH7">
        <v>173.71775700000001</v>
      </c>
      <c r="AI7">
        <v>35.347285999999997</v>
      </c>
      <c r="AJ7">
        <v>0</v>
      </c>
      <c r="AK7">
        <v>65.793650999999997</v>
      </c>
      <c r="AL7">
        <v>56.083930000000002</v>
      </c>
      <c r="AM7">
        <v>18.148236000000001</v>
      </c>
      <c r="AN7">
        <v>1.1749149999999999</v>
      </c>
      <c r="AO7">
        <v>0</v>
      </c>
      <c r="AP7">
        <v>2.9677180000000001</v>
      </c>
      <c r="AQ7">
        <v>39.996510999999998</v>
      </c>
      <c r="AR7">
        <v>31.970735999999999</v>
      </c>
      <c r="AS7">
        <v>36.575718000000002</v>
      </c>
      <c r="AT7">
        <v>15.067164</v>
      </c>
      <c r="AU7">
        <v>0</v>
      </c>
      <c r="AV7">
        <v>0</v>
      </c>
      <c r="AW7">
        <v>0</v>
      </c>
      <c r="AX7">
        <v>0</v>
      </c>
      <c r="AY7">
        <v>5.3674869999999997</v>
      </c>
      <c r="AZ7">
        <v>9.8799159999999997</v>
      </c>
      <c r="BA7">
        <v>6.5114470000000004</v>
      </c>
      <c r="BB7">
        <v>4.9098459999999999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2951.1352860000002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604.27779999999996</v>
      </c>
      <c r="L8">
        <v>439.2115</v>
      </c>
      <c r="M8">
        <v>88.693019000000007</v>
      </c>
      <c r="N8">
        <v>114.485449</v>
      </c>
      <c r="O8">
        <v>119.87365699999999</v>
      </c>
      <c r="P8">
        <v>133.07980499999999</v>
      </c>
      <c r="Q8">
        <v>21.822344000000001</v>
      </c>
      <c r="R8">
        <v>43.268704</v>
      </c>
      <c r="S8">
        <v>26.637743</v>
      </c>
      <c r="T8">
        <v>2.9070010000000002</v>
      </c>
      <c r="U8">
        <v>324.702788</v>
      </c>
      <c r="V8">
        <v>12.075903</v>
      </c>
      <c r="W8">
        <v>42.772443000000003</v>
      </c>
      <c r="X8">
        <v>95.437522000000001</v>
      </c>
      <c r="Y8">
        <v>0</v>
      </c>
      <c r="Z8">
        <v>18.883585</v>
      </c>
      <c r="AA8">
        <v>40.685541999999998</v>
      </c>
      <c r="AB8">
        <v>46.816884000000002</v>
      </c>
      <c r="AC8">
        <v>33.622608999999997</v>
      </c>
      <c r="AD8">
        <v>42.025433</v>
      </c>
      <c r="AE8">
        <v>57.122017</v>
      </c>
      <c r="AF8">
        <v>26.707450999999999</v>
      </c>
      <c r="AG8">
        <v>47.661679999999997</v>
      </c>
      <c r="AH8">
        <v>173.71775700000001</v>
      </c>
      <c r="AI8">
        <v>35.347285999999997</v>
      </c>
      <c r="AJ8">
        <v>0</v>
      </c>
      <c r="AK8">
        <v>65.793650999999997</v>
      </c>
      <c r="AL8">
        <v>56.083930000000002</v>
      </c>
      <c r="AM8">
        <v>18.148236000000001</v>
      </c>
      <c r="AN8">
        <v>1.1749149999999999</v>
      </c>
      <c r="AO8">
        <v>0</v>
      </c>
      <c r="AP8">
        <v>2.9677180000000001</v>
      </c>
      <c r="AQ8">
        <v>39.996510999999998</v>
      </c>
      <c r="AR8">
        <v>31.970735999999999</v>
      </c>
      <c r="AS8">
        <v>36.575718000000002</v>
      </c>
      <c r="AT8">
        <v>13.703106</v>
      </c>
      <c r="AU8">
        <v>0</v>
      </c>
      <c r="AV8">
        <v>0</v>
      </c>
      <c r="AW8">
        <v>0</v>
      </c>
      <c r="AX8">
        <v>0</v>
      </c>
      <c r="AY8">
        <v>5.3674869999999997</v>
      </c>
      <c r="AZ8">
        <v>9.8799159999999997</v>
      </c>
      <c r="BA8">
        <v>6.5114470000000004</v>
      </c>
      <c r="BB8">
        <v>4.9098459999999999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2884.9191390000001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556.34814500000005</v>
      </c>
      <c r="L9">
        <v>439.94464499999998</v>
      </c>
      <c r="M9">
        <v>88.693019000000007</v>
      </c>
      <c r="N9">
        <v>114.485449</v>
      </c>
      <c r="O9">
        <v>119.87365699999999</v>
      </c>
      <c r="P9">
        <v>136.966633</v>
      </c>
      <c r="Q9">
        <v>21.822344000000001</v>
      </c>
      <c r="R9">
        <v>43.268704</v>
      </c>
      <c r="S9">
        <v>26.637743</v>
      </c>
      <c r="T9">
        <v>2.9070010000000002</v>
      </c>
      <c r="U9">
        <v>324.702788</v>
      </c>
      <c r="V9">
        <v>12.075903</v>
      </c>
      <c r="W9">
        <v>42.772443000000003</v>
      </c>
      <c r="X9">
        <v>95.437522000000001</v>
      </c>
      <c r="Y9">
        <v>0</v>
      </c>
      <c r="Z9">
        <v>18.883585</v>
      </c>
      <c r="AA9">
        <v>40.685541999999998</v>
      </c>
      <c r="AB9">
        <v>46.816884000000002</v>
      </c>
      <c r="AC9">
        <v>33.622608999999997</v>
      </c>
      <c r="AD9">
        <v>42.025433</v>
      </c>
      <c r="AE9">
        <v>57.122017</v>
      </c>
      <c r="AF9">
        <v>26.707450999999999</v>
      </c>
      <c r="AG9">
        <v>47.661679999999997</v>
      </c>
      <c r="AH9">
        <v>173.71775700000001</v>
      </c>
      <c r="AI9">
        <v>35.347285999999997</v>
      </c>
      <c r="AJ9">
        <v>0</v>
      </c>
      <c r="AK9">
        <v>65.793650999999997</v>
      </c>
      <c r="AL9">
        <v>56.083930000000002</v>
      </c>
      <c r="AM9">
        <v>18.148236000000001</v>
      </c>
      <c r="AN9">
        <v>1.1749149999999999</v>
      </c>
      <c r="AO9">
        <v>0</v>
      </c>
      <c r="AP9">
        <v>2.9677180000000001</v>
      </c>
      <c r="AQ9">
        <v>39.996510999999998</v>
      </c>
      <c r="AR9">
        <v>31.970735999999999</v>
      </c>
      <c r="AS9">
        <v>36.575718000000002</v>
      </c>
      <c r="AT9">
        <v>14.612848</v>
      </c>
      <c r="AU9">
        <v>0</v>
      </c>
      <c r="AV9">
        <v>0</v>
      </c>
      <c r="AW9">
        <v>0</v>
      </c>
      <c r="AX9">
        <v>0</v>
      </c>
      <c r="AY9">
        <v>5.3674869999999997</v>
      </c>
      <c r="AZ9">
        <v>9.8799159999999997</v>
      </c>
      <c r="BA9">
        <v>6.5114470000000004</v>
      </c>
      <c r="BB9">
        <v>4.9098459999999999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2842.5191990000003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517.73614499999996</v>
      </c>
      <c r="L10">
        <v>439.94464499999998</v>
      </c>
      <c r="M10">
        <v>88.693019000000007</v>
      </c>
      <c r="N10">
        <v>114.485449</v>
      </c>
      <c r="O10">
        <v>119.87365699999999</v>
      </c>
      <c r="P10">
        <v>140.21256500000001</v>
      </c>
      <c r="Q10">
        <v>21.822344000000001</v>
      </c>
      <c r="R10">
        <v>43.268704</v>
      </c>
      <c r="S10">
        <v>26.637743</v>
      </c>
      <c r="T10">
        <v>2.9070010000000002</v>
      </c>
      <c r="U10">
        <v>324.702788</v>
      </c>
      <c r="V10">
        <v>12.075903</v>
      </c>
      <c r="W10">
        <v>42.772443000000003</v>
      </c>
      <c r="X10">
        <v>95.437522000000001</v>
      </c>
      <c r="Y10">
        <v>0</v>
      </c>
      <c r="Z10">
        <v>18.883585</v>
      </c>
      <c r="AA10">
        <v>40.685541999999998</v>
      </c>
      <c r="AB10">
        <v>46.816884000000002</v>
      </c>
      <c r="AC10">
        <v>33.622608999999997</v>
      </c>
      <c r="AD10">
        <v>42.025433</v>
      </c>
      <c r="AE10">
        <v>57.122017</v>
      </c>
      <c r="AF10">
        <v>26.707450999999999</v>
      </c>
      <c r="AG10">
        <v>47.661679999999997</v>
      </c>
      <c r="AH10">
        <v>173.71775700000001</v>
      </c>
      <c r="AI10">
        <v>35.347285999999997</v>
      </c>
      <c r="AJ10">
        <v>0</v>
      </c>
      <c r="AK10">
        <v>65.793650999999997</v>
      </c>
      <c r="AL10">
        <v>56.083930000000002</v>
      </c>
      <c r="AM10">
        <v>18.148236000000001</v>
      </c>
      <c r="AN10">
        <v>1.1749149999999999</v>
      </c>
      <c r="AO10">
        <v>0</v>
      </c>
      <c r="AP10">
        <v>2.9677180000000001</v>
      </c>
      <c r="AQ10">
        <v>39.996510999999998</v>
      </c>
      <c r="AR10">
        <v>31.970735999999999</v>
      </c>
      <c r="AS10">
        <v>36.575718000000002</v>
      </c>
      <c r="AT10">
        <v>15.246168000000001</v>
      </c>
      <c r="AU10">
        <v>0</v>
      </c>
      <c r="AV10">
        <v>0</v>
      </c>
      <c r="AW10">
        <v>0</v>
      </c>
      <c r="AX10">
        <v>0</v>
      </c>
      <c r="AY10">
        <v>5.3674869999999997</v>
      </c>
      <c r="AZ10">
        <v>9.8799159999999997</v>
      </c>
      <c r="BA10">
        <v>6.5114470000000004</v>
      </c>
      <c r="BB10">
        <v>4.9098459999999999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2807.7864509999999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599.82664699999998</v>
      </c>
      <c r="L11">
        <v>420.254166</v>
      </c>
      <c r="M11">
        <v>88.693019000000007</v>
      </c>
      <c r="N11">
        <v>114.485449</v>
      </c>
      <c r="O11">
        <v>119.87365699999999</v>
      </c>
      <c r="P11">
        <v>143.77639400000001</v>
      </c>
      <c r="Q11">
        <v>21.822344000000001</v>
      </c>
      <c r="R11">
        <v>43.268704</v>
      </c>
      <c r="S11">
        <v>26.637743</v>
      </c>
      <c r="T11">
        <v>2.9070010000000002</v>
      </c>
      <c r="U11">
        <v>324.702788</v>
      </c>
      <c r="V11">
        <v>12.075903</v>
      </c>
      <c r="W11">
        <v>42.772443000000003</v>
      </c>
      <c r="X11">
        <v>95.437522000000001</v>
      </c>
      <c r="Y11">
        <v>0</v>
      </c>
      <c r="Z11">
        <v>18.883585</v>
      </c>
      <c r="AA11">
        <v>40.685541999999998</v>
      </c>
      <c r="AB11">
        <v>46.816884000000002</v>
      </c>
      <c r="AC11">
        <v>33.622608999999997</v>
      </c>
      <c r="AD11">
        <v>42.025433</v>
      </c>
      <c r="AE11">
        <v>57.122017</v>
      </c>
      <c r="AF11">
        <v>18.917778999999999</v>
      </c>
      <c r="AG11">
        <v>47.661679999999997</v>
      </c>
      <c r="AH11">
        <v>173.71775700000001</v>
      </c>
      <c r="AI11">
        <v>35.347285999999997</v>
      </c>
      <c r="AJ11">
        <v>0</v>
      </c>
      <c r="AK11">
        <v>65.793650999999997</v>
      </c>
      <c r="AL11">
        <v>56.083930000000002</v>
      </c>
      <c r="AM11">
        <v>18.148236000000001</v>
      </c>
      <c r="AN11">
        <v>1.1749149999999999</v>
      </c>
      <c r="AO11">
        <v>0</v>
      </c>
      <c r="AP11">
        <v>9.7687390000000001</v>
      </c>
      <c r="AQ11">
        <v>39.996510999999998</v>
      </c>
      <c r="AR11">
        <v>31.970735999999999</v>
      </c>
      <c r="AS11">
        <v>36.575718000000002</v>
      </c>
      <c r="AT11">
        <v>15.100545</v>
      </c>
      <c r="AU11">
        <v>0</v>
      </c>
      <c r="AV11">
        <v>0</v>
      </c>
      <c r="AW11">
        <v>0</v>
      </c>
      <c r="AX11">
        <v>0</v>
      </c>
      <c r="AY11">
        <v>5.3674869999999997</v>
      </c>
      <c r="AZ11">
        <v>9.8799159999999997</v>
      </c>
      <c r="BA11">
        <v>6.5114470000000004</v>
      </c>
      <c r="BB11">
        <v>4.9098459999999999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2872.6160289999998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604.61314500000003</v>
      </c>
      <c r="L12">
        <v>420.254166</v>
      </c>
      <c r="M12">
        <v>88.693019000000007</v>
      </c>
      <c r="N12">
        <v>114.485449</v>
      </c>
      <c r="O12">
        <v>119.87365699999999</v>
      </c>
      <c r="P12">
        <v>144.14931100000001</v>
      </c>
      <c r="Q12">
        <v>21.822344000000001</v>
      </c>
      <c r="R12">
        <v>43.268704</v>
      </c>
      <c r="S12">
        <v>26.637743</v>
      </c>
      <c r="T12">
        <v>2.9070010000000002</v>
      </c>
      <c r="U12">
        <v>324.702788</v>
      </c>
      <c r="V12">
        <v>12.075903</v>
      </c>
      <c r="W12">
        <v>42.772443000000003</v>
      </c>
      <c r="X12">
        <v>95.437522000000001</v>
      </c>
      <c r="Y12">
        <v>0</v>
      </c>
      <c r="Z12">
        <v>18.883585</v>
      </c>
      <c r="AA12">
        <v>40.685541999999998</v>
      </c>
      <c r="AB12">
        <v>46.816884000000002</v>
      </c>
      <c r="AC12">
        <v>33.622608999999997</v>
      </c>
      <c r="AD12">
        <v>42.025433</v>
      </c>
      <c r="AE12">
        <v>57.122017</v>
      </c>
      <c r="AF12">
        <v>18.917778999999999</v>
      </c>
      <c r="AG12">
        <v>47.661679999999997</v>
      </c>
      <c r="AH12">
        <v>173.71775700000001</v>
      </c>
      <c r="AI12">
        <v>35.347285999999997</v>
      </c>
      <c r="AJ12">
        <v>0</v>
      </c>
      <c r="AK12">
        <v>65.793650999999997</v>
      </c>
      <c r="AL12">
        <v>56.083930000000002</v>
      </c>
      <c r="AM12">
        <v>18.148236000000001</v>
      </c>
      <c r="AN12">
        <v>1.1749149999999999</v>
      </c>
      <c r="AO12">
        <v>0</v>
      </c>
      <c r="AP12">
        <v>9.7687390000000001</v>
      </c>
      <c r="AQ12">
        <v>39.996510999999998</v>
      </c>
      <c r="AR12">
        <v>31.970735999999999</v>
      </c>
      <c r="AS12">
        <v>36.575718000000002</v>
      </c>
      <c r="AT12">
        <v>14.894918000000001</v>
      </c>
      <c r="AU12">
        <v>0</v>
      </c>
      <c r="AV12">
        <v>0</v>
      </c>
      <c r="AW12">
        <v>0</v>
      </c>
      <c r="AX12">
        <v>0</v>
      </c>
      <c r="AY12">
        <v>5.3674869999999997</v>
      </c>
      <c r="AZ12">
        <v>9.8799159999999997</v>
      </c>
      <c r="BA12">
        <v>6.5114470000000004</v>
      </c>
      <c r="BB12">
        <v>4.9098459999999999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2877.5698170000001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604.61314500000003</v>
      </c>
      <c r="L13">
        <v>429.90716600000002</v>
      </c>
      <c r="M13">
        <v>88.693019000000007</v>
      </c>
      <c r="N13">
        <v>114.485449</v>
      </c>
      <c r="O13">
        <v>119.87365699999999</v>
      </c>
      <c r="P13">
        <v>144.14931100000001</v>
      </c>
      <c r="Q13">
        <v>21.822344000000001</v>
      </c>
      <c r="R13">
        <v>43.268704</v>
      </c>
      <c r="S13">
        <v>26.637743</v>
      </c>
      <c r="T13">
        <v>2.9070010000000002</v>
      </c>
      <c r="U13">
        <v>324.702788</v>
      </c>
      <c r="V13">
        <v>12.075903</v>
      </c>
      <c r="W13">
        <v>42.772443000000003</v>
      </c>
      <c r="X13">
        <v>95.437522000000001</v>
      </c>
      <c r="Y13">
        <v>0</v>
      </c>
      <c r="Z13">
        <v>18.883585</v>
      </c>
      <c r="AA13">
        <v>40.685541999999998</v>
      </c>
      <c r="AB13">
        <v>46.816884000000002</v>
      </c>
      <c r="AC13">
        <v>33.622608999999997</v>
      </c>
      <c r="AD13">
        <v>42.025433</v>
      </c>
      <c r="AE13">
        <v>57.122017</v>
      </c>
      <c r="AF13">
        <v>18.917778999999999</v>
      </c>
      <c r="AG13">
        <v>47.661679999999997</v>
      </c>
      <c r="AH13">
        <v>173.71775700000001</v>
      </c>
      <c r="AI13">
        <v>35.347285999999997</v>
      </c>
      <c r="AJ13">
        <v>0</v>
      </c>
      <c r="AK13">
        <v>65.793650999999997</v>
      </c>
      <c r="AL13">
        <v>56.083930000000002</v>
      </c>
      <c r="AM13">
        <v>18.148236000000001</v>
      </c>
      <c r="AN13">
        <v>1.1749149999999999</v>
      </c>
      <c r="AO13">
        <v>0</v>
      </c>
      <c r="AP13">
        <v>2.9677180000000001</v>
      </c>
      <c r="AQ13">
        <v>39.996510999999998</v>
      </c>
      <c r="AR13">
        <v>31.970735999999999</v>
      </c>
      <c r="AS13">
        <v>36.575718000000002</v>
      </c>
      <c r="AT13">
        <v>12.746672999999999</v>
      </c>
      <c r="AU13">
        <v>0</v>
      </c>
      <c r="AV13">
        <v>0</v>
      </c>
      <c r="AW13">
        <v>0</v>
      </c>
      <c r="AX13">
        <v>0</v>
      </c>
      <c r="AY13">
        <v>5.3674869999999997</v>
      </c>
      <c r="AZ13">
        <v>9.8799159999999997</v>
      </c>
      <c r="BA13">
        <v>6.5114470000000004</v>
      </c>
      <c r="BB13">
        <v>4.9098459999999999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2878.2735509999998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604.61314500000003</v>
      </c>
      <c r="L14">
        <v>448.739011</v>
      </c>
      <c r="M14">
        <v>88.693019000000007</v>
      </c>
      <c r="N14">
        <v>114.485449</v>
      </c>
      <c r="O14">
        <v>119.87365699999999</v>
      </c>
      <c r="P14">
        <v>144.14931100000001</v>
      </c>
      <c r="Q14">
        <v>21.822344000000001</v>
      </c>
      <c r="R14">
        <v>43.268704</v>
      </c>
      <c r="S14">
        <v>26.637743</v>
      </c>
      <c r="T14">
        <v>2.9070010000000002</v>
      </c>
      <c r="U14">
        <v>324.702788</v>
      </c>
      <c r="V14">
        <v>12.075903</v>
      </c>
      <c r="W14">
        <v>42.772443000000003</v>
      </c>
      <c r="X14">
        <v>95.437522000000001</v>
      </c>
      <c r="Y14">
        <v>0</v>
      </c>
      <c r="Z14">
        <v>18.883585</v>
      </c>
      <c r="AA14">
        <v>40.685541999999998</v>
      </c>
      <c r="AB14">
        <v>46.816884000000002</v>
      </c>
      <c r="AC14">
        <v>33.622608999999997</v>
      </c>
      <c r="AD14">
        <v>42.025433</v>
      </c>
      <c r="AE14">
        <v>57.122017</v>
      </c>
      <c r="AF14">
        <v>18.917778999999999</v>
      </c>
      <c r="AG14">
        <v>47.661679999999997</v>
      </c>
      <c r="AH14">
        <v>173.71775700000001</v>
      </c>
      <c r="AI14">
        <v>22.092054000000001</v>
      </c>
      <c r="AJ14">
        <v>0</v>
      </c>
      <c r="AK14">
        <v>65.793650999999997</v>
      </c>
      <c r="AL14">
        <v>56.083930000000002</v>
      </c>
      <c r="AM14">
        <v>18.148236000000001</v>
      </c>
      <c r="AN14">
        <v>1.1749149999999999</v>
      </c>
      <c r="AO14">
        <v>0</v>
      </c>
      <c r="AP14">
        <v>2.9677180000000001</v>
      </c>
      <c r="AQ14">
        <v>39.996510999999998</v>
      </c>
      <c r="AR14">
        <v>31.970735999999999</v>
      </c>
      <c r="AS14">
        <v>36.575718000000002</v>
      </c>
      <c r="AT14">
        <v>13.286374</v>
      </c>
      <c r="AU14">
        <v>0</v>
      </c>
      <c r="AV14">
        <v>0</v>
      </c>
      <c r="AW14">
        <v>0</v>
      </c>
      <c r="AX14">
        <v>0</v>
      </c>
      <c r="AY14">
        <v>5.3674869999999997</v>
      </c>
      <c r="AZ14">
        <v>9.8799159999999997</v>
      </c>
      <c r="BA14">
        <v>6.5114470000000004</v>
      </c>
      <c r="BB14">
        <v>4.9098459999999999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2884.3898649999996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550.40517899999998</v>
      </c>
      <c r="L15">
        <v>371.98916600000001</v>
      </c>
      <c r="M15">
        <v>88.693019000000007</v>
      </c>
      <c r="N15">
        <v>114.485449</v>
      </c>
      <c r="O15">
        <v>119.87365699999999</v>
      </c>
      <c r="P15">
        <v>134.90801099999999</v>
      </c>
      <c r="Q15">
        <v>21.436223999999999</v>
      </c>
      <c r="R15">
        <v>42.081384999999997</v>
      </c>
      <c r="S15">
        <v>26.048909999999999</v>
      </c>
      <c r="T15">
        <v>2.8876949999999999</v>
      </c>
      <c r="U15">
        <v>324.702788</v>
      </c>
      <c r="V15">
        <v>12.075903</v>
      </c>
      <c r="W15">
        <v>42.772443000000003</v>
      </c>
      <c r="X15">
        <v>95.437522000000001</v>
      </c>
      <c r="Y15">
        <v>0</v>
      </c>
      <c r="Z15">
        <v>18.883585</v>
      </c>
      <c r="AA15">
        <v>40.685541999999998</v>
      </c>
      <c r="AB15">
        <v>46.816884000000002</v>
      </c>
      <c r="AC15">
        <v>33.622608999999997</v>
      </c>
      <c r="AD15">
        <v>42.025433</v>
      </c>
      <c r="AE15">
        <v>57.122017</v>
      </c>
      <c r="AF15">
        <v>18.917778999999999</v>
      </c>
      <c r="AG15">
        <v>47.661679999999997</v>
      </c>
      <c r="AH15">
        <v>173.71775700000001</v>
      </c>
      <c r="AI15">
        <v>22.092054000000001</v>
      </c>
      <c r="AJ15">
        <v>0</v>
      </c>
      <c r="AK15">
        <v>65.793650999999997</v>
      </c>
      <c r="AL15">
        <v>56.083930000000002</v>
      </c>
      <c r="AM15">
        <v>18.148236000000001</v>
      </c>
      <c r="AN15">
        <v>1.1749149999999999</v>
      </c>
      <c r="AO15">
        <v>0</v>
      </c>
      <c r="AP15">
        <v>2.9677180000000001</v>
      </c>
      <c r="AQ15">
        <v>29.997384</v>
      </c>
      <c r="AR15">
        <v>31.970735999999999</v>
      </c>
      <c r="AS15">
        <v>36.575718000000002</v>
      </c>
      <c r="AT15">
        <v>14.280154</v>
      </c>
      <c r="AU15">
        <v>0</v>
      </c>
      <c r="AV15">
        <v>0</v>
      </c>
      <c r="AW15">
        <v>0</v>
      </c>
      <c r="AX15">
        <v>0</v>
      </c>
      <c r="AY15">
        <v>5.3674869999999997</v>
      </c>
      <c r="AZ15">
        <v>9.8799159999999997</v>
      </c>
      <c r="BA15">
        <v>6.5114470000000004</v>
      </c>
      <c r="BB15">
        <v>4.9098459999999999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2733.0038289999993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550.40517899999998</v>
      </c>
      <c r="L16">
        <v>360.40556600000002</v>
      </c>
      <c r="M16">
        <v>88.693019000000007</v>
      </c>
      <c r="N16">
        <v>114.485449</v>
      </c>
      <c r="O16">
        <v>119.87365699999999</v>
      </c>
      <c r="P16">
        <v>134.90801099999999</v>
      </c>
      <c r="Q16">
        <v>21.436223999999999</v>
      </c>
      <c r="R16">
        <v>42.081384999999997</v>
      </c>
      <c r="S16">
        <v>26.048909999999999</v>
      </c>
      <c r="T16">
        <v>2.8876949999999999</v>
      </c>
      <c r="U16">
        <v>324.702788</v>
      </c>
      <c r="V16">
        <v>12.075903</v>
      </c>
      <c r="W16">
        <v>42.772443000000003</v>
      </c>
      <c r="X16">
        <v>95.437522000000001</v>
      </c>
      <c r="Y16">
        <v>0</v>
      </c>
      <c r="Z16">
        <v>18.883585</v>
      </c>
      <c r="AA16">
        <v>40.685541999999998</v>
      </c>
      <c r="AB16">
        <v>46.816884000000002</v>
      </c>
      <c r="AC16">
        <v>33.622608999999997</v>
      </c>
      <c r="AD16">
        <v>42.025433</v>
      </c>
      <c r="AE16">
        <v>57.122017</v>
      </c>
      <c r="AF16">
        <v>18.917778999999999</v>
      </c>
      <c r="AG16">
        <v>47.661679999999997</v>
      </c>
      <c r="AH16">
        <v>173.71775700000001</v>
      </c>
      <c r="AI16">
        <v>22.092054000000001</v>
      </c>
      <c r="AJ16">
        <v>0</v>
      </c>
      <c r="AK16">
        <v>65.793650999999997</v>
      </c>
      <c r="AL16">
        <v>56.083930000000002</v>
      </c>
      <c r="AM16">
        <v>18.148236000000001</v>
      </c>
      <c r="AN16">
        <v>1.1749149999999999</v>
      </c>
      <c r="AO16">
        <v>0</v>
      </c>
      <c r="AP16">
        <v>2.9677180000000001</v>
      </c>
      <c r="AQ16">
        <v>29.997384</v>
      </c>
      <c r="AR16">
        <v>31.970735999999999</v>
      </c>
      <c r="AS16">
        <v>36.575718000000002</v>
      </c>
      <c r="AT16">
        <v>14.845098999999999</v>
      </c>
      <c r="AU16">
        <v>0</v>
      </c>
      <c r="AV16">
        <v>0</v>
      </c>
      <c r="AW16">
        <v>0</v>
      </c>
      <c r="AX16">
        <v>0</v>
      </c>
      <c r="AY16">
        <v>5.3674869999999997</v>
      </c>
      <c r="AZ16">
        <v>9.8799159999999997</v>
      </c>
      <c r="BA16">
        <v>6.5114470000000004</v>
      </c>
      <c r="BB16">
        <v>4.9098459999999999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2721.9851739999995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550.40517899999998</v>
      </c>
      <c r="L17">
        <v>327.58536600000002</v>
      </c>
      <c r="M17">
        <v>88.693019000000007</v>
      </c>
      <c r="N17">
        <v>114.485449</v>
      </c>
      <c r="O17">
        <v>119.87365699999999</v>
      </c>
      <c r="P17">
        <v>134.90801099999999</v>
      </c>
      <c r="Q17">
        <v>21.436223999999999</v>
      </c>
      <c r="R17">
        <v>42.081384999999997</v>
      </c>
      <c r="S17">
        <v>26.048909999999999</v>
      </c>
      <c r="T17">
        <v>2.8876949999999999</v>
      </c>
      <c r="U17">
        <v>324.702788</v>
      </c>
      <c r="V17">
        <v>12.075903</v>
      </c>
      <c r="W17">
        <v>42.772443000000003</v>
      </c>
      <c r="X17">
        <v>95.437522000000001</v>
      </c>
      <c r="Y17">
        <v>0</v>
      </c>
      <c r="Z17">
        <v>18.883585</v>
      </c>
      <c r="AA17">
        <v>40.685541999999998</v>
      </c>
      <c r="AB17">
        <v>46.816884000000002</v>
      </c>
      <c r="AC17">
        <v>33.622608999999997</v>
      </c>
      <c r="AD17">
        <v>42.025433</v>
      </c>
      <c r="AE17">
        <v>57.122017</v>
      </c>
      <c r="AF17">
        <v>18.917778999999999</v>
      </c>
      <c r="AG17">
        <v>47.661679999999997</v>
      </c>
      <c r="AH17">
        <v>173.71775700000001</v>
      </c>
      <c r="AI17">
        <v>7.3640179999999997</v>
      </c>
      <c r="AJ17">
        <v>0</v>
      </c>
      <c r="AK17">
        <v>65.793650999999997</v>
      </c>
      <c r="AL17">
        <v>56.083930000000002</v>
      </c>
      <c r="AM17">
        <v>18.148236000000001</v>
      </c>
      <c r="AN17">
        <v>1.1749149999999999</v>
      </c>
      <c r="AO17">
        <v>0</v>
      </c>
      <c r="AP17">
        <v>2.9677180000000001</v>
      </c>
      <c r="AQ17">
        <v>29.997384</v>
      </c>
      <c r="AR17">
        <v>31.970735999999999</v>
      </c>
      <c r="AS17">
        <v>36.575718000000002</v>
      </c>
      <c r="AT17">
        <v>16.924869000000001</v>
      </c>
      <c r="AU17">
        <v>0</v>
      </c>
      <c r="AV17">
        <v>0</v>
      </c>
      <c r="AW17">
        <v>0</v>
      </c>
      <c r="AX17">
        <v>0</v>
      </c>
      <c r="AY17">
        <v>5.3674869999999997</v>
      </c>
      <c r="AZ17">
        <v>9.8799159999999997</v>
      </c>
      <c r="BA17">
        <v>6.5114470000000004</v>
      </c>
      <c r="BB17">
        <v>4.9098459999999999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2676.5167079999997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550.40517899999998</v>
      </c>
      <c r="L18">
        <v>307.31406600000003</v>
      </c>
      <c r="M18">
        <v>88.693019000000007</v>
      </c>
      <c r="N18">
        <v>114.485449</v>
      </c>
      <c r="O18">
        <v>119.87365699999999</v>
      </c>
      <c r="P18">
        <v>134.90801099999999</v>
      </c>
      <c r="Q18">
        <v>21.436223999999999</v>
      </c>
      <c r="R18">
        <v>42.081384999999997</v>
      </c>
      <c r="S18">
        <v>26.048909999999999</v>
      </c>
      <c r="T18">
        <v>2.8876949999999999</v>
      </c>
      <c r="U18">
        <v>324.702788</v>
      </c>
      <c r="V18">
        <v>12.075903</v>
      </c>
      <c r="W18">
        <v>42.772443000000003</v>
      </c>
      <c r="X18">
        <v>95.437522000000001</v>
      </c>
      <c r="Y18">
        <v>0</v>
      </c>
      <c r="Z18">
        <v>18.883585</v>
      </c>
      <c r="AA18">
        <v>40.685541999999998</v>
      </c>
      <c r="AB18">
        <v>46.816884000000002</v>
      </c>
      <c r="AC18">
        <v>33.622608999999997</v>
      </c>
      <c r="AD18">
        <v>42.025433</v>
      </c>
      <c r="AE18">
        <v>57.122017</v>
      </c>
      <c r="AF18">
        <v>18.917778999999999</v>
      </c>
      <c r="AG18">
        <v>47.661679999999997</v>
      </c>
      <c r="AH18">
        <v>173.71775700000001</v>
      </c>
      <c r="AI18">
        <v>7.3640179999999997</v>
      </c>
      <c r="AJ18">
        <v>0</v>
      </c>
      <c r="AK18">
        <v>65.793650999999997</v>
      </c>
      <c r="AL18">
        <v>56.083930000000002</v>
      </c>
      <c r="AM18">
        <v>18.148236000000001</v>
      </c>
      <c r="AN18">
        <v>1.1749149999999999</v>
      </c>
      <c r="AO18">
        <v>0</v>
      </c>
      <c r="AP18">
        <v>2.9677180000000001</v>
      </c>
      <c r="AQ18">
        <v>19.998256000000001</v>
      </c>
      <c r="AR18">
        <v>31.970735999999999</v>
      </c>
      <c r="AS18">
        <v>36.575718000000002</v>
      </c>
      <c r="AT18">
        <v>19.300408000000001</v>
      </c>
      <c r="AU18">
        <v>0</v>
      </c>
      <c r="AV18">
        <v>0</v>
      </c>
      <c r="AW18">
        <v>0</v>
      </c>
      <c r="AX18">
        <v>0</v>
      </c>
      <c r="AY18">
        <v>5.3674869999999997</v>
      </c>
      <c r="AZ18">
        <v>9.8799159999999997</v>
      </c>
      <c r="BA18">
        <v>6.5114470000000004</v>
      </c>
      <c r="BB18">
        <v>4.9098459999999999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2648.621819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550.40517899999998</v>
      </c>
      <c r="L19">
        <v>288.00806599999999</v>
      </c>
      <c r="M19">
        <v>88.693019000000007</v>
      </c>
      <c r="N19">
        <v>114.485449</v>
      </c>
      <c r="O19">
        <v>119.87365699999999</v>
      </c>
      <c r="P19">
        <v>134.90801099999999</v>
      </c>
      <c r="Q19">
        <v>21.436223999999999</v>
      </c>
      <c r="R19">
        <v>42.081384999999997</v>
      </c>
      <c r="S19">
        <v>26.048909999999999</v>
      </c>
      <c r="T19">
        <v>2.8876949999999999</v>
      </c>
      <c r="U19">
        <v>324.702788</v>
      </c>
      <c r="V19">
        <v>12.075903</v>
      </c>
      <c r="W19">
        <v>42.772443000000003</v>
      </c>
      <c r="X19">
        <v>95.437522000000001</v>
      </c>
      <c r="Y19">
        <v>0</v>
      </c>
      <c r="Z19">
        <v>18.883585</v>
      </c>
      <c r="AA19">
        <v>40.685541999999998</v>
      </c>
      <c r="AB19">
        <v>46.816884000000002</v>
      </c>
      <c r="AC19">
        <v>33.622608999999997</v>
      </c>
      <c r="AD19">
        <v>42.025433</v>
      </c>
      <c r="AE19">
        <v>57.122017</v>
      </c>
      <c r="AF19">
        <v>18.917778999999999</v>
      </c>
      <c r="AG19">
        <v>47.661679999999997</v>
      </c>
      <c r="AH19">
        <v>173.71775700000001</v>
      </c>
      <c r="AI19">
        <v>7.3640179999999997</v>
      </c>
      <c r="AJ19">
        <v>0</v>
      </c>
      <c r="AK19">
        <v>65.793650999999997</v>
      </c>
      <c r="AL19">
        <v>56.083930000000002</v>
      </c>
      <c r="AM19">
        <v>18.148236000000001</v>
      </c>
      <c r="AN19">
        <v>1.1749149999999999</v>
      </c>
      <c r="AO19">
        <v>0</v>
      </c>
      <c r="AP19">
        <v>2.9677180000000001</v>
      </c>
      <c r="AQ19">
        <v>0</v>
      </c>
      <c r="AR19">
        <v>31.970735999999999</v>
      </c>
      <c r="AS19">
        <v>36.575718000000002</v>
      </c>
      <c r="AT19">
        <v>19.305969999999999</v>
      </c>
      <c r="AU19">
        <v>0</v>
      </c>
      <c r="AV19">
        <v>0</v>
      </c>
      <c r="AW19">
        <v>0</v>
      </c>
      <c r="AX19">
        <v>0</v>
      </c>
      <c r="AY19">
        <v>5.3674869999999997</v>
      </c>
      <c r="AZ19">
        <v>9.8799159999999997</v>
      </c>
      <c r="BA19">
        <v>6.5114470000000004</v>
      </c>
      <c r="BB19">
        <v>4.9098459999999999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2609.3231249999999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550.40517899999998</v>
      </c>
      <c r="L20">
        <v>262.91026599999998</v>
      </c>
      <c r="M20">
        <v>88.693019000000007</v>
      </c>
      <c r="N20">
        <v>114.485449</v>
      </c>
      <c r="O20">
        <v>119.87365699999999</v>
      </c>
      <c r="P20">
        <v>134.90801099999999</v>
      </c>
      <c r="Q20">
        <v>21.436223999999999</v>
      </c>
      <c r="R20">
        <v>40.863368999999999</v>
      </c>
      <c r="S20">
        <v>26.048909999999999</v>
      </c>
      <c r="T20">
        <v>2.8876949999999999</v>
      </c>
      <c r="U20">
        <v>324.702788</v>
      </c>
      <c r="V20">
        <v>12.075903</v>
      </c>
      <c r="W20">
        <v>42.772443000000003</v>
      </c>
      <c r="X20">
        <v>95.437522000000001</v>
      </c>
      <c r="Y20">
        <v>0</v>
      </c>
      <c r="Z20">
        <v>18.883585</v>
      </c>
      <c r="AA20">
        <v>40.685541999999998</v>
      </c>
      <c r="AB20">
        <v>46.816884000000002</v>
      </c>
      <c r="AC20">
        <v>33.622608999999997</v>
      </c>
      <c r="AD20">
        <v>42.025433</v>
      </c>
      <c r="AE20">
        <v>57.122017</v>
      </c>
      <c r="AF20">
        <v>18.917778999999999</v>
      </c>
      <c r="AG20">
        <v>47.661679999999997</v>
      </c>
      <c r="AH20">
        <v>173.71775700000001</v>
      </c>
      <c r="AI20">
        <v>7.3640179999999997</v>
      </c>
      <c r="AJ20">
        <v>0</v>
      </c>
      <c r="AK20">
        <v>65.793650999999997</v>
      </c>
      <c r="AL20">
        <v>56.083930000000002</v>
      </c>
      <c r="AM20">
        <v>18.148236000000001</v>
      </c>
      <c r="AN20">
        <v>1.1749149999999999</v>
      </c>
      <c r="AO20">
        <v>0</v>
      </c>
      <c r="AP20">
        <v>2.9677180000000001</v>
      </c>
      <c r="AQ20">
        <v>0</v>
      </c>
      <c r="AR20">
        <v>31.970735999999999</v>
      </c>
      <c r="AS20">
        <v>36.575718000000002</v>
      </c>
      <c r="AT20">
        <v>19.305969999999999</v>
      </c>
      <c r="AU20">
        <v>0</v>
      </c>
      <c r="AV20">
        <v>0</v>
      </c>
      <c r="AW20">
        <v>0</v>
      </c>
      <c r="AX20">
        <v>0</v>
      </c>
      <c r="AY20">
        <v>5.3674869999999997</v>
      </c>
      <c r="AZ20">
        <v>9.8799159999999997</v>
      </c>
      <c r="BA20">
        <v>6.5114470000000004</v>
      </c>
      <c r="BB20">
        <v>4.9098459999999999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2583.0073089999996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550.40517899999998</v>
      </c>
      <c r="L21">
        <v>236.84716599999999</v>
      </c>
      <c r="M21">
        <v>88.693019000000007</v>
      </c>
      <c r="N21">
        <v>114.485449</v>
      </c>
      <c r="O21">
        <v>119.87365699999999</v>
      </c>
      <c r="P21">
        <v>134.90801099999999</v>
      </c>
      <c r="Q21">
        <v>21.436223999999999</v>
      </c>
      <c r="R21">
        <v>40.863368999999999</v>
      </c>
      <c r="S21">
        <v>26.048909999999999</v>
      </c>
      <c r="T21">
        <v>2.8876949999999999</v>
      </c>
      <c r="U21">
        <v>324.702788</v>
      </c>
      <c r="V21">
        <v>12.075903</v>
      </c>
      <c r="W21">
        <v>42.772443000000003</v>
      </c>
      <c r="X21">
        <v>95.437522000000001</v>
      </c>
      <c r="Y21">
        <v>0</v>
      </c>
      <c r="Z21">
        <v>18.883585</v>
      </c>
      <c r="AA21">
        <v>40.685541999999998</v>
      </c>
      <c r="AB21">
        <v>46.816884000000002</v>
      </c>
      <c r="AC21">
        <v>33.622608999999997</v>
      </c>
      <c r="AD21">
        <v>42.025433</v>
      </c>
      <c r="AE21">
        <v>57.122017</v>
      </c>
      <c r="AF21">
        <v>18.917778999999999</v>
      </c>
      <c r="AG21">
        <v>47.661679999999997</v>
      </c>
      <c r="AH21">
        <v>173.71775700000001</v>
      </c>
      <c r="AI21">
        <v>7.3640179999999997</v>
      </c>
      <c r="AJ21">
        <v>0</v>
      </c>
      <c r="AK21">
        <v>65.793650999999997</v>
      </c>
      <c r="AL21">
        <v>56.083930000000002</v>
      </c>
      <c r="AM21">
        <v>18.148236000000001</v>
      </c>
      <c r="AN21">
        <v>1.1749149999999999</v>
      </c>
      <c r="AO21">
        <v>0</v>
      </c>
      <c r="AP21">
        <v>2.9677180000000001</v>
      </c>
      <c r="AQ21">
        <v>0</v>
      </c>
      <c r="AR21">
        <v>31.970735999999999</v>
      </c>
      <c r="AS21">
        <v>36.575718000000002</v>
      </c>
      <c r="AT21">
        <v>19.305969999999999</v>
      </c>
      <c r="AU21">
        <v>0</v>
      </c>
      <c r="AV21">
        <v>0</v>
      </c>
      <c r="AW21">
        <v>0</v>
      </c>
      <c r="AX21">
        <v>0</v>
      </c>
      <c r="AY21">
        <v>5.3674869999999997</v>
      </c>
      <c r="AZ21">
        <v>9.8799159999999997</v>
      </c>
      <c r="BA21">
        <v>6.5114470000000004</v>
      </c>
      <c r="BB21">
        <v>4.9098459999999999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2556.9442089999998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550.40517899999998</v>
      </c>
      <c r="L22">
        <v>207.88816600000001</v>
      </c>
      <c r="M22">
        <v>88.693019000000007</v>
      </c>
      <c r="N22">
        <v>114.485449</v>
      </c>
      <c r="O22">
        <v>119.87365699999999</v>
      </c>
      <c r="P22">
        <v>134.90801099999999</v>
      </c>
      <c r="Q22">
        <v>21.436223999999999</v>
      </c>
      <c r="R22">
        <v>42.081384999999997</v>
      </c>
      <c r="S22">
        <v>26.048909999999999</v>
      </c>
      <c r="T22">
        <v>2.8876949999999999</v>
      </c>
      <c r="U22">
        <v>324.702788</v>
      </c>
      <c r="V22">
        <v>12.075903</v>
      </c>
      <c r="W22">
        <v>42.772443000000003</v>
      </c>
      <c r="X22">
        <v>95.437522000000001</v>
      </c>
      <c r="Y22">
        <v>0</v>
      </c>
      <c r="Z22">
        <v>18.883585</v>
      </c>
      <c r="AA22">
        <v>40.685541999999998</v>
      </c>
      <c r="AB22">
        <v>46.816884000000002</v>
      </c>
      <c r="AC22">
        <v>33.622608999999997</v>
      </c>
      <c r="AD22">
        <v>42.025433</v>
      </c>
      <c r="AE22">
        <v>57.122017</v>
      </c>
      <c r="AF22">
        <v>18.917778999999999</v>
      </c>
      <c r="AG22">
        <v>47.661679999999997</v>
      </c>
      <c r="AH22">
        <v>173.71775700000001</v>
      </c>
      <c r="AI22">
        <v>7.3640179999999997</v>
      </c>
      <c r="AJ22">
        <v>0</v>
      </c>
      <c r="AK22">
        <v>65.793650999999997</v>
      </c>
      <c r="AL22">
        <v>56.083930000000002</v>
      </c>
      <c r="AM22">
        <v>18.148236000000001</v>
      </c>
      <c r="AN22">
        <v>1.1749149999999999</v>
      </c>
      <c r="AO22">
        <v>0</v>
      </c>
      <c r="AP22">
        <v>2.9677180000000001</v>
      </c>
      <c r="AQ22">
        <v>0</v>
      </c>
      <c r="AR22">
        <v>31.970735999999999</v>
      </c>
      <c r="AS22">
        <v>36.575718000000002</v>
      </c>
      <c r="AT22">
        <v>19.305969999999999</v>
      </c>
      <c r="AU22">
        <v>0</v>
      </c>
      <c r="AV22">
        <v>0</v>
      </c>
      <c r="AW22">
        <v>0</v>
      </c>
      <c r="AX22">
        <v>0</v>
      </c>
      <c r="AY22">
        <v>5.3674869999999997</v>
      </c>
      <c r="AZ22">
        <v>9.8799159999999997</v>
      </c>
      <c r="BA22">
        <v>6.5114470000000004</v>
      </c>
      <c r="BB22">
        <v>4.9098459999999999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2529.2032249999997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550.40517899999998</v>
      </c>
      <c r="L23">
        <v>178.5805</v>
      </c>
      <c r="M23">
        <v>88.693019000000007</v>
      </c>
      <c r="N23">
        <v>114.485449</v>
      </c>
      <c r="O23">
        <v>119.87365699999999</v>
      </c>
      <c r="P23">
        <v>134.90801099999999</v>
      </c>
      <c r="Q23">
        <v>21.436223999999999</v>
      </c>
      <c r="R23">
        <v>42.081384999999997</v>
      </c>
      <c r="S23">
        <v>26.048909999999999</v>
      </c>
      <c r="T23">
        <v>2.8876949999999999</v>
      </c>
      <c r="U23">
        <v>324.702788</v>
      </c>
      <c r="V23">
        <v>12.075903</v>
      </c>
      <c r="W23">
        <v>42.391438999999998</v>
      </c>
      <c r="X23">
        <v>95.437522000000001</v>
      </c>
      <c r="Y23">
        <v>0</v>
      </c>
      <c r="Z23">
        <v>18.883585</v>
      </c>
      <c r="AA23">
        <v>40.685541999999998</v>
      </c>
      <c r="AB23">
        <v>46.816884000000002</v>
      </c>
      <c r="AC23">
        <v>33.622608999999997</v>
      </c>
      <c r="AD23">
        <v>42.025433</v>
      </c>
      <c r="AE23">
        <v>57.122017</v>
      </c>
      <c r="AF23">
        <v>18.917778999999999</v>
      </c>
      <c r="AG23">
        <v>47.661679999999997</v>
      </c>
      <c r="AH23">
        <v>173.71775700000001</v>
      </c>
      <c r="AI23">
        <v>7.3640179999999997</v>
      </c>
      <c r="AJ23">
        <v>0</v>
      </c>
      <c r="AK23">
        <v>65.793650999999997</v>
      </c>
      <c r="AL23">
        <v>56.083930000000002</v>
      </c>
      <c r="AM23">
        <v>18.148236000000001</v>
      </c>
      <c r="AN23">
        <v>1.1749149999999999</v>
      </c>
      <c r="AO23">
        <v>0</v>
      </c>
      <c r="AP23">
        <v>9.7687390000000001</v>
      </c>
      <c r="AQ23">
        <v>0</v>
      </c>
      <c r="AR23">
        <v>31.970735999999999</v>
      </c>
      <c r="AS23">
        <v>36.575718000000002</v>
      </c>
      <c r="AT23">
        <v>19.305969999999999</v>
      </c>
      <c r="AU23">
        <v>0</v>
      </c>
      <c r="AV23">
        <v>0</v>
      </c>
      <c r="AW23">
        <v>0</v>
      </c>
      <c r="AX23">
        <v>0</v>
      </c>
      <c r="AY23">
        <v>5.3674869999999997</v>
      </c>
      <c r="AZ23">
        <v>9.8799159999999997</v>
      </c>
      <c r="BA23">
        <v>6.5114470000000004</v>
      </c>
      <c r="BB23">
        <v>4.9098459999999999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2506.315576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531.09917900000005</v>
      </c>
      <c r="L24">
        <v>168.92750000000001</v>
      </c>
      <c r="M24">
        <v>88.693019000000007</v>
      </c>
      <c r="N24">
        <v>114.485449</v>
      </c>
      <c r="O24">
        <v>119.87365699999999</v>
      </c>
      <c r="P24">
        <v>134.90801099999999</v>
      </c>
      <c r="Q24">
        <v>21.436223999999999</v>
      </c>
      <c r="R24">
        <v>42.081384999999997</v>
      </c>
      <c r="S24">
        <v>26.048909999999999</v>
      </c>
      <c r="T24">
        <v>2.8876949999999999</v>
      </c>
      <c r="U24">
        <v>324.702788</v>
      </c>
      <c r="V24">
        <v>12.075903</v>
      </c>
      <c r="W24">
        <v>42.391438999999998</v>
      </c>
      <c r="X24">
        <v>95.437522000000001</v>
      </c>
      <c r="Y24">
        <v>0</v>
      </c>
      <c r="Z24">
        <v>18.883585</v>
      </c>
      <c r="AA24">
        <v>40.685541999999998</v>
      </c>
      <c r="AB24">
        <v>46.816884000000002</v>
      </c>
      <c r="AC24">
        <v>33.622608999999997</v>
      </c>
      <c r="AD24">
        <v>42.025433</v>
      </c>
      <c r="AE24">
        <v>57.122017</v>
      </c>
      <c r="AF24">
        <v>18.917778999999999</v>
      </c>
      <c r="AG24">
        <v>47.661679999999997</v>
      </c>
      <c r="AH24">
        <v>173.71775700000001</v>
      </c>
      <c r="AI24">
        <v>7.3640179999999997</v>
      </c>
      <c r="AJ24">
        <v>0</v>
      </c>
      <c r="AK24">
        <v>65.793650999999997</v>
      </c>
      <c r="AL24">
        <v>56.083930000000002</v>
      </c>
      <c r="AM24">
        <v>18.148236000000001</v>
      </c>
      <c r="AN24">
        <v>1.1749149999999999</v>
      </c>
      <c r="AO24">
        <v>0</v>
      </c>
      <c r="AP24">
        <v>9.7687390000000001</v>
      </c>
      <c r="AQ24">
        <v>0</v>
      </c>
      <c r="AR24">
        <v>31.970735999999999</v>
      </c>
      <c r="AS24">
        <v>36.575718000000002</v>
      </c>
      <c r="AT24">
        <v>19.305969999999999</v>
      </c>
      <c r="AU24">
        <v>0</v>
      </c>
      <c r="AV24">
        <v>0</v>
      </c>
      <c r="AW24">
        <v>0</v>
      </c>
      <c r="AX24">
        <v>0</v>
      </c>
      <c r="AY24">
        <v>5.3674869999999997</v>
      </c>
      <c r="AZ24">
        <v>9.8799159999999997</v>
      </c>
      <c r="BA24">
        <v>6.5114470000000004</v>
      </c>
      <c r="BB24">
        <v>4.9098459999999999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2477.3565760000001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430.52379999999999</v>
      </c>
      <c r="L25">
        <v>168.92750000000001</v>
      </c>
      <c r="M25">
        <v>88.693019000000007</v>
      </c>
      <c r="N25">
        <v>114.485449</v>
      </c>
      <c r="O25">
        <v>119.87365699999999</v>
      </c>
      <c r="P25">
        <v>134.90801099999999</v>
      </c>
      <c r="Q25">
        <v>21.436223999999999</v>
      </c>
      <c r="R25">
        <v>42.081384999999997</v>
      </c>
      <c r="S25">
        <v>26.048909999999999</v>
      </c>
      <c r="T25">
        <v>2.8876949999999999</v>
      </c>
      <c r="U25">
        <v>324.702788</v>
      </c>
      <c r="V25">
        <v>12.075903</v>
      </c>
      <c r="W25">
        <v>42.391438999999998</v>
      </c>
      <c r="X25">
        <v>95.437522000000001</v>
      </c>
      <c r="Y25">
        <v>0</v>
      </c>
      <c r="Z25">
        <v>18.883585</v>
      </c>
      <c r="AA25">
        <v>40.685541999999998</v>
      </c>
      <c r="AB25">
        <v>46.816884000000002</v>
      </c>
      <c r="AC25">
        <v>33.622608999999997</v>
      </c>
      <c r="AD25">
        <v>42.025433</v>
      </c>
      <c r="AE25">
        <v>57.122017</v>
      </c>
      <c r="AF25">
        <v>18.917778999999999</v>
      </c>
      <c r="AG25">
        <v>47.661679999999997</v>
      </c>
      <c r="AH25">
        <v>173.71775700000001</v>
      </c>
      <c r="AI25">
        <v>7.3640179999999997</v>
      </c>
      <c r="AJ25">
        <v>0</v>
      </c>
      <c r="AK25">
        <v>65.793650999999997</v>
      </c>
      <c r="AL25">
        <v>56.083930000000002</v>
      </c>
      <c r="AM25">
        <v>18.148236000000001</v>
      </c>
      <c r="AN25">
        <v>1.1749149999999999</v>
      </c>
      <c r="AO25">
        <v>0</v>
      </c>
      <c r="AP25">
        <v>3.5859930000000002</v>
      </c>
      <c r="AQ25">
        <v>0</v>
      </c>
      <c r="AR25">
        <v>31.970735999999999</v>
      </c>
      <c r="AS25">
        <v>36.575718000000002</v>
      </c>
      <c r="AT25">
        <v>19.305969999999999</v>
      </c>
      <c r="AU25">
        <v>0</v>
      </c>
      <c r="AV25">
        <v>0</v>
      </c>
      <c r="AW25">
        <v>0</v>
      </c>
      <c r="AX25">
        <v>0</v>
      </c>
      <c r="AY25">
        <v>5.3674869999999997</v>
      </c>
      <c r="AZ25">
        <v>9.8799159999999997</v>
      </c>
      <c r="BA25">
        <v>6.5114470000000004</v>
      </c>
      <c r="BB25">
        <v>4.9098459999999999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2370.5984509999998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393.02189499999997</v>
      </c>
      <c r="L26">
        <v>168.92750000000001</v>
      </c>
      <c r="M26">
        <v>88.693019000000007</v>
      </c>
      <c r="N26">
        <v>114.485449</v>
      </c>
      <c r="O26">
        <v>119.87365699999999</v>
      </c>
      <c r="P26">
        <v>134.90801099999999</v>
      </c>
      <c r="Q26">
        <v>21.436223999999999</v>
      </c>
      <c r="R26">
        <v>42.081384999999997</v>
      </c>
      <c r="S26">
        <v>26.048909999999999</v>
      </c>
      <c r="T26">
        <v>2.8876949999999999</v>
      </c>
      <c r="U26">
        <v>324.702788</v>
      </c>
      <c r="V26">
        <v>12.075903</v>
      </c>
      <c r="W26">
        <v>42.391438999999998</v>
      </c>
      <c r="X26">
        <v>95.437522000000001</v>
      </c>
      <c r="Y26">
        <v>0</v>
      </c>
      <c r="Z26">
        <v>18.883585</v>
      </c>
      <c r="AA26">
        <v>40.685541999999998</v>
      </c>
      <c r="AB26">
        <v>46.816884000000002</v>
      </c>
      <c r="AC26">
        <v>33.622608999999997</v>
      </c>
      <c r="AD26">
        <v>42.025433</v>
      </c>
      <c r="AE26">
        <v>57.122017</v>
      </c>
      <c r="AF26">
        <v>18.917778999999999</v>
      </c>
      <c r="AG26">
        <v>47.661679999999997</v>
      </c>
      <c r="AH26">
        <v>173.71775700000001</v>
      </c>
      <c r="AI26">
        <v>7.3640179999999997</v>
      </c>
      <c r="AJ26">
        <v>0</v>
      </c>
      <c r="AK26">
        <v>65.793650999999997</v>
      </c>
      <c r="AL26">
        <v>56.083930000000002</v>
      </c>
      <c r="AM26">
        <v>18.148236000000001</v>
      </c>
      <c r="AN26">
        <v>1.1749149999999999</v>
      </c>
      <c r="AO26">
        <v>0</v>
      </c>
      <c r="AP26">
        <v>3.5859930000000002</v>
      </c>
      <c r="AQ26">
        <v>0</v>
      </c>
      <c r="AR26">
        <v>31.970735999999999</v>
      </c>
      <c r="AS26">
        <v>36.575718000000002</v>
      </c>
      <c r="AT26">
        <v>19.305969999999999</v>
      </c>
      <c r="AU26">
        <v>0</v>
      </c>
      <c r="AV26">
        <v>0</v>
      </c>
      <c r="AW26">
        <v>0</v>
      </c>
      <c r="AX26">
        <v>0</v>
      </c>
      <c r="AY26">
        <v>5.3674869999999997</v>
      </c>
      <c r="AZ26">
        <v>9.8799159999999997</v>
      </c>
      <c r="BA26">
        <v>6.5114470000000004</v>
      </c>
      <c r="BB26">
        <v>4.9098459999999999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2333.0965459999998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373.71589499999999</v>
      </c>
      <c r="L27">
        <v>168.92750000000001</v>
      </c>
      <c r="M27">
        <v>88.693019000000007</v>
      </c>
      <c r="N27">
        <v>114.485449</v>
      </c>
      <c r="O27">
        <v>119.87365699999999</v>
      </c>
      <c r="P27">
        <v>134.90801099999999</v>
      </c>
      <c r="Q27">
        <v>17.122781</v>
      </c>
      <c r="R27">
        <v>33.568596999999997</v>
      </c>
      <c r="S27">
        <v>20.656262000000002</v>
      </c>
      <c r="T27">
        <v>2.2588020000000002</v>
      </c>
      <c r="U27">
        <v>324.702788</v>
      </c>
      <c r="V27">
        <v>12.075903</v>
      </c>
      <c r="W27">
        <v>42.391438999999998</v>
      </c>
      <c r="X27">
        <v>95.437522000000001</v>
      </c>
      <c r="Y27">
        <v>0</v>
      </c>
      <c r="Z27">
        <v>18.883585</v>
      </c>
      <c r="AA27">
        <v>40.685541999999998</v>
      </c>
      <c r="AB27">
        <v>46.816884000000002</v>
      </c>
      <c r="AC27">
        <v>33.622608999999997</v>
      </c>
      <c r="AD27">
        <v>42.025433</v>
      </c>
      <c r="AE27">
        <v>57.122017</v>
      </c>
      <c r="AF27">
        <v>9.4588900000000002</v>
      </c>
      <c r="AG27">
        <v>47.661679999999997</v>
      </c>
      <c r="AH27">
        <v>173.71775700000001</v>
      </c>
      <c r="AI27">
        <v>7.3640179999999997</v>
      </c>
      <c r="AJ27">
        <v>0</v>
      </c>
      <c r="AK27">
        <v>65.793650999999997</v>
      </c>
      <c r="AL27">
        <v>56.083930000000002</v>
      </c>
      <c r="AM27">
        <v>18.148236000000001</v>
      </c>
      <c r="AN27">
        <v>1.1749149999999999</v>
      </c>
      <c r="AO27">
        <v>0</v>
      </c>
      <c r="AP27">
        <v>9.7687390000000001</v>
      </c>
      <c r="AQ27">
        <v>0</v>
      </c>
      <c r="AR27">
        <v>31.970735999999999</v>
      </c>
      <c r="AS27">
        <v>36.575718000000002</v>
      </c>
      <c r="AT27">
        <v>19.305969999999999</v>
      </c>
      <c r="AU27">
        <v>0</v>
      </c>
      <c r="AV27">
        <v>0</v>
      </c>
      <c r="AW27">
        <v>0</v>
      </c>
      <c r="AX27">
        <v>0</v>
      </c>
      <c r="AY27">
        <v>5.3674869999999997</v>
      </c>
      <c r="AZ27">
        <v>9.8799159999999997</v>
      </c>
      <c r="BA27">
        <v>6.5114470000000004</v>
      </c>
      <c r="BB27">
        <v>4.9098459999999999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2291.6666310000001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364.06289500000003</v>
      </c>
      <c r="L28">
        <v>168.92750000000001</v>
      </c>
      <c r="M28">
        <v>88.693019000000007</v>
      </c>
      <c r="N28">
        <v>114.485449</v>
      </c>
      <c r="O28">
        <v>119.87365699999999</v>
      </c>
      <c r="P28">
        <v>134.90801099999999</v>
      </c>
      <c r="Q28">
        <v>14.558751000000001</v>
      </c>
      <c r="R28">
        <v>34.669038999999998</v>
      </c>
      <c r="S28">
        <v>17.687192</v>
      </c>
      <c r="T28">
        <v>2.2588020000000002</v>
      </c>
      <c r="U28">
        <v>324.702788</v>
      </c>
      <c r="V28">
        <v>12.075903</v>
      </c>
      <c r="W28">
        <v>42.391438999999998</v>
      </c>
      <c r="X28">
        <v>95.437522000000001</v>
      </c>
      <c r="Y28">
        <v>0</v>
      </c>
      <c r="Z28">
        <v>18.883585</v>
      </c>
      <c r="AA28">
        <v>40.685541999999998</v>
      </c>
      <c r="AB28">
        <v>46.816884000000002</v>
      </c>
      <c r="AC28">
        <v>33.622608999999997</v>
      </c>
      <c r="AD28">
        <v>42.025433</v>
      </c>
      <c r="AE28">
        <v>57.122017</v>
      </c>
      <c r="AF28">
        <v>9.4588900000000002</v>
      </c>
      <c r="AG28">
        <v>47.661679999999997</v>
      </c>
      <c r="AH28">
        <v>173.71775700000001</v>
      </c>
      <c r="AI28">
        <v>14.728035999999999</v>
      </c>
      <c r="AJ28">
        <v>0</v>
      </c>
      <c r="AK28">
        <v>65.793650999999997</v>
      </c>
      <c r="AL28">
        <v>56.083930000000002</v>
      </c>
      <c r="AM28">
        <v>11.633483999999999</v>
      </c>
      <c r="AN28">
        <v>1.1749149999999999</v>
      </c>
      <c r="AO28">
        <v>0</v>
      </c>
      <c r="AP28">
        <v>9.7687390000000001</v>
      </c>
      <c r="AQ28">
        <v>0</v>
      </c>
      <c r="AR28">
        <v>31.970735999999999</v>
      </c>
      <c r="AS28">
        <v>36.575718000000002</v>
      </c>
      <c r="AT28">
        <v>19.305969999999999</v>
      </c>
      <c r="AU28">
        <v>0</v>
      </c>
      <c r="AV28">
        <v>0</v>
      </c>
      <c r="AW28">
        <v>0</v>
      </c>
      <c r="AX28">
        <v>0</v>
      </c>
      <c r="AY28">
        <v>5.3674869999999997</v>
      </c>
      <c r="AZ28">
        <v>9.8799159999999997</v>
      </c>
      <c r="BA28">
        <v>6.5114470000000004</v>
      </c>
      <c r="BB28">
        <v>3.8412199999999999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2277.3616129999996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364.06289500000003</v>
      </c>
      <c r="L29">
        <v>168.92750000000001</v>
      </c>
      <c r="M29">
        <v>88.693019000000007</v>
      </c>
      <c r="N29">
        <v>114.485449</v>
      </c>
      <c r="O29">
        <v>119.87365699999999</v>
      </c>
      <c r="P29">
        <v>134.90801099999999</v>
      </c>
      <c r="Q29">
        <v>14.558751000000001</v>
      </c>
      <c r="R29">
        <v>29.025991999999999</v>
      </c>
      <c r="S29">
        <v>17.658232999999999</v>
      </c>
      <c r="T29">
        <v>2.2588020000000002</v>
      </c>
      <c r="U29">
        <v>324.702788</v>
      </c>
      <c r="V29">
        <v>12.075903</v>
      </c>
      <c r="W29">
        <v>42.391438999999998</v>
      </c>
      <c r="X29">
        <v>95.437522000000001</v>
      </c>
      <c r="Y29">
        <v>0</v>
      </c>
      <c r="Z29">
        <v>18.883585</v>
      </c>
      <c r="AA29">
        <v>40.685541999999998</v>
      </c>
      <c r="AB29">
        <v>46.816884000000002</v>
      </c>
      <c r="AC29">
        <v>33.622608999999997</v>
      </c>
      <c r="AD29">
        <v>42.025433</v>
      </c>
      <c r="AE29">
        <v>57.122017</v>
      </c>
      <c r="AF29">
        <v>9.4588900000000002</v>
      </c>
      <c r="AG29">
        <v>47.661679999999997</v>
      </c>
      <c r="AH29">
        <v>173.71775700000001</v>
      </c>
      <c r="AI29">
        <v>56.750067000000001</v>
      </c>
      <c r="AJ29">
        <v>0</v>
      </c>
      <c r="AK29">
        <v>65.793650999999997</v>
      </c>
      <c r="AL29">
        <v>56.083930000000002</v>
      </c>
      <c r="AM29">
        <v>11.633483999999999</v>
      </c>
      <c r="AN29">
        <v>1.1749149999999999</v>
      </c>
      <c r="AO29">
        <v>0</v>
      </c>
      <c r="AP29">
        <v>9.7687390000000001</v>
      </c>
      <c r="AQ29">
        <v>0</v>
      </c>
      <c r="AR29">
        <v>31.970735999999999</v>
      </c>
      <c r="AS29">
        <v>36.575718000000002</v>
      </c>
      <c r="AT29">
        <v>19.305969999999999</v>
      </c>
      <c r="AU29">
        <v>0</v>
      </c>
      <c r="AV29">
        <v>0</v>
      </c>
      <c r="AW29">
        <v>0</v>
      </c>
      <c r="AX29">
        <v>0</v>
      </c>
      <c r="AY29">
        <v>5.3674869999999997</v>
      </c>
      <c r="AZ29">
        <v>9.8799159999999997</v>
      </c>
      <c r="BA29">
        <v>6.5114470000000004</v>
      </c>
      <c r="BB29">
        <v>3.8412199999999999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2313.7116379999998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364.06289500000003</v>
      </c>
      <c r="L30">
        <v>168.92750000000001</v>
      </c>
      <c r="M30">
        <v>88.693019000000007</v>
      </c>
      <c r="N30">
        <v>114.485449</v>
      </c>
      <c r="O30">
        <v>119.87365699999999</v>
      </c>
      <c r="P30">
        <v>134.90801099999999</v>
      </c>
      <c r="Q30">
        <v>14.558751000000001</v>
      </c>
      <c r="R30">
        <v>29.025991999999999</v>
      </c>
      <c r="S30">
        <v>17.658232999999999</v>
      </c>
      <c r="T30">
        <v>2.2588020000000002</v>
      </c>
      <c r="U30">
        <v>324.702788</v>
      </c>
      <c r="V30">
        <v>7.999924</v>
      </c>
      <c r="W30">
        <v>42.391438999999998</v>
      </c>
      <c r="X30">
        <v>95.437522000000001</v>
      </c>
      <c r="Y30">
        <v>0</v>
      </c>
      <c r="Z30">
        <v>18.883585</v>
      </c>
      <c r="AA30">
        <v>40.685541999999998</v>
      </c>
      <c r="AB30">
        <v>46.816884000000002</v>
      </c>
      <c r="AC30">
        <v>33.622608999999997</v>
      </c>
      <c r="AD30">
        <v>42.025433</v>
      </c>
      <c r="AE30">
        <v>57.122017</v>
      </c>
      <c r="AF30">
        <v>9.4588900000000002</v>
      </c>
      <c r="AG30">
        <v>47.661679999999997</v>
      </c>
      <c r="AH30">
        <v>173.71775700000001</v>
      </c>
      <c r="AI30">
        <v>56.750067000000001</v>
      </c>
      <c r="AJ30">
        <v>0</v>
      </c>
      <c r="AK30">
        <v>65.793650999999997</v>
      </c>
      <c r="AL30">
        <v>56.083930000000002</v>
      </c>
      <c r="AM30">
        <v>5.8167419999999996</v>
      </c>
      <c r="AN30">
        <v>1.1749149999999999</v>
      </c>
      <c r="AO30">
        <v>0</v>
      </c>
      <c r="AP30">
        <v>3.5859930000000002</v>
      </c>
      <c r="AQ30">
        <v>0</v>
      </c>
      <c r="AR30">
        <v>31.970735999999999</v>
      </c>
      <c r="AS30">
        <v>36.575718000000002</v>
      </c>
      <c r="AT30">
        <v>19.305969999999999</v>
      </c>
      <c r="AU30">
        <v>0</v>
      </c>
      <c r="AV30">
        <v>0</v>
      </c>
      <c r="AW30">
        <v>0</v>
      </c>
      <c r="AX30">
        <v>0</v>
      </c>
      <c r="AY30">
        <v>5.3674869999999997</v>
      </c>
      <c r="AZ30">
        <v>9.8799159999999997</v>
      </c>
      <c r="BA30">
        <v>6.5114470000000004</v>
      </c>
      <c r="BB30">
        <v>3.8412199999999999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2297.6361709999996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364.06289500000003</v>
      </c>
      <c r="L31">
        <v>168.92750000000001</v>
      </c>
      <c r="M31">
        <v>88.693019000000007</v>
      </c>
      <c r="N31">
        <v>114.485449</v>
      </c>
      <c r="O31">
        <v>119.87365699999999</v>
      </c>
      <c r="P31">
        <v>134.90801099999999</v>
      </c>
      <c r="Q31">
        <v>14.558751000000001</v>
      </c>
      <c r="R31">
        <v>28.939115000000001</v>
      </c>
      <c r="S31">
        <v>17.658232999999999</v>
      </c>
      <c r="T31">
        <v>2.2588020000000002</v>
      </c>
      <c r="U31">
        <v>324.702788</v>
      </c>
      <c r="V31">
        <v>7.999924</v>
      </c>
      <c r="W31">
        <v>34.224035999999998</v>
      </c>
      <c r="X31">
        <v>77.654813000000004</v>
      </c>
      <c r="Y31">
        <v>0</v>
      </c>
      <c r="Z31">
        <v>18.883585</v>
      </c>
      <c r="AA31">
        <v>40.685541999999998</v>
      </c>
      <c r="AB31">
        <v>46.816884000000002</v>
      </c>
      <c r="AC31">
        <v>33.622608999999997</v>
      </c>
      <c r="AD31">
        <v>42.025433</v>
      </c>
      <c r="AE31">
        <v>57.122017</v>
      </c>
      <c r="AF31">
        <v>9.4588900000000002</v>
      </c>
      <c r="AG31">
        <v>47.661679999999997</v>
      </c>
      <c r="AH31">
        <v>173.71775700000001</v>
      </c>
      <c r="AI31">
        <v>56.750067000000001</v>
      </c>
      <c r="AJ31">
        <v>0</v>
      </c>
      <c r="AK31">
        <v>65.793650999999997</v>
      </c>
      <c r="AL31">
        <v>56.083930000000002</v>
      </c>
      <c r="AM31">
        <v>0</v>
      </c>
      <c r="AN31">
        <v>1.1749149999999999</v>
      </c>
      <c r="AO31">
        <v>0</v>
      </c>
      <c r="AP31">
        <v>3.5859930000000002</v>
      </c>
      <c r="AQ31">
        <v>0</v>
      </c>
      <c r="AR31">
        <v>31.970735999999999</v>
      </c>
      <c r="AS31">
        <v>36.575718000000002</v>
      </c>
      <c r="AT31">
        <v>19.305969999999999</v>
      </c>
      <c r="AU31">
        <v>0</v>
      </c>
      <c r="AV31">
        <v>0</v>
      </c>
      <c r="AW31">
        <v>0</v>
      </c>
      <c r="AX31">
        <v>0</v>
      </c>
      <c r="AY31">
        <v>5.3674869999999997</v>
      </c>
      <c r="AZ31">
        <v>9.8799159999999997</v>
      </c>
      <c r="BA31">
        <v>6.5114470000000004</v>
      </c>
      <c r="BB31">
        <v>3.8412199999999999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2265.78244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364.06289500000003</v>
      </c>
      <c r="L32">
        <v>168.92750000000001</v>
      </c>
      <c r="M32">
        <v>87.941822000000002</v>
      </c>
      <c r="N32">
        <v>113.448813</v>
      </c>
      <c r="O32">
        <v>118.74435200000001</v>
      </c>
      <c r="P32">
        <v>133.698297</v>
      </c>
      <c r="Q32">
        <v>12.104862000000001</v>
      </c>
      <c r="R32">
        <v>24.335213</v>
      </c>
      <c r="S32">
        <v>17.658232999999999</v>
      </c>
      <c r="T32">
        <v>2.2588020000000002</v>
      </c>
      <c r="U32">
        <v>324.702788</v>
      </c>
      <c r="V32">
        <v>7.999924</v>
      </c>
      <c r="W32">
        <v>34.224035999999998</v>
      </c>
      <c r="X32">
        <v>77.654813000000004</v>
      </c>
      <c r="Y32">
        <v>0</v>
      </c>
      <c r="Z32">
        <v>18.883585</v>
      </c>
      <c r="AA32">
        <v>40.685541999999998</v>
      </c>
      <c r="AB32">
        <v>46.816884000000002</v>
      </c>
      <c r="AC32">
        <v>33.622608999999997</v>
      </c>
      <c r="AD32">
        <v>42.025433</v>
      </c>
      <c r="AE32">
        <v>57.122017</v>
      </c>
      <c r="AF32">
        <v>9.4588900000000002</v>
      </c>
      <c r="AG32">
        <v>47.661679999999997</v>
      </c>
      <c r="AH32">
        <v>173.71775700000001</v>
      </c>
      <c r="AI32">
        <v>56.750067000000001</v>
      </c>
      <c r="AJ32">
        <v>0</v>
      </c>
      <c r="AK32">
        <v>65.793650999999997</v>
      </c>
      <c r="AL32">
        <v>56.083930000000002</v>
      </c>
      <c r="AM32">
        <v>0</v>
      </c>
      <c r="AN32">
        <v>1.1749149999999999</v>
      </c>
      <c r="AO32">
        <v>0</v>
      </c>
      <c r="AP32">
        <v>3.5859930000000002</v>
      </c>
      <c r="AQ32">
        <v>0</v>
      </c>
      <c r="AR32">
        <v>31.970735999999999</v>
      </c>
      <c r="AS32">
        <v>36.575718000000002</v>
      </c>
      <c r="AT32">
        <v>19.305969999999999</v>
      </c>
      <c r="AU32">
        <v>0</v>
      </c>
      <c r="AV32">
        <v>0</v>
      </c>
      <c r="AW32">
        <v>0</v>
      </c>
      <c r="AX32">
        <v>0</v>
      </c>
      <c r="AY32">
        <v>5.3674869999999997</v>
      </c>
      <c r="AZ32">
        <v>9.8799159999999997</v>
      </c>
      <c r="BA32">
        <v>6.5114470000000004</v>
      </c>
      <c r="BB32">
        <v>3.8412199999999999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2254.5977969999999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364.06289500000003</v>
      </c>
      <c r="L33">
        <v>168.92750000000001</v>
      </c>
      <c r="M33">
        <v>84.655458999999993</v>
      </c>
      <c r="N33">
        <v>109.30217399999999</v>
      </c>
      <c r="O33">
        <v>114.415465</v>
      </c>
      <c r="P33">
        <v>128.859441</v>
      </c>
      <c r="Q33">
        <v>12.104862000000001</v>
      </c>
      <c r="R33">
        <v>24.335213</v>
      </c>
      <c r="S33">
        <v>17.658232999999999</v>
      </c>
      <c r="T33">
        <v>2.2588020000000002</v>
      </c>
      <c r="U33">
        <v>324.702788</v>
      </c>
      <c r="V33">
        <v>7.999924</v>
      </c>
      <c r="W33">
        <v>34.224035999999998</v>
      </c>
      <c r="X33">
        <v>77.654813000000004</v>
      </c>
      <c r="Y33">
        <v>0</v>
      </c>
      <c r="Z33">
        <v>18.883585</v>
      </c>
      <c r="AA33">
        <v>40.685541999999998</v>
      </c>
      <c r="AB33">
        <v>46.816884000000002</v>
      </c>
      <c r="AC33">
        <v>33.622608999999997</v>
      </c>
      <c r="AD33">
        <v>42.025433</v>
      </c>
      <c r="AE33">
        <v>57.122017</v>
      </c>
      <c r="AF33">
        <v>9.4588900000000002</v>
      </c>
      <c r="AG33">
        <v>47.661679999999997</v>
      </c>
      <c r="AH33">
        <v>173.71775700000001</v>
      </c>
      <c r="AI33">
        <v>56.750067000000001</v>
      </c>
      <c r="AJ33">
        <v>0</v>
      </c>
      <c r="AK33">
        <v>65.793650999999997</v>
      </c>
      <c r="AL33">
        <v>56.083930000000002</v>
      </c>
      <c r="AM33">
        <v>0</v>
      </c>
      <c r="AN33">
        <v>1.1749149999999999</v>
      </c>
      <c r="AO33">
        <v>0</v>
      </c>
      <c r="AP33">
        <v>3.5859930000000002</v>
      </c>
      <c r="AQ33">
        <v>0</v>
      </c>
      <c r="AR33">
        <v>32.503582000000002</v>
      </c>
      <c r="AS33">
        <v>36.575718000000002</v>
      </c>
      <c r="AT33">
        <v>19.305969999999999</v>
      </c>
      <c r="AU33">
        <v>0</v>
      </c>
      <c r="AV33">
        <v>0</v>
      </c>
      <c r="AW33">
        <v>0</v>
      </c>
      <c r="AX33">
        <v>0</v>
      </c>
      <c r="AY33">
        <v>5.3674869999999997</v>
      </c>
      <c r="AZ33">
        <v>9.8799159999999997</v>
      </c>
      <c r="BA33">
        <v>6.5114470000000004</v>
      </c>
      <c r="BB33">
        <v>3.831874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2238.520552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364.06289500000003</v>
      </c>
      <c r="L34">
        <v>168.92750000000001</v>
      </c>
      <c r="M34">
        <v>82.026464000000004</v>
      </c>
      <c r="N34">
        <v>105.81522099999999</v>
      </c>
      <c r="O34">
        <v>110.839414</v>
      </c>
      <c r="P34">
        <v>124.71675999999999</v>
      </c>
      <c r="Q34">
        <v>12.143473999999999</v>
      </c>
      <c r="R34">
        <v>24.470355000000001</v>
      </c>
      <c r="S34">
        <v>17.725804</v>
      </c>
      <c r="T34">
        <v>2.2298429999999998</v>
      </c>
      <c r="U34">
        <v>324.702788</v>
      </c>
      <c r="V34">
        <v>7.999924</v>
      </c>
      <c r="W34">
        <v>34.224035999999998</v>
      </c>
      <c r="X34">
        <v>77.654813000000004</v>
      </c>
      <c r="Y34">
        <v>0</v>
      </c>
      <c r="Z34">
        <v>18.883585</v>
      </c>
      <c r="AA34">
        <v>40.685541999999998</v>
      </c>
      <c r="AB34">
        <v>46.816884000000002</v>
      </c>
      <c r="AC34">
        <v>33.622608999999997</v>
      </c>
      <c r="AD34">
        <v>42.025433</v>
      </c>
      <c r="AE34">
        <v>57.122017</v>
      </c>
      <c r="AF34">
        <v>9.4588900000000002</v>
      </c>
      <c r="AG34">
        <v>47.661679999999997</v>
      </c>
      <c r="AH34">
        <v>173.71775700000001</v>
      </c>
      <c r="AI34">
        <v>56.750067000000001</v>
      </c>
      <c r="AJ34">
        <v>0</v>
      </c>
      <c r="AK34">
        <v>65.793650999999997</v>
      </c>
      <c r="AL34">
        <v>56.083930000000002</v>
      </c>
      <c r="AM34">
        <v>0</v>
      </c>
      <c r="AN34">
        <v>1.1749149999999999</v>
      </c>
      <c r="AO34">
        <v>0</v>
      </c>
      <c r="AP34">
        <v>3.5859930000000002</v>
      </c>
      <c r="AQ34">
        <v>0</v>
      </c>
      <c r="AR34">
        <v>32.503582000000002</v>
      </c>
      <c r="AS34">
        <v>36.575718000000002</v>
      </c>
      <c r="AT34">
        <v>19.305969999999999</v>
      </c>
      <c r="AU34">
        <v>0</v>
      </c>
      <c r="AV34">
        <v>0</v>
      </c>
      <c r="AW34">
        <v>0</v>
      </c>
      <c r="AX34">
        <v>0</v>
      </c>
      <c r="AY34">
        <v>5.3674869999999997</v>
      </c>
      <c r="AZ34">
        <v>9.8799159999999997</v>
      </c>
      <c r="BA34">
        <v>6.5114470000000004</v>
      </c>
      <c r="BB34">
        <v>3.9066420000000002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2224.9730059999997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312.84252500000002</v>
      </c>
      <c r="L35">
        <v>168.92750000000001</v>
      </c>
      <c r="M35">
        <v>87.190625999999995</v>
      </c>
      <c r="N35">
        <v>112.50639099999999</v>
      </c>
      <c r="O35">
        <v>117.803281</v>
      </c>
      <c r="P35">
        <v>132.52372</v>
      </c>
      <c r="Q35">
        <v>12.133820999999999</v>
      </c>
      <c r="R35">
        <v>24.460702000000001</v>
      </c>
      <c r="S35">
        <v>17.716151</v>
      </c>
      <c r="T35">
        <v>2.2008839999999998</v>
      </c>
      <c r="U35">
        <v>324.702788</v>
      </c>
      <c r="V35">
        <v>7.999924</v>
      </c>
      <c r="W35">
        <v>29.262335</v>
      </c>
      <c r="X35">
        <v>77.654813000000004</v>
      </c>
      <c r="Y35">
        <v>0</v>
      </c>
      <c r="Z35">
        <v>18.883585</v>
      </c>
      <c r="AA35">
        <v>40.685541999999998</v>
      </c>
      <c r="AB35">
        <v>46.816884000000002</v>
      </c>
      <c r="AC35">
        <v>33.622608999999997</v>
      </c>
      <c r="AD35">
        <v>42.025433</v>
      </c>
      <c r="AE35">
        <v>57.122017</v>
      </c>
      <c r="AF35">
        <v>9.4588900000000002</v>
      </c>
      <c r="AG35">
        <v>47.661679999999997</v>
      </c>
      <c r="AH35">
        <v>173.71775700000001</v>
      </c>
      <c r="AI35">
        <v>22.092054000000001</v>
      </c>
      <c r="AJ35">
        <v>0</v>
      </c>
      <c r="AK35">
        <v>65.793650999999997</v>
      </c>
      <c r="AL35">
        <v>56.083930000000002</v>
      </c>
      <c r="AM35">
        <v>0</v>
      </c>
      <c r="AN35">
        <v>1.1749149999999999</v>
      </c>
      <c r="AO35">
        <v>0</v>
      </c>
      <c r="AP35">
        <v>3.5859930000000002</v>
      </c>
      <c r="AQ35">
        <v>0</v>
      </c>
      <c r="AR35">
        <v>32.503582000000002</v>
      </c>
      <c r="AS35">
        <v>36.575718000000002</v>
      </c>
      <c r="AT35">
        <v>19.305969999999999</v>
      </c>
      <c r="AU35">
        <v>0</v>
      </c>
      <c r="AV35">
        <v>0</v>
      </c>
      <c r="AW35">
        <v>0</v>
      </c>
      <c r="AX35">
        <v>0</v>
      </c>
      <c r="AY35">
        <v>5.3674869999999997</v>
      </c>
      <c r="AZ35">
        <v>9.8799159999999997</v>
      </c>
      <c r="BA35">
        <v>6.5114470000000004</v>
      </c>
      <c r="BB35">
        <v>3.8786040000000002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2160.6731249999993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284.90829500000001</v>
      </c>
      <c r="L36">
        <v>168.92750000000001</v>
      </c>
      <c r="M36">
        <v>86.908951000000002</v>
      </c>
      <c r="N36">
        <v>112.223654</v>
      </c>
      <c r="O36">
        <v>117.426911</v>
      </c>
      <c r="P36">
        <v>140.74064300000001</v>
      </c>
      <c r="Q36">
        <v>12.16278</v>
      </c>
      <c r="R36">
        <v>24.422090000000001</v>
      </c>
      <c r="S36">
        <v>17.754763000000001</v>
      </c>
      <c r="T36">
        <v>2.1526190000000001</v>
      </c>
      <c r="U36">
        <v>324.702788</v>
      </c>
      <c r="V36">
        <v>7.999924</v>
      </c>
      <c r="W36">
        <v>28.321902000000001</v>
      </c>
      <c r="X36">
        <v>72.535538000000003</v>
      </c>
      <c r="Y36">
        <v>0</v>
      </c>
      <c r="Z36">
        <v>18.883585</v>
      </c>
      <c r="AA36">
        <v>40.685541999999998</v>
      </c>
      <c r="AB36">
        <v>46.816884000000002</v>
      </c>
      <c r="AC36">
        <v>33.622608999999997</v>
      </c>
      <c r="AD36">
        <v>42.025433</v>
      </c>
      <c r="AE36">
        <v>57.122017</v>
      </c>
      <c r="AF36">
        <v>9.4588900000000002</v>
      </c>
      <c r="AG36">
        <v>47.661679999999997</v>
      </c>
      <c r="AH36">
        <v>173.71775700000001</v>
      </c>
      <c r="AI36">
        <v>22.092054000000001</v>
      </c>
      <c r="AJ36">
        <v>0</v>
      </c>
      <c r="AK36">
        <v>65.793650999999997</v>
      </c>
      <c r="AL36">
        <v>56.083930000000002</v>
      </c>
      <c r="AM36">
        <v>0</v>
      </c>
      <c r="AN36">
        <v>1.1749149999999999</v>
      </c>
      <c r="AO36">
        <v>0</v>
      </c>
      <c r="AP36">
        <v>3.5859930000000002</v>
      </c>
      <c r="AQ36">
        <v>0</v>
      </c>
      <c r="AR36">
        <v>32.503582000000002</v>
      </c>
      <c r="AS36">
        <v>36.575718000000002</v>
      </c>
      <c r="AT36">
        <v>19.305969999999999</v>
      </c>
      <c r="AU36">
        <v>0</v>
      </c>
      <c r="AV36">
        <v>0</v>
      </c>
      <c r="AW36">
        <v>0</v>
      </c>
      <c r="AX36">
        <v>0</v>
      </c>
      <c r="AY36">
        <v>5.3674869999999997</v>
      </c>
      <c r="AZ36">
        <v>9.8799159999999997</v>
      </c>
      <c r="BA36">
        <v>6.5114470000000004</v>
      </c>
      <c r="BB36">
        <v>3.7851439999999998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2133.8425619999998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284.90829500000001</v>
      </c>
      <c r="L37">
        <v>168.92750000000001</v>
      </c>
      <c r="M37">
        <v>91.134165999999993</v>
      </c>
      <c r="N37">
        <v>117.218503</v>
      </c>
      <c r="O37">
        <v>122.885103</v>
      </c>
      <c r="P37">
        <v>142.25789499999999</v>
      </c>
      <c r="Q37">
        <v>12.16278</v>
      </c>
      <c r="R37">
        <v>24.508966999999998</v>
      </c>
      <c r="S37">
        <v>17.754763000000001</v>
      </c>
      <c r="T37">
        <v>2.2298429999999998</v>
      </c>
      <c r="U37">
        <v>329.22763099999997</v>
      </c>
      <c r="V37">
        <v>7.999924</v>
      </c>
      <c r="W37">
        <v>28.321902000000001</v>
      </c>
      <c r="X37">
        <v>72.535538000000003</v>
      </c>
      <c r="Y37">
        <v>0</v>
      </c>
      <c r="Z37">
        <v>18.883585</v>
      </c>
      <c r="AA37">
        <v>40.685541999999998</v>
      </c>
      <c r="AB37">
        <v>46.816884000000002</v>
      </c>
      <c r="AC37">
        <v>33.622608999999997</v>
      </c>
      <c r="AD37">
        <v>42.025433</v>
      </c>
      <c r="AE37">
        <v>57.122017</v>
      </c>
      <c r="AF37">
        <v>9.4588900000000002</v>
      </c>
      <c r="AG37">
        <v>47.661679999999997</v>
      </c>
      <c r="AH37">
        <v>173.71775700000001</v>
      </c>
      <c r="AI37">
        <v>22.092054000000001</v>
      </c>
      <c r="AJ37">
        <v>0</v>
      </c>
      <c r="AK37">
        <v>65.793650999999997</v>
      </c>
      <c r="AL37">
        <v>56.083930000000002</v>
      </c>
      <c r="AM37">
        <v>0</v>
      </c>
      <c r="AN37">
        <v>1.1749149999999999</v>
      </c>
      <c r="AO37">
        <v>0</v>
      </c>
      <c r="AP37">
        <v>3.5859930000000002</v>
      </c>
      <c r="AQ37">
        <v>0</v>
      </c>
      <c r="AR37">
        <v>32.503582000000002</v>
      </c>
      <c r="AS37">
        <v>36.575718000000002</v>
      </c>
      <c r="AT37">
        <v>19.305969999999999</v>
      </c>
      <c r="AU37">
        <v>0</v>
      </c>
      <c r="AV37">
        <v>0</v>
      </c>
      <c r="AW37">
        <v>0</v>
      </c>
      <c r="AX37">
        <v>0</v>
      </c>
      <c r="AY37">
        <v>5.3674869999999997</v>
      </c>
      <c r="AZ37">
        <v>9.8799159999999997</v>
      </c>
      <c r="BA37">
        <v>6.5114470000000004</v>
      </c>
      <c r="BB37">
        <v>4.0997310000000002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2155.0416009999994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284.90829500000001</v>
      </c>
      <c r="L38">
        <v>168.92750000000001</v>
      </c>
      <c r="M38">
        <v>91.134165999999993</v>
      </c>
      <c r="N38">
        <v>117.218503</v>
      </c>
      <c r="O38">
        <v>122.885103</v>
      </c>
      <c r="P38">
        <v>142.25789499999999</v>
      </c>
      <c r="Q38">
        <v>12.16278</v>
      </c>
      <c r="R38">
        <v>24.516072000000001</v>
      </c>
      <c r="S38">
        <v>17.754763000000001</v>
      </c>
      <c r="T38">
        <v>2.2008839999999998</v>
      </c>
      <c r="U38">
        <v>330.13260000000002</v>
      </c>
      <c r="V38">
        <v>7.999924</v>
      </c>
      <c r="W38">
        <v>24.634456</v>
      </c>
      <c r="X38">
        <v>65.669359</v>
      </c>
      <c r="Y38">
        <v>0</v>
      </c>
      <c r="Z38">
        <v>18.883585</v>
      </c>
      <c r="AA38">
        <v>40.685541999999998</v>
      </c>
      <c r="AB38">
        <v>46.816884000000002</v>
      </c>
      <c r="AC38">
        <v>33.622608999999997</v>
      </c>
      <c r="AD38">
        <v>42.025433</v>
      </c>
      <c r="AE38">
        <v>57.122017</v>
      </c>
      <c r="AF38">
        <v>9.4588900000000002</v>
      </c>
      <c r="AG38">
        <v>47.661679999999997</v>
      </c>
      <c r="AH38">
        <v>173.71775700000001</v>
      </c>
      <c r="AI38">
        <v>22.092054000000001</v>
      </c>
      <c r="AJ38">
        <v>0</v>
      </c>
      <c r="AK38">
        <v>65.793650999999997</v>
      </c>
      <c r="AL38">
        <v>56.083930000000002</v>
      </c>
      <c r="AM38">
        <v>0</v>
      </c>
      <c r="AN38">
        <v>1.1749149999999999</v>
      </c>
      <c r="AO38">
        <v>0</v>
      </c>
      <c r="AP38">
        <v>3.5859930000000002</v>
      </c>
      <c r="AQ38">
        <v>0</v>
      </c>
      <c r="AR38">
        <v>37.299191999999998</v>
      </c>
      <c r="AS38">
        <v>36.575718000000002</v>
      </c>
      <c r="AT38">
        <v>19.305969999999999</v>
      </c>
      <c r="AU38">
        <v>0</v>
      </c>
      <c r="AV38">
        <v>0</v>
      </c>
      <c r="AW38">
        <v>0</v>
      </c>
      <c r="AX38">
        <v>0</v>
      </c>
      <c r="AY38">
        <v>5.3674869999999997</v>
      </c>
      <c r="AZ38">
        <v>9.8799159999999997</v>
      </c>
      <c r="BA38">
        <v>6.5114470000000004</v>
      </c>
      <c r="BB38">
        <v>4.0997310000000002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2150.1667009999996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284.90829500000001</v>
      </c>
      <c r="L39">
        <v>168.92750000000001</v>
      </c>
      <c r="M39">
        <v>88.846097999999998</v>
      </c>
      <c r="N39">
        <v>114.287288</v>
      </c>
      <c r="O39">
        <v>119.81218800000001</v>
      </c>
      <c r="P39">
        <v>140.59142800000001</v>
      </c>
      <c r="Q39">
        <v>12.16278</v>
      </c>
      <c r="R39">
        <v>24.591597</v>
      </c>
      <c r="S39">
        <v>17.754763000000001</v>
      </c>
      <c r="T39">
        <v>2.2491490000000001</v>
      </c>
      <c r="U39">
        <v>330.13260000000002</v>
      </c>
      <c r="V39">
        <v>7.999924</v>
      </c>
      <c r="W39">
        <v>24.634456</v>
      </c>
      <c r="X39">
        <v>65.669359</v>
      </c>
      <c r="Y39">
        <v>0</v>
      </c>
      <c r="Z39">
        <v>18.883585</v>
      </c>
      <c r="AA39">
        <v>40.685541999999998</v>
      </c>
      <c r="AB39">
        <v>46.816884000000002</v>
      </c>
      <c r="AC39">
        <v>33.622608999999997</v>
      </c>
      <c r="AD39">
        <v>42.025433</v>
      </c>
      <c r="AE39">
        <v>57.122017</v>
      </c>
      <c r="AF39">
        <v>9.4588900000000002</v>
      </c>
      <c r="AG39">
        <v>47.661679999999997</v>
      </c>
      <c r="AH39">
        <v>173.71775700000001</v>
      </c>
      <c r="AI39">
        <v>18.410045</v>
      </c>
      <c r="AJ39">
        <v>0</v>
      </c>
      <c r="AK39">
        <v>65.793650999999997</v>
      </c>
      <c r="AL39">
        <v>56.083930000000002</v>
      </c>
      <c r="AM39">
        <v>0</v>
      </c>
      <c r="AN39">
        <v>1.1749149999999999</v>
      </c>
      <c r="AO39">
        <v>0</v>
      </c>
      <c r="AP39">
        <v>3.5859930000000002</v>
      </c>
      <c r="AQ39">
        <v>0</v>
      </c>
      <c r="AR39">
        <v>37.299191999999998</v>
      </c>
      <c r="AS39">
        <v>36.575718000000002</v>
      </c>
      <c r="AT39">
        <v>19.305969999999999</v>
      </c>
      <c r="AU39">
        <v>0</v>
      </c>
      <c r="AV39">
        <v>0</v>
      </c>
      <c r="AW39">
        <v>0</v>
      </c>
      <c r="AX39">
        <v>0</v>
      </c>
      <c r="AY39">
        <v>5.3674869999999997</v>
      </c>
      <c r="AZ39">
        <v>9.8799159999999997</v>
      </c>
      <c r="BA39">
        <v>6.5114470000000004</v>
      </c>
      <c r="BB39">
        <v>4.0997310000000002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2136.6498169999995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284.90829500000001</v>
      </c>
      <c r="L40">
        <v>168.92750000000001</v>
      </c>
      <c r="M40">
        <v>88.542118000000002</v>
      </c>
      <c r="N40">
        <v>113.896263</v>
      </c>
      <c r="O40">
        <v>119.402259</v>
      </c>
      <c r="P40">
        <v>140.21358000000001</v>
      </c>
      <c r="Q40">
        <v>12.16278</v>
      </c>
      <c r="R40">
        <v>24.591597</v>
      </c>
      <c r="S40">
        <v>17.754763000000001</v>
      </c>
      <c r="T40">
        <v>2.307067</v>
      </c>
      <c r="U40">
        <v>330.13260000000002</v>
      </c>
      <c r="V40">
        <v>7.999924</v>
      </c>
      <c r="W40">
        <v>24.634456</v>
      </c>
      <c r="X40">
        <v>65.669359</v>
      </c>
      <c r="Y40">
        <v>0</v>
      </c>
      <c r="Z40">
        <v>18.883585</v>
      </c>
      <c r="AA40">
        <v>40.685541999999998</v>
      </c>
      <c r="AB40">
        <v>46.816884000000002</v>
      </c>
      <c r="AC40">
        <v>33.622608999999997</v>
      </c>
      <c r="AD40">
        <v>42.025433</v>
      </c>
      <c r="AE40">
        <v>57.122017</v>
      </c>
      <c r="AF40">
        <v>9.4588900000000002</v>
      </c>
      <c r="AG40">
        <v>47.661679999999997</v>
      </c>
      <c r="AH40">
        <v>173.71775700000001</v>
      </c>
      <c r="AI40">
        <v>18.410045</v>
      </c>
      <c r="AJ40">
        <v>0</v>
      </c>
      <c r="AK40">
        <v>65.793650999999997</v>
      </c>
      <c r="AL40">
        <v>56.083930000000002</v>
      </c>
      <c r="AM40">
        <v>0</v>
      </c>
      <c r="AN40">
        <v>1.1749149999999999</v>
      </c>
      <c r="AO40">
        <v>0</v>
      </c>
      <c r="AP40">
        <v>3.5859930000000002</v>
      </c>
      <c r="AQ40">
        <v>0</v>
      </c>
      <c r="AR40">
        <v>37.299191999999998</v>
      </c>
      <c r="AS40">
        <v>36.575718000000002</v>
      </c>
      <c r="AT40">
        <v>19.305969999999999</v>
      </c>
      <c r="AU40">
        <v>0</v>
      </c>
      <c r="AV40">
        <v>0</v>
      </c>
      <c r="AW40">
        <v>0</v>
      </c>
      <c r="AX40">
        <v>0</v>
      </c>
      <c r="AY40">
        <v>5.3674869999999997</v>
      </c>
      <c r="AZ40">
        <v>9.8799159999999997</v>
      </c>
      <c r="BA40">
        <v>6.5114470000000004</v>
      </c>
      <c r="BB40">
        <v>4.0997310000000002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2135.2249529999995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284.90829500000001</v>
      </c>
      <c r="L41">
        <v>168.92750000000001</v>
      </c>
      <c r="M41">
        <v>86.301445000000001</v>
      </c>
      <c r="N41">
        <v>111.01397</v>
      </c>
      <c r="O41">
        <v>116.38063099999999</v>
      </c>
      <c r="P41">
        <v>136.52816300000001</v>
      </c>
      <c r="Q41">
        <v>12.153127</v>
      </c>
      <c r="R41">
        <v>24.229030000000002</v>
      </c>
      <c r="S41">
        <v>17.754763000000001</v>
      </c>
      <c r="T41">
        <v>2.307067</v>
      </c>
      <c r="U41">
        <v>330.13260000000002</v>
      </c>
      <c r="V41">
        <v>7.999924</v>
      </c>
      <c r="W41">
        <v>29.532678000000001</v>
      </c>
      <c r="X41">
        <v>70.788634000000002</v>
      </c>
      <c r="Y41">
        <v>0</v>
      </c>
      <c r="Z41">
        <v>18.883585</v>
      </c>
      <c r="AA41">
        <v>40.685541999999998</v>
      </c>
      <c r="AB41">
        <v>46.816884000000002</v>
      </c>
      <c r="AC41">
        <v>33.622608999999997</v>
      </c>
      <c r="AD41">
        <v>42.025433</v>
      </c>
      <c r="AE41">
        <v>57.122017</v>
      </c>
      <c r="AF41">
        <v>9.4588900000000002</v>
      </c>
      <c r="AG41">
        <v>47.661679999999997</v>
      </c>
      <c r="AH41">
        <v>173.71775700000001</v>
      </c>
      <c r="AI41">
        <v>18.410045</v>
      </c>
      <c r="AJ41">
        <v>0</v>
      </c>
      <c r="AK41">
        <v>65.793650999999997</v>
      </c>
      <c r="AL41">
        <v>53.840572999999999</v>
      </c>
      <c r="AM41">
        <v>0</v>
      </c>
      <c r="AN41">
        <v>1.1749149999999999</v>
      </c>
      <c r="AO41">
        <v>0</v>
      </c>
      <c r="AP41">
        <v>3.5859930000000002</v>
      </c>
      <c r="AQ41">
        <v>0</v>
      </c>
      <c r="AR41">
        <v>32.503582000000002</v>
      </c>
      <c r="AS41">
        <v>36.575718000000002</v>
      </c>
      <c r="AT41">
        <v>19.305969999999999</v>
      </c>
      <c r="AU41">
        <v>0</v>
      </c>
      <c r="AV41">
        <v>0</v>
      </c>
      <c r="AW41">
        <v>0</v>
      </c>
      <c r="AX41">
        <v>0</v>
      </c>
      <c r="AY41">
        <v>5.3674869999999997</v>
      </c>
      <c r="AZ41">
        <v>9.8799159999999997</v>
      </c>
      <c r="BA41">
        <v>6.5114470000000004</v>
      </c>
      <c r="BB41">
        <v>3.925335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2125.8268559999997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284.90829500000001</v>
      </c>
      <c r="L42">
        <v>168.92750000000001</v>
      </c>
      <c r="M42">
        <v>83.937094000000002</v>
      </c>
      <c r="N42">
        <v>107.972585</v>
      </c>
      <c r="O42">
        <v>113.192217</v>
      </c>
      <c r="P42">
        <v>132.81445400000001</v>
      </c>
      <c r="Q42">
        <v>12.133820999999999</v>
      </c>
      <c r="R42">
        <v>24.229030000000002</v>
      </c>
      <c r="S42">
        <v>17.725804</v>
      </c>
      <c r="T42">
        <v>2.307067</v>
      </c>
      <c r="U42">
        <v>330.13260000000002</v>
      </c>
      <c r="V42">
        <v>7.999924</v>
      </c>
      <c r="W42">
        <v>29.532678000000001</v>
      </c>
      <c r="X42">
        <v>70.788634000000002</v>
      </c>
      <c r="Y42">
        <v>0</v>
      </c>
      <c r="Z42">
        <v>18.883585</v>
      </c>
      <c r="AA42">
        <v>40.685541999999998</v>
      </c>
      <c r="AB42">
        <v>46.816884000000002</v>
      </c>
      <c r="AC42">
        <v>33.622608999999997</v>
      </c>
      <c r="AD42">
        <v>42.025433</v>
      </c>
      <c r="AE42">
        <v>57.122017</v>
      </c>
      <c r="AF42">
        <v>9.4588900000000002</v>
      </c>
      <c r="AG42">
        <v>47.661679999999997</v>
      </c>
      <c r="AH42">
        <v>173.71775700000001</v>
      </c>
      <c r="AI42">
        <v>18.410045</v>
      </c>
      <c r="AJ42">
        <v>0</v>
      </c>
      <c r="AK42">
        <v>65.793650999999997</v>
      </c>
      <c r="AL42">
        <v>53.840572999999999</v>
      </c>
      <c r="AM42">
        <v>0</v>
      </c>
      <c r="AN42">
        <v>1.1749149999999999</v>
      </c>
      <c r="AO42">
        <v>0</v>
      </c>
      <c r="AP42">
        <v>3.5859930000000002</v>
      </c>
      <c r="AQ42">
        <v>0</v>
      </c>
      <c r="AR42">
        <v>32.503582000000002</v>
      </c>
      <c r="AS42">
        <v>36.575718000000002</v>
      </c>
      <c r="AT42">
        <v>19.305969999999999</v>
      </c>
      <c r="AU42">
        <v>0</v>
      </c>
      <c r="AV42">
        <v>0</v>
      </c>
      <c r="AW42">
        <v>0</v>
      </c>
      <c r="AX42">
        <v>0</v>
      </c>
      <c r="AY42">
        <v>5.3674869999999997</v>
      </c>
      <c r="AZ42">
        <v>9.8799159999999997</v>
      </c>
      <c r="BA42">
        <v>6.5114470000000004</v>
      </c>
      <c r="BB42">
        <v>3.925335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2113.4707319999998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284.90829500000001</v>
      </c>
      <c r="L43">
        <v>168.92750000000001</v>
      </c>
      <c r="M43">
        <v>90.308848999999995</v>
      </c>
      <c r="N43">
        <v>116.063856</v>
      </c>
      <c r="O43">
        <v>121.50753400000001</v>
      </c>
      <c r="P43">
        <v>144.001205</v>
      </c>
      <c r="Q43">
        <v>12.16278</v>
      </c>
      <c r="R43">
        <v>24.547578999999999</v>
      </c>
      <c r="S43">
        <v>17.754763000000001</v>
      </c>
      <c r="T43">
        <v>2.307067</v>
      </c>
      <c r="U43">
        <v>330.13260000000002</v>
      </c>
      <c r="V43">
        <v>7.999924</v>
      </c>
      <c r="W43">
        <v>29.532678000000001</v>
      </c>
      <c r="X43">
        <v>70.788634000000002</v>
      </c>
      <c r="Y43">
        <v>0</v>
      </c>
      <c r="Z43">
        <v>18.883585</v>
      </c>
      <c r="AA43">
        <v>40.685541999999998</v>
      </c>
      <c r="AB43">
        <v>46.816884000000002</v>
      </c>
      <c r="AC43">
        <v>33.622608999999997</v>
      </c>
      <c r="AD43">
        <v>42.025433</v>
      </c>
      <c r="AE43">
        <v>57.122017</v>
      </c>
      <c r="AF43">
        <v>0</v>
      </c>
      <c r="AG43">
        <v>47.661679999999997</v>
      </c>
      <c r="AH43">
        <v>173.71775700000001</v>
      </c>
      <c r="AI43">
        <v>18.410045</v>
      </c>
      <c r="AJ43">
        <v>0</v>
      </c>
      <c r="AK43">
        <v>65.793650999999997</v>
      </c>
      <c r="AL43">
        <v>53.840572999999999</v>
      </c>
      <c r="AM43">
        <v>0</v>
      </c>
      <c r="AN43">
        <v>1.1749149999999999</v>
      </c>
      <c r="AO43">
        <v>0</v>
      </c>
      <c r="AP43">
        <v>3.5859930000000002</v>
      </c>
      <c r="AQ43">
        <v>0</v>
      </c>
      <c r="AR43">
        <v>37.299191999999998</v>
      </c>
      <c r="AS43">
        <v>36.575718000000002</v>
      </c>
      <c r="AT43">
        <v>19.305969999999999</v>
      </c>
      <c r="AU43">
        <v>0</v>
      </c>
      <c r="AV43">
        <v>0</v>
      </c>
      <c r="AW43">
        <v>0</v>
      </c>
      <c r="AX43">
        <v>0</v>
      </c>
      <c r="AY43">
        <v>5.3674869999999997</v>
      </c>
      <c r="AZ43">
        <v>9.8799159999999997</v>
      </c>
      <c r="BA43">
        <v>6.5114470000000004</v>
      </c>
      <c r="BB43">
        <v>3.925335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2143.1490129999997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284.90829500000001</v>
      </c>
      <c r="L44">
        <v>168.92750000000001</v>
      </c>
      <c r="M44">
        <v>90.963459</v>
      </c>
      <c r="N44">
        <v>117.010957</v>
      </c>
      <c r="O44">
        <v>122.667525</v>
      </c>
      <c r="P44">
        <v>144.16359800000001</v>
      </c>
      <c r="Q44">
        <v>12.16278</v>
      </c>
      <c r="R44">
        <v>24.547578999999999</v>
      </c>
      <c r="S44">
        <v>17.754763000000001</v>
      </c>
      <c r="T44">
        <v>2.307067</v>
      </c>
      <c r="U44">
        <v>330.13260000000002</v>
      </c>
      <c r="V44">
        <v>7.999924</v>
      </c>
      <c r="W44">
        <v>29.532678000000001</v>
      </c>
      <c r="X44">
        <v>70.788634000000002</v>
      </c>
      <c r="Y44">
        <v>0</v>
      </c>
      <c r="Z44">
        <v>18.883585</v>
      </c>
      <c r="AA44">
        <v>40.685541999999998</v>
      </c>
      <c r="AB44">
        <v>46.816884000000002</v>
      </c>
      <c r="AC44">
        <v>33.622608999999997</v>
      </c>
      <c r="AD44">
        <v>42.025433</v>
      </c>
      <c r="AE44">
        <v>57.122017</v>
      </c>
      <c r="AF44">
        <v>0</v>
      </c>
      <c r="AG44">
        <v>47.661679999999997</v>
      </c>
      <c r="AH44">
        <v>173.71775700000001</v>
      </c>
      <c r="AI44">
        <v>18.410045</v>
      </c>
      <c r="AJ44">
        <v>0</v>
      </c>
      <c r="AK44">
        <v>65.793650999999997</v>
      </c>
      <c r="AL44">
        <v>53.840572999999999</v>
      </c>
      <c r="AM44">
        <v>0</v>
      </c>
      <c r="AN44">
        <v>1.1749149999999999</v>
      </c>
      <c r="AO44">
        <v>0</v>
      </c>
      <c r="AP44">
        <v>3.5859930000000002</v>
      </c>
      <c r="AQ44">
        <v>0</v>
      </c>
      <c r="AR44">
        <v>37.299191999999998</v>
      </c>
      <c r="AS44">
        <v>36.575718000000002</v>
      </c>
      <c r="AT44">
        <v>19.305969999999999</v>
      </c>
      <c r="AU44">
        <v>0</v>
      </c>
      <c r="AV44">
        <v>0</v>
      </c>
      <c r="AW44">
        <v>0</v>
      </c>
      <c r="AX44">
        <v>0</v>
      </c>
      <c r="AY44">
        <v>5.3674869999999997</v>
      </c>
      <c r="AZ44">
        <v>9.8799159999999997</v>
      </c>
      <c r="BA44">
        <v>6.5114470000000004</v>
      </c>
      <c r="BB44">
        <v>3.925335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2146.0731079999996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284.90829500000001</v>
      </c>
      <c r="L45">
        <v>168.92750000000001</v>
      </c>
      <c r="M45">
        <v>89.406434000000004</v>
      </c>
      <c r="N45">
        <v>115.008077</v>
      </c>
      <c r="O45">
        <v>120.56782</v>
      </c>
      <c r="P45">
        <v>139.57301699999999</v>
      </c>
      <c r="Q45">
        <v>12.017984999999999</v>
      </c>
      <c r="R45">
        <v>23.84291</v>
      </c>
      <c r="S45">
        <v>17.146623999999999</v>
      </c>
      <c r="T45">
        <v>1.650663</v>
      </c>
      <c r="U45">
        <v>330.13260000000002</v>
      </c>
      <c r="V45">
        <v>9.6680589999999995</v>
      </c>
      <c r="W45">
        <v>37.700080999999997</v>
      </c>
      <c r="X45">
        <v>88.573031999999998</v>
      </c>
      <c r="Y45">
        <v>0</v>
      </c>
      <c r="Z45">
        <v>12.589055999999999</v>
      </c>
      <c r="AA45">
        <v>40.685541999999998</v>
      </c>
      <c r="AB45">
        <v>46.816884000000002</v>
      </c>
      <c r="AC45">
        <v>33.622608999999997</v>
      </c>
      <c r="AD45">
        <v>42.025433</v>
      </c>
      <c r="AE45">
        <v>57.122017</v>
      </c>
      <c r="AF45">
        <v>0</v>
      </c>
      <c r="AG45">
        <v>47.661679999999997</v>
      </c>
      <c r="AH45">
        <v>173.71775700000001</v>
      </c>
      <c r="AI45">
        <v>18.410045</v>
      </c>
      <c r="AJ45">
        <v>0</v>
      </c>
      <c r="AK45">
        <v>65.793650999999997</v>
      </c>
      <c r="AL45">
        <v>38.137072000000003</v>
      </c>
      <c r="AM45">
        <v>0</v>
      </c>
      <c r="AN45">
        <v>1.1749149999999999</v>
      </c>
      <c r="AO45">
        <v>0</v>
      </c>
      <c r="AP45">
        <v>3.5859930000000002</v>
      </c>
      <c r="AQ45">
        <v>0</v>
      </c>
      <c r="AR45">
        <v>37.299191999999998</v>
      </c>
      <c r="AS45">
        <v>36.575718000000002</v>
      </c>
      <c r="AT45">
        <v>19.305969999999999</v>
      </c>
      <c r="AU45">
        <v>0</v>
      </c>
      <c r="AV45">
        <v>0</v>
      </c>
      <c r="AW45">
        <v>0</v>
      </c>
      <c r="AX45">
        <v>0</v>
      </c>
      <c r="AY45">
        <v>5.3674869999999997</v>
      </c>
      <c r="AZ45">
        <v>9.8799159999999997</v>
      </c>
      <c r="BA45">
        <v>6.5114470000000004</v>
      </c>
      <c r="BB45">
        <v>2.8505410000000002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2138.2560219999996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284.90829500000001</v>
      </c>
      <c r="L46">
        <v>168.92750000000001</v>
      </c>
      <c r="M46">
        <v>89.398167000000001</v>
      </c>
      <c r="N46">
        <v>114.997443</v>
      </c>
      <c r="O46">
        <v>120.55667200000001</v>
      </c>
      <c r="P46">
        <v>139.57301699999999</v>
      </c>
      <c r="Q46">
        <v>12.017984999999999</v>
      </c>
      <c r="R46">
        <v>23.84291</v>
      </c>
      <c r="S46">
        <v>17.146623999999999</v>
      </c>
      <c r="T46">
        <v>1.650663</v>
      </c>
      <c r="U46">
        <v>330.13260000000002</v>
      </c>
      <c r="V46">
        <v>9.6680589999999995</v>
      </c>
      <c r="W46">
        <v>37.700080999999997</v>
      </c>
      <c r="X46">
        <v>88.573031999999998</v>
      </c>
      <c r="Y46">
        <v>0</v>
      </c>
      <c r="Z46">
        <v>12.589055999999999</v>
      </c>
      <c r="AA46">
        <v>40.685541999999998</v>
      </c>
      <c r="AB46">
        <v>46.816884000000002</v>
      </c>
      <c r="AC46">
        <v>33.622608999999997</v>
      </c>
      <c r="AD46">
        <v>42.025433</v>
      </c>
      <c r="AE46">
        <v>57.122017</v>
      </c>
      <c r="AF46">
        <v>0</v>
      </c>
      <c r="AG46">
        <v>47.661679999999997</v>
      </c>
      <c r="AH46">
        <v>173.71775700000001</v>
      </c>
      <c r="AI46">
        <v>18.410045</v>
      </c>
      <c r="AJ46">
        <v>0</v>
      </c>
      <c r="AK46">
        <v>65.793650999999997</v>
      </c>
      <c r="AL46">
        <v>38.137072000000003</v>
      </c>
      <c r="AM46">
        <v>0</v>
      </c>
      <c r="AN46">
        <v>1.1749149999999999</v>
      </c>
      <c r="AO46">
        <v>0</v>
      </c>
      <c r="AP46">
        <v>3.5859930000000002</v>
      </c>
      <c r="AQ46">
        <v>0</v>
      </c>
      <c r="AR46">
        <v>32.503582000000002</v>
      </c>
      <c r="AS46">
        <v>36.575718000000002</v>
      </c>
      <c r="AT46">
        <v>19.305969999999999</v>
      </c>
      <c r="AU46">
        <v>0</v>
      </c>
      <c r="AV46">
        <v>0</v>
      </c>
      <c r="AW46">
        <v>0</v>
      </c>
      <c r="AX46">
        <v>0</v>
      </c>
      <c r="AY46">
        <v>5.3674869999999997</v>
      </c>
      <c r="AZ46">
        <v>9.8799159999999997</v>
      </c>
      <c r="BA46">
        <v>6.5114470000000004</v>
      </c>
      <c r="BB46">
        <v>2.8505410000000002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2133.4303629999995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284.90829500000001</v>
      </c>
      <c r="L47">
        <v>168.92750000000001</v>
      </c>
      <c r="M47">
        <v>89.727399000000005</v>
      </c>
      <c r="N47">
        <v>115.42095</v>
      </c>
      <c r="O47">
        <v>121.000652</v>
      </c>
      <c r="P47">
        <v>139.57301699999999</v>
      </c>
      <c r="Q47">
        <v>12.017984999999999</v>
      </c>
      <c r="R47">
        <v>23.84291</v>
      </c>
      <c r="S47">
        <v>16.921709</v>
      </c>
      <c r="T47">
        <v>1.650663</v>
      </c>
      <c r="U47">
        <v>330.13260000000002</v>
      </c>
      <c r="V47">
        <v>9.6680589999999995</v>
      </c>
      <c r="W47">
        <v>37.700080999999997</v>
      </c>
      <c r="X47">
        <v>88.573031999999998</v>
      </c>
      <c r="Y47">
        <v>0</v>
      </c>
      <c r="Z47">
        <v>12.589055999999999</v>
      </c>
      <c r="AA47">
        <v>40.685541999999998</v>
      </c>
      <c r="AB47">
        <v>46.816884000000002</v>
      </c>
      <c r="AC47">
        <v>33.622608999999997</v>
      </c>
      <c r="AD47">
        <v>42.025433</v>
      </c>
      <c r="AE47">
        <v>57.122017</v>
      </c>
      <c r="AF47">
        <v>0</v>
      </c>
      <c r="AG47">
        <v>47.661679999999997</v>
      </c>
      <c r="AH47">
        <v>173.71775700000001</v>
      </c>
      <c r="AI47">
        <v>18.410045</v>
      </c>
      <c r="AJ47">
        <v>0</v>
      </c>
      <c r="AK47">
        <v>65.793650999999997</v>
      </c>
      <c r="AL47">
        <v>38.137072000000003</v>
      </c>
      <c r="AM47">
        <v>0</v>
      </c>
      <c r="AN47">
        <v>1.1749149999999999</v>
      </c>
      <c r="AO47">
        <v>0</v>
      </c>
      <c r="AP47">
        <v>9.7687390000000001</v>
      </c>
      <c r="AQ47">
        <v>0</v>
      </c>
      <c r="AR47">
        <v>32.503582000000002</v>
      </c>
      <c r="AS47">
        <v>36.575718000000002</v>
      </c>
      <c r="AT47">
        <v>19.305969999999999</v>
      </c>
      <c r="AU47">
        <v>0</v>
      </c>
      <c r="AV47">
        <v>0</v>
      </c>
      <c r="AW47">
        <v>0</v>
      </c>
      <c r="AX47">
        <v>0</v>
      </c>
      <c r="AY47">
        <v>5.3674869999999997</v>
      </c>
      <c r="AZ47">
        <v>9.8799159999999997</v>
      </c>
      <c r="BA47">
        <v>6.5114470000000004</v>
      </c>
      <c r="BB47">
        <v>2.8505410000000002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2140.5849129999992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284.90829500000001</v>
      </c>
      <c r="L48">
        <v>168.92750000000001</v>
      </c>
      <c r="M48">
        <v>90.256259</v>
      </c>
      <c r="N48">
        <v>116.101251</v>
      </c>
      <c r="O48">
        <v>121.713841</v>
      </c>
      <c r="P48">
        <v>139.57301699999999</v>
      </c>
      <c r="Q48">
        <v>12.017984999999999</v>
      </c>
      <c r="R48">
        <v>23.84291</v>
      </c>
      <c r="S48">
        <v>16.921709</v>
      </c>
      <c r="T48">
        <v>1.650663</v>
      </c>
      <c r="U48">
        <v>330.13260000000002</v>
      </c>
      <c r="V48">
        <v>9.6680589999999995</v>
      </c>
      <c r="W48">
        <v>37.700080999999997</v>
      </c>
      <c r="X48">
        <v>88.573031999999998</v>
      </c>
      <c r="Y48">
        <v>0</v>
      </c>
      <c r="Z48">
        <v>12.589055999999999</v>
      </c>
      <c r="AA48">
        <v>40.685541999999998</v>
      </c>
      <c r="AB48">
        <v>46.816884000000002</v>
      </c>
      <c r="AC48">
        <v>33.622608999999997</v>
      </c>
      <c r="AD48">
        <v>42.025433</v>
      </c>
      <c r="AE48">
        <v>57.122017</v>
      </c>
      <c r="AF48">
        <v>0</v>
      </c>
      <c r="AG48">
        <v>47.661679999999997</v>
      </c>
      <c r="AH48">
        <v>173.71775700000001</v>
      </c>
      <c r="AI48">
        <v>18.410045</v>
      </c>
      <c r="AJ48">
        <v>0</v>
      </c>
      <c r="AK48">
        <v>65.793650999999997</v>
      </c>
      <c r="AL48">
        <v>38.137072000000003</v>
      </c>
      <c r="AM48">
        <v>0</v>
      </c>
      <c r="AN48">
        <v>1.1749149999999999</v>
      </c>
      <c r="AO48">
        <v>0</v>
      </c>
      <c r="AP48">
        <v>9.7687390000000001</v>
      </c>
      <c r="AQ48">
        <v>0</v>
      </c>
      <c r="AR48">
        <v>32.503582000000002</v>
      </c>
      <c r="AS48">
        <v>36.575718000000002</v>
      </c>
      <c r="AT48">
        <v>19.305969999999999</v>
      </c>
      <c r="AU48">
        <v>0</v>
      </c>
      <c r="AV48">
        <v>0</v>
      </c>
      <c r="AW48">
        <v>0</v>
      </c>
      <c r="AX48">
        <v>0</v>
      </c>
      <c r="AY48">
        <v>5.3674869999999997</v>
      </c>
      <c r="AZ48">
        <v>9.8799159999999997</v>
      </c>
      <c r="BA48">
        <v>6.5114470000000004</v>
      </c>
      <c r="BB48">
        <v>2.8505410000000002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2142.5072629999995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284.90829500000001</v>
      </c>
      <c r="L49">
        <v>168.92750000000001</v>
      </c>
      <c r="M49">
        <v>89.794810999999996</v>
      </c>
      <c r="N49">
        <v>115.507667</v>
      </c>
      <c r="O49">
        <v>121.091561</v>
      </c>
      <c r="P49">
        <v>139.57301699999999</v>
      </c>
      <c r="Q49">
        <v>12.017984999999999</v>
      </c>
      <c r="R49">
        <v>23.84291</v>
      </c>
      <c r="S49">
        <v>16.921709</v>
      </c>
      <c r="T49">
        <v>1.650663</v>
      </c>
      <c r="U49">
        <v>330.13260000000002</v>
      </c>
      <c r="V49">
        <v>9.6680589999999995</v>
      </c>
      <c r="W49">
        <v>37.700080999999997</v>
      </c>
      <c r="X49">
        <v>88.573031999999998</v>
      </c>
      <c r="Y49">
        <v>0</v>
      </c>
      <c r="Z49">
        <v>12.589055999999999</v>
      </c>
      <c r="AA49">
        <v>40.685541999999998</v>
      </c>
      <c r="AB49">
        <v>46.816884000000002</v>
      </c>
      <c r="AC49">
        <v>33.622608999999997</v>
      </c>
      <c r="AD49">
        <v>42.025433</v>
      </c>
      <c r="AE49">
        <v>57.122017</v>
      </c>
      <c r="AF49">
        <v>0</v>
      </c>
      <c r="AG49">
        <v>47.661679999999997</v>
      </c>
      <c r="AH49">
        <v>173.71775700000001</v>
      </c>
      <c r="AI49">
        <v>18.410045</v>
      </c>
      <c r="AJ49">
        <v>0</v>
      </c>
      <c r="AK49">
        <v>65.793650999999997</v>
      </c>
      <c r="AL49">
        <v>38.137072000000003</v>
      </c>
      <c r="AM49">
        <v>0</v>
      </c>
      <c r="AN49">
        <v>1.1749149999999999</v>
      </c>
      <c r="AO49">
        <v>0</v>
      </c>
      <c r="AP49">
        <v>4.8225420000000003</v>
      </c>
      <c r="AQ49">
        <v>0</v>
      </c>
      <c r="AR49">
        <v>37.299191999999998</v>
      </c>
      <c r="AS49">
        <v>36.575718000000002</v>
      </c>
      <c r="AT49">
        <v>19.305969999999999</v>
      </c>
      <c r="AU49">
        <v>0</v>
      </c>
      <c r="AV49">
        <v>0</v>
      </c>
      <c r="AW49">
        <v>0</v>
      </c>
      <c r="AX49">
        <v>0</v>
      </c>
      <c r="AY49">
        <v>5.3674869999999997</v>
      </c>
      <c r="AZ49">
        <v>9.8799159999999997</v>
      </c>
      <c r="BA49">
        <v>6.5114470000000004</v>
      </c>
      <c r="BB49">
        <v>2.8505410000000002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2140.6793639999996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284.90829500000001</v>
      </c>
      <c r="L50">
        <v>168.92750000000001</v>
      </c>
      <c r="M50">
        <v>90.443732999999995</v>
      </c>
      <c r="N50">
        <v>116.34240800000001</v>
      </c>
      <c r="O50">
        <v>121.966656</v>
      </c>
      <c r="P50">
        <v>139.57301699999999</v>
      </c>
      <c r="Q50">
        <v>12.017984999999999</v>
      </c>
      <c r="R50">
        <v>23.84291</v>
      </c>
      <c r="S50">
        <v>16.921709</v>
      </c>
      <c r="T50">
        <v>1.650663</v>
      </c>
      <c r="U50">
        <v>330.13260000000002</v>
      </c>
      <c r="V50">
        <v>9.6680589999999995</v>
      </c>
      <c r="W50">
        <v>37.700080999999997</v>
      </c>
      <c r="X50">
        <v>88.573031999999998</v>
      </c>
      <c r="Y50">
        <v>0</v>
      </c>
      <c r="Z50">
        <v>12.589055999999999</v>
      </c>
      <c r="AA50">
        <v>40.685541999999998</v>
      </c>
      <c r="AB50">
        <v>46.816884000000002</v>
      </c>
      <c r="AC50">
        <v>33.622608999999997</v>
      </c>
      <c r="AD50">
        <v>42.025433</v>
      </c>
      <c r="AE50">
        <v>57.122017</v>
      </c>
      <c r="AF50">
        <v>0</v>
      </c>
      <c r="AG50">
        <v>47.661679999999997</v>
      </c>
      <c r="AH50">
        <v>173.71775700000001</v>
      </c>
      <c r="AI50">
        <v>18.410045</v>
      </c>
      <c r="AJ50">
        <v>0</v>
      </c>
      <c r="AK50">
        <v>65.793650999999997</v>
      </c>
      <c r="AL50">
        <v>38.137072000000003</v>
      </c>
      <c r="AM50">
        <v>0</v>
      </c>
      <c r="AN50">
        <v>1.1749149999999999</v>
      </c>
      <c r="AO50">
        <v>0</v>
      </c>
      <c r="AP50">
        <v>4.8225420000000003</v>
      </c>
      <c r="AQ50">
        <v>0</v>
      </c>
      <c r="AR50">
        <v>37.299191999999998</v>
      </c>
      <c r="AS50">
        <v>36.575718000000002</v>
      </c>
      <c r="AT50">
        <v>19.305969999999999</v>
      </c>
      <c r="AU50">
        <v>0</v>
      </c>
      <c r="AV50">
        <v>0</v>
      </c>
      <c r="AW50">
        <v>0</v>
      </c>
      <c r="AX50">
        <v>0</v>
      </c>
      <c r="AY50">
        <v>5.3674869999999997</v>
      </c>
      <c r="AZ50">
        <v>9.8799159999999997</v>
      </c>
      <c r="BA50">
        <v>6.5114470000000004</v>
      </c>
      <c r="BB50">
        <v>2.8505410000000002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2143.0381219999999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284.90829500000001</v>
      </c>
      <c r="L51">
        <v>168.92750000000001</v>
      </c>
      <c r="M51">
        <v>91.134165999999993</v>
      </c>
      <c r="N51">
        <v>117.218503</v>
      </c>
      <c r="O51">
        <v>122.885103</v>
      </c>
      <c r="P51">
        <v>139.57301699999999</v>
      </c>
      <c r="Q51">
        <v>12.017984999999999</v>
      </c>
      <c r="R51">
        <v>23.84291</v>
      </c>
      <c r="S51">
        <v>16.921709</v>
      </c>
      <c r="T51">
        <v>1.650663</v>
      </c>
      <c r="U51">
        <v>330.13260000000002</v>
      </c>
      <c r="V51">
        <v>12.075903</v>
      </c>
      <c r="W51">
        <v>37.700080999999997</v>
      </c>
      <c r="X51">
        <v>87.607731999999999</v>
      </c>
      <c r="Y51">
        <v>0</v>
      </c>
      <c r="Z51">
        <v>12.589055999999999</v>
      </c>
      <c r="AA51">
        <v>40.685541999999998</v>
      </c>
      <c r="AB51">
        <v>46.816884000000002</v>
      </c>
      <c r="AC51">
        <v>33.622608999999997</v>
      </c>
      <c r="AD51">
        <v>42.025433</v>
      </c>
      <c r="AE51">
        <v>57.122017</v>
      </c>
      <c r="AF51">
        <v>0</v>
      </c>
      <c r="AG51">
        <v>47.661679999999997</v>
      </c>
      <c r="AH51">
        <v>173.71775700000001</v>
      </c>
      <c r="AI51">
        <v>18.410045</v>
      </c>
      <c r="AJ51">
        <v>0</v>
      </c>
      <c r="AK51">
        <v>65.793650999999997</v>
      </c>
      <c r="AL51">
        <v>37.015394000000001</v>
      </c>
      <c r="AM51">
        <v>0</v>
      </c>
      <c r="AN51">
        <v>1.1749149999999999</v>
      </c>
      <c r="AO51">
        <v>0</v>
      </c>
      <c r="AP51">
        <v>4.9461969999999997</v>
      </c>
      <c r="AQ51">
        <v>0</v>
      </c>
      <c r="AR51">
        <v>37.299191999999998</v>
      </c>
      <c r="AS51">
        <v>36.575718000000002</v>
      </c>
      <c r="AT51">
        <v>19.305969999999999</v>
      </c>
      <c r="AU51">
        <v>0</v>
      </c>
      <c r="AV51">
        <v>0</v>
      </c>
      <c r="AW51">
        <v>0</v>
      </c>
      <c r="AX51">
        <v>0</v>
      </c>
      <c r="AY51">
        <v>5.3674869999999997</v>
      </c>
      <c r="AZ51">
        <v>9.8799159999999997</v>
      </c>
      <c r="BA51">
        <v>6.5114470000000004</v>
      </c>
      <c r="BB51">
        <v>2.8505410000000002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2145.9676179999992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284.90829500000001</v>
      </c>
      <c r="L52">
        <v>168.92750000000001</v>
      </c>
      <c r="M52">
        <v>91.134165999999993</v>
      </c>
      <c r="N52">
        <v>117.218503</v>
      </c>
      <c r="O52">
        <v>122.885103</v>
      </c>
      <c r="P52">
        <v>139.57301699999999</v>
      </c>
      <c r="Q52">
        <v>12.017984999999999</v>
      </c>
      <c r="R52">
        <v>23.84291</v>
      </c>
      <c r="S52">
        <v>16.921709</v>
      </c>
      <c r="T52">
        <v>1.650663</v>
      </c>
      <c r="U52">
        <v>330.13260000000002</v>
      </c>
      <c r="V52">
        <v>12.075903</v>
      </c>
      <c r="W52">
        <v>37.700080999999997</v>
      </c>
      <c r="X52">
        <v>87.607731999999999</v>
      </c>
      <c r="Y52">
        <v>0</v>
      </c>
      <c r="Z52">
        <v>12.589055999999999</v>
      </c>
      <c r="AA52">
        <v>40.685541999999998</v>
      </c>
      <c r="AB52">
        <v>46.816884000000002</v>
      </c>
      <c r="AC52">
        <v>33.622608999999997</v>
      </c>
      <c r="AD52">
        <v>42.025433</v>
      </c>
      <c r="AE52">
        <v>57.122017</v>
      </c>
      <c r="AF52">
        <v>0</v>
      </c>
      <c r="AG52">
        <v>47.661679999999997</v>
      </c>
      <c r="AH52">
        <v>173.71775700000001</v>
      </c>
      <c r="AI52">
        <v>18.410045</v>
      </c>
      <c r="AJ52">
        <v>0</v>
      </c>
      <c r="AK52">
        <v>65.793650999999997</v>
      </c>
      <c r="AL52">
        <v>37.015394000000001</v>
      </c>
      <c r="AM52">
        <v>0</v>
      </c>
      <c r="AN52">
        <v>1.1749149999999999</v>
      </c>
      <c r="AO52">
        <v>0</v>
      </c>
      <c r="AP52">
        <v>4.9461969999999997</v>
      </c>
      <c r="AQ52">
        <v>0</v>
      </c>
      <c r="AR52">
        <v>32.503582000000002</v>
      </c>
      <c r="AS52">
        <v>36.575718000000002</v>
      </c>
      <c r="AT52">
        <v>19.305969999999999</v>
      </c>
      <c r="AU52">
        <v>0</v>
      </c>
      <c r="AV52">
        <v>0</v>
      </c>
      <c r="AW52">
        <v>0</v>
      </c>
      <c r="AX52">
        <v>0</v>
      </c>
      <c r="AY52">
        <v>5.3674869999999997</v>
      </c>
      <c r="AZ52">
        <v>9.8799159999999997</v>
      </c>
      <c r="BA52">
        <v>6.5114470000000004</v>
      </c>
      <c r="BB52">
        <v>2.8505410000000002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2141.1720079999991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284.90829500000001</v>
      </c>
      <c r="L53">
        <v>168.92750000000001</v>
      </c>
      <c r="M53">
        <v>91.134165999999993</v>
      </c>
      <c r="N53">
        <v>117.218503</v>
      </c>
      <c r="O53">
        <v>122.885103</v>
      </c>
      <c r="P53">
        <v>139.57301699999999</v>
      </c>
      <c r="Q53">
        <v>15.983919999999999</v>
      </c>
      <c r="R53">
        <v>31.631723000000001</v>
      </c>
      <c r="S53">
        <v>22.314357000000001</v>
      </c>
      <c r="T53">
        <v>1.650663</v>
      </c>
      <c r="U53">
        <v>330.13260000000002</v>
      </c>
      <c r="V53">
        <v>12.075903</v>
      </c>
      <c r="W53">
        <v>37.700080999999997</v>
      </c>
      <c r="X53">
        <v>87.607731999999999</v>
      </c>
      <c r="Y53">
        <v>0</v>
      </c>
      <c r="Z53">
        <v>12.589055999999999</v>
      </c>
      <c r="AA53">
        <v>40.685541999999998</v>
      </c>
      <c r="AB53">
        <v>46.816884000000002</v>
      </c>
      <c r="AC53">
        <v>33.622608999999997</v>
      </c>
      <c r="AD53">
        <v>42.025433</v>
      </c>
      <c r="AE53">
        <v>57.122017</v>
      </c>
      <c r="AF53">
        <v>0</v>
      </c>
      <c r="AG53">
        <v>47.661679999999997</v>
      </c>
      <c r="AH53">
        <v>173.71775700000001</v>
      </c>
      <c r="AI53">
        <v>18.410045</v>
      </c>
      <c r="AJ53">
        <v>0</v>
      </c>
      <c r="AK53">
        <v>65.793650999999997</v>
      </c>
      <c r="AL53">
        <v>37.015394000000001</v>
      </c>
      <c r="AM53">
        <v>0</v>
      </c>
      <c r="AN53">
        <v>1.1749149999999999</v>
      </c>
      <c r="AO53">
        <v>0</v>
      </c>
      <c r="AP53">
        <v>4.9461969999999997</v>
      </c>
      <c r="AQ53">
        <v>0</v>
      </c>
      <c r="AR53">
        <v>32.503582000000002</v>
      </c>
      <c r="AS53">
        <v>36.575718000000002</v>
      </c>
      <c r="AT53">
        <v>19.305969999999999</v>
      </c>
      <c r="AU53">
        <v>0</v>
      </c>
      <c r="AV53">
        <v>0</v>
      </c>
      <c r="AW53">
        <v>0</v>
      </c>
      <c r="AX53">
        <v>0</v>
      </c>
      <c r="AY53">
        <v>5.3674869999999997</v>
      </c>
      <c r="AZ53">
        <v>9.8799159999999997</v>
      </c>
      <c r="BA53">
        <v>6.5114470000000004</v>
      </c>
      <c r="BB53">
        <v>2.8505410000000002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2158.3194039999994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284.90829500000001</v>
      </c>
      <c r="L54">
        <v>168.92750000000001</v>
      </c>
      <c r="M54">
        <v>91.134165999999993</v>
      </c>
      <c r="N54">
        <v>117.218503</v>
      </c>
      <c r="O54">
        <v>122.885103</v>
      </c>
      <c r="P54">
        <v>139.57301699999999</v>
      </c>
      <c r="Q54">
        <v>16.080449999999999</v>
      </c>
      <c r="R54">
        <v>30.869136000000001</v>
      </c>
      <c r="S54">
        <v>19.930066</v>
      </c>
      <c r="T54">
        <v>1.650663</v>
      </c>
      <c r="U54">
        <v>330.13260000000002</v>
      </c>
      <c r="V54">
        <v>12.075903</v>
      </c>
      <c r="W54">
        <v>37.700080999999997</v>
      </c>
      <c r="X54">
        <v>87.607731999999999</v>
      </c>
      <c r="Y54">
        <v>0</v>
      </c>
      <c r="Z54">
        <v>12.589055999999999</v>
      </c>
      <c r="AA54">
        <v>40.685541999999998</v>
      </c>
      <c r="AB54">
        <v>46.816884000000002</v>
      </c>
      <c r="AC54">
        <v>33.622608999999997</v>
      </c>
      <c r="AD54">
        <v>42.025433</v>
      </c>
      <c r="AE54">
        <v>57.122017</v>
      </c>
      <c r="AF54">
        <v>0</v>
      </c>
      <c r="AG54">
        <v>47.661679999999997</v>
      </c>
      <c r="AH54">
        <v>173.71775700000001</v>
      </c>
      <c r="AI54">
        <v>18.410045</v>
      </c>
      <c r="AJ54">
        <v>0</v>
      </c>
      <c r="AK54">
        <v>65.793650999999997</v>
      </c>
      <c r="AL54">
        <v>37.015394000000001</v>
      </c>
      <c r="AM54">
        <v>0</v>
      </c>
      <c r="AN54">
        <v>1.1749149999999999</v>
      </c>
      <c r="AO54">
        <v>0</v>
      </c>
      <c r="AP54">
        <v>4.9461969999999997</v>
      </c>
      <c r="AQ54">
        <v>0</v>
      </c>
      <c r="AR54">
        <v>32.503582000000002</v>
      </c>
      <c r="AS54">
        <v>36.575718000000002</v>
      </c>
      <c r="AT54">
        <v>19.305969999999999</v>
      </c>
      <c r="AU54">
        <v>0</v>
      </c>
      <c r="AV54">
        <v>0</v>
      </c>
      <c r="AW54">
        <v>0</v>
      </c>
      <c r="AX54">
        <v>0</v>
      </c>
      <c r="AY54">
        <v>5.3674869999999997</v>
      </c>
      <c r="AZ54">
        <v>9.8799159999999997</v>
      </c>
      <c r="BA54">
        <v>6.5114470000000004</v>
      </c>
      <c r="BB54">
        <v>2.8505410000000002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2155.2690559999996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284.90829500000001</v>
      </c>
      <c r="L55">
        <v>168.92750000000001</v>
      </c>
      <c r="M55">
        <v>91.134165999999993</v>
      </c>
      <c r="N55">
        <v>102.582431</v>
      </c>
      <c r="O55">
        <v>99.088527999999997</v>
      </c>
      <c r="P55">
        <v>139.57301699999999</v>
      </c>
      <c r="Q55">
        <v>16.080449999999999</v>
      </c>
      <c r="R55">
        <v>30.869136000000001</v>
      </c>
      <c r="S55">
        <v>19.930066</v>
      </c>
      <c r="T55">
        <v>1.650663</v>
      </c>
      <c r="U55">
        <v>330.13260000000002</v>
      </c>
      <c r="V55">
        <v>12.075903</v>
      </c>
      <c r="W55">
        <v>37.700080999999997</v>
      </c>
      <c r="X55">
        <v>87.607731999999999</v>
      </c>
      <c r="Y55">
        <v>0</v>
      </c>
      <c r="Z55">
        <v>12.589055999999999</v>
      </c>
      <c r="AA55">
        <v>40.685541999999998</v>
      </c>
      <c r="AB55">
        <v>46.816884000000002</v>
      </c>
      <c r="AC55">
        <v>33.622608999999997</v>
      </c>
      <c r="AD55">
        <v>42.025433</v>
      </c>
      <c r="AE55">
        <v>57.122017</v>
      </c>
      <c r="AF55">
        <v>0</v>
      </c>
      <c r="AG55">
        <v>47.661679999999997</v>
      </c>
      <c r="AH55">
        <v>173.71775700000001</v>
      </c>
      <c r="AI55">
        <v>18.410045</v>
      </c>
      <c r="AJ55">
        <v>0</v>
      </c>
      <c r="AK55">
        <v>65.793650999999997</v>
      </c>
      <c r="AL55">
        <v>37.015394000000001</v>
      </c>
      <c r="AM55">
        <v>0</v>
      </c>
      <c r="AN55">
        <v>1.1749149999999999</v>
      </c>
      <c r="AO55">
        <v>0</v>
      </c>
      <c r="AP55">
        <v>4.8225420000000003</v>
      </c>
      <c r="AQ55">
        <v>0</v>
      </c>
      <c r="AR55">
        <v>37.299191999999998</v>
      </c>
      <c r="AS55">
        <v>36.575718000000002</v>
      </c>
      <c r="AT55">
        <v>19.305969999999999</v>
      </c>
      <c r="AU55">
        <v>0</v>
      </c>
      <c r="AV55">
        <v>0</v>
      </c>
      <c r="AW55">
        <v>0</v>
      </c>
      <c r="AX55">
        <v>0</v>
      </c>
      <c r="AY55">
        <v>5.3674869999999997</v>
      </c>
      <c r="AZ55">
        <v>9.8799159999999997</v>
      </c>
      <c r="BA55">
        <v>6.5114470000000004</v>
      </c>
      <c r="BB55">
        <v>2.8505410000000002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2121.5083639999993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284.90829500000001</v>
      </c>
      <c r="L56">
        <v>168.92750000000001</v>
      </c>
      <c r="M56">
        <v>91.134165999999993</v>
      </c>
      <c r="N56">
        <v>102.582431</v>
      </c>
      <c r="O56">
        <v>99.088527999999997</v>
      </c>
      <c r="P56">
        <v>139.57301699999999</v>
      </c>
      <c r="Q56">
        <v>16.080449999999999</v>
      </c>
      <c r="R56">
        <v>30.869136000000001</v>
      </c>
      <c r="S56">
        <v>19.930066</v>
      </c>
      <c r="T56">
        <v>1.650663</v>
      </c>
      <c r="U56">
        <v>330.13260000000002</v>
      </c>
      <c r="V56">
        <v>12.075903</v>
      </c>
      <c r="W56">
        <v>37.700080999999997</v>
      </c>
      <c r="X56">
        <v>87.607731999999999</v>
      </c>
      <c r="Y56">
        <v>0</v>
      </c>
      <c r="Z56">
        <v>12.589055999999999</v>
      </c>
      <c r="AA56">
        <v>40.685541999999998</v>
      </c>
      <c r="AB56">
        <v>46.816884000000002</v>
      </c>
      <c r="AC56">
        <v>33.622608999999997</v>
      </c>
      <c r="AD56">
        <v>42.025433</v>
      </c>
      <c r="AE56">
        <v>57.122017</v>
      </c>
      <c r="AF56">
        <v>0</v>
      </c>
      <c r="AG56">
        <v>47.661679999999997</v>
      </c>
      <c r="AH56">
        <v>173.71775700000001</v>
      </c>
      <c r="AI56">
        <v>18.410045</v>
      </c>
      <c r="AJ56">
        <v>0</v>
      </c>
      <c r="AK56">
        <v>65.793650999999997</v>
      </c>
      <c r="AL56">
        <v>53.840572999999999</v>
      </c>
      <c r="AM56">
        <v>0</v>
      </c>
      <c r="AN56">
        <v>1.1749149999999999</v>
      </c>
      <c r="AO56">
        <v>0</v>
      </c>
      <c r="AP56">
        <v>4.8225420000000003</v>
      </c>
      <c r="AQ56">
        <v>0</v>
      </c>
      <c r="AR56">
        <v>37.299191999999998</v>
      </c>
      <c r="AS56">
        <v>36.575718000000002</v>
      </c>
      <c r="AT56">
        <v>19.305969999999999</v>
      </c>
      <c r="AU56">
        <v>0</v>
      </c>
      <c r="AV56">
        <v>0</v>
      </c>
      <c r="AW56">
        <v>0</v>
      </c>
      <c r="AX56">
        <v>0</v>
      </c>
      <c r="AY56">
        <v>5.3674869999999997</v>
      </c>
      <c r="AZ56">
        <v>9.8799159999999997</v>
      </c>
      <c r="BA56">
        <v>6.5114470000000004</v>
      </c>
      <c r="BB56">
        <v>2.8505410000000002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2138.3335429999997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284.90829500000001</v>
      </c>
      <c r="L57">
        <v>168.92750000000001</v>
      </c>
      <c r="M57">
        <v>88.693019000000007</v>
      </c>
      <c r="N57">
        <v>100.528273</v>
      </c>
      <c r="O57">
        <v>97.275307999999995</v>
      </c>
      <c r="P57">
        <v>139.29385199999999</v>
      </c>
      <c r="Q57">
        <v>16.080449999999999</v>
      </c>
      <c r="R57">
        <v>30.869136000000001</v>
      </c>
      <c r="S57">
        <v>19.930066</v>
      </c>
      <c r="T57">
        <v>1.650663</v>
      </c>
      <c r="U57">
        <v>330.13260000000002</v>
      </c>
      <c r="V57">
        <v>12.075903</v>
      </c>
      <c r="W57">
        <v>37.700080999999997</v>
      </c>
      <c r="X57">
        <v>87.607731999999999</v>
      </c>
      <c r="Y57">
        <v>0</v>
      </c>
      <c r="Z57">
        <v>12.589055999999999</v>
      </c>
      <c r="AA57">
        <v>40.685541999999998</v>
      </c>
      <c r="AB57">
        <v>46.816884000000002</v>
      </c>
      <c r="AC57">
        <v>33.622608999999997</v>
      </c>
      <c r="AD57">
        <v>42.025433</v>
      </c>
      <c r="AE57">
        <v>57.122017</v>
      </c>
      <c r="AF57">
        <v>0</v>
      </c>
      <c r="AG57">
        <v>47.661679999999997</v>
      </c>
      <c r="AH57">
        <v>173.71775700000001</v>
      </c>
      <c r="AI57">
        <v>18.410045</v>
      </c>
      <c r="AJ57">
        <v>0</v>
      </c>
      <c r="AK57">
        <v>65.793650999999997</v>
      </c>
      <c r="AL57">
        <v>62.814002000000002</v>
      </c>
      <c r="AM57">
        <v>3.6737320000000002</v>
      </c>
      <c r="AN57">
        <v>1.1749149999999999</v>
      </c>
      <c r="AO57">
        <v>0</v>
      </c>
      <c r="AP57">
        <v>5.440817</v>
      </c>
      <c r="AQ57">
        <v>0</v>
      </c>
      <c r="AR57">
        <v>37.299191999999998</v>
      </c>
      <c r="AS57">
        <v>36.575718000000002</v>
      </c>
      <c r="AT57">
        <v>19.305969999999999</v>
      </c>
      <c r="AU57">
        <v>0</v>
      </c>
      <c r="AV57">
        <v>0</v>
      </c>
      <c r="AW57">
        <v>0</v>
      </c>
      <c r="AX57">
        <v>0</v>
      </c>
      <c r="AY57">
        <v>5.3674869999999997</v>
      </c>
      <c r="AZ57">
        <v>9.8799159999999997</v>
      </c>
      <c r="BA57">
        <v>6.5114470000000004</v>
      </c>
      <c r="BB57">
        <v>2.8505410000000002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2145.0112889999991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284.90829500000001</v>
      </c>
      <c r="L58">
        <v>168.92750000000001</v>
      </c>
      <c r="M58">
        <v>88.693019000000007</v>
      </c>
      <c r="N58">
        <v>100.528273</v>
      </c>
      <c r="O58">
        <v>97.275307999999995</v>
      </c>
      <c r="P58">
        <v>139.29385199999999</v>
      </c>
      <c r="Q58">
        <v>16.080449999999999</v>
      </c>
      <c r="R58">
        <v>30.869136000000001</v>
      </c>
      <c r="S58">
        <v>19.930066</v>
      </c>
      <c r="T58">
        <v>1.650663</v>
      </c>
      <c r="U58">
        <v>330.13260000000002</v>
      </c>
      <c r="V58">
        <v>12.075903</v>
      </c>
      <c r="W58">
        <v>37.700080999999997</v>
      </c>
      <c r="X58">
        <v>87.607731999999999</v>
      </c>
      <c r="Y58">
        <v>0</v>
      </c>
      <c r="Z58">
        <v>12.589055999999999</v>
      </c>
      <c r="AA58">
        <v>40.685541999999998</v>
      </c>
      <c r="AB58">
        <v>46.816884000000002</v>
      </c>
      <c r="AC58">
        <v>33.622608999999997</v>
      </c>
      <c r="AD58">
        <v>42.025433</v>
      </c>
      <c r="AE58">
        <v>57.122017</v>
      </c>
      <c r="AF58">
        <v>0</v>
      </c>
      <c r="AG58">
        <v>47.661679999999997</v>
      </c>
      <c r="AH58">
        <v>173.71775700000001</v>
      </c>
      <c r="AI58">
        <v>18.410045</v>
      </c>
      <c r="AJ58">
        <v>0</v>
      </c>
      <c r="AK58">
        <v>65.793650999999997</v>
      </c>
      <c r="AL58">
        <v>62.814002000000002</v>
      </c>
      <c r="AM58">
        <v>12.123315</v>
      </c>
      <c r="AN58">
        <v>1.1749149999999999</v>
      </c>
      <c r="AO58">
        <v>0</v>
      </c>
      <c r="AP58">
        <v>5.440817</v>
      </c>
      <c r="AQ58">
        <v>0</v>
      </c>
      <c r="AR58">
        <v>32.503582000000002</v>
      </c>
      <c r="AS58">
        <v>36.575718000000002</v>
      </c>
      <c r="AT58">
        <v>19.305969999999999</v>
      </c>
      <c r="AU58">
        <v>0</v>
      </c>
      <c r="AV58">
        <v>0</v>
      </c>
      <c r="AW58">
        <v>0</v>
      </c>
      <c r="AX58">
        <v>0</v>
      </c>
      <c r="AY58">
        <v>5.3674869999999997</v>
      </c>
      <c r="AZ58">
        <v>9.8799159999999997</v>
      </c>
      <c r="BA58">
        <v>6.5114470000000004</v>
      </c>
      <c r="BB58">
        <v>2.8505410000000002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2148.6652619999991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286.08267899999998</v>
      </c>
      <c r="L59">
        <v>168.92750000000001</v>
      </c>
      <c r="M59">
        <v>88.693019000000007</v>
      </c>
      <c r="N59">
        <v>114.485449</v>
      </c>
      <c r="O59">
        <v>119.87365699999999</v>
      </c>
      <c r="P59">
        <v>139.29385199999999</v>
      </c>
      <c r="Q59">
        <v>18.982334999999999</v>
      </c>
      <c r="R59">
        <v>42.081384999999997</v>
      </c>
      <c r="S59">
        <v>23.439703999999999</v>
      </c>
      <c r="T59">
        <v>1.650663</v>
      </c>
      <c r="U59">
        <v>330.13260000000002</v>
      </c>
      <c r="V59">
        <v>12.075903</v>
      </c>
      <c r="W59">
        <v>42.772443000000003</v>
      </c>
      <c r="X59">
        <v>95.437522000000001</v>
      </c>
      <c r="Y59">
        <v>0</v>
      </c>
      <c r="Z59">
        <v>12.589055999999999</v>
      </c>
      <c r="AA59">
        <v>40.685541999999998</v>
      </c>
      <c r="AB59">
        <v>46.816884000000002</v>
      </c>
      <c r="AC59">
        <v>33.622608999999997</v>
      </c>
      <c r="AD59">
        <v>42.025433</v>
      </c>
      <c r="AE59">
        <v>57.122017</v>
      </c>
      <c r="AF59">
        <v>0</v>
      </c>
      <c r="AG59">
        <v>47.661679999999997</v>
      </c>
      <c r="AH59">
        <v>173.71775700000001</v>
      </c>
      <c r="AI59">
        <v>4.1238489999999999</v>
      </c>
      <c r="AJ59">
        <v>0</v>
      </c>
      <c r="AK59">
        <v>65.793650999999997</v>
      </c>
      <c r="AL59">
        <v>62.814002000000002</v>
      </c>
      <c r="AM59">
        <v>18.148236000000001</v>
      </c>
      <c r="AN59">
        <v>1.1749149999999999</v>
      </c>
      <c r="AO59">
        <v>0</v>
      </c>
      <c r="AP59">
        <v>5.440817</v>
      </c>
      <c r="AQ59">
        <v>0</v>
      </c>
      <c r="AR59">
        <v>32.503582000000002</v>
      </c>
      <c r="AS59">
        <v>36.575718000000002</v>
      </c>
      <c r="AT59">
        <v>19.305969999999999</v>
      </c>
      <c r="AU59">
        <v>0</v>
      </c>
      <c r="AV59">
        <v>0</v>
      </c>
      <c r="AW59">
        <v>0</v>
      </c>
      <c r="AX59">
        <v>0</v>
      </c>
      <c r="AY59">
        <v>5.3674869999999997</v>
      </c>
      <c r="AZ59">
        <v>9.8799159999999997</v>
      </c>
      <c r="BA59">
        <v>6.5114470000000004</v>
      </c>
      <c r="BB59">
        <v>2.8505410000000002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2208.6598199999994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286.08267899999998</v>
      </c>
      <c r="L60">
        <v>178.5805</v>
      </c>
      <c r="M60">
        <v>88.693019000000007</v>
      </c>
      <c r="N60">
        <v>114.485449</v>
      </c>
      <c r="O60">
        <v>119.87365699999999</v>
      </c>
      <c r="P60">
        <v>139.29385199999999</v>
      </c>
      <c r="Q60">
        <v>21.436223999999999</v>
      </c>
      <c r="R60">
        <v>42.081384999999997</v>
      </c>
      <c r="S60">
        <v>26.051323</v>
      </c>
      <c r="T60">
        <v>1.650663</v>
      </c>
      <c r="U60">
        <v>330.13260000000002</v>
      </c>
      <c r="V60">
        <v>12.075903</v>
      </c>
      <c r="W60">
        <v>42.772443000000003</v>
      </c>
      <c r="X60">
        <v>95.437522000000001</v>
      </c>
      <c r="Y60">
        <v>0</v>
      </c>
      <c r="Z60">
        <v>12.589055999999999</v>
      </c>
      <c r="AA60">
        <v>40.685541999999998</v>
      </c>
      <c r="AB60">
        <v>46.816884000000002</v>
      </c>
      <c r="AC60">
        <v>33.622608999999997</v>
      </c>
      <c r="AD60">
        <v>42.025433</v>
      </c>
      <c r="AE60">
        <v>57.122017</v>
      </c>
      <c r="AF60">
        <v>0</v>
      </c>
      <c r="AG60">
        <v>47.661679999999997</v>
      </c>
      <c r="AH60">
        <v>173.71775700000001</v>
      </c>
      <c r="AI60">
        <v>0</v>
      </c>
      <c r="AJ60">
        <v>0</v>
      </c>
      <c r="AK60">
        <v>65.793650999999997</v>
      </c>
      <c r="AL60">
        <v>62.814002000000002</v>
      </c>
      <c r="AM60">
        <v>18.148236000000001</v>
      </c>
      <c r="AN60">
        <v>1.1749149999999999</v>
      </c>
      <c r="AO60">
        <v>0</v>
      </c>
      <c r="AP60">
        <v>5.440817</v>
      </c>
      <c r="AQ60">
        <v>0</v>
      </c>
      <c r="AR60">
        <v>32.503582000000002</v>
      </c>
      <c r="AS60">
        <v>36.575718000000002</v>
      </c>
      <c r="AT60">
        <v>19.305969999999999</v>
      </c>
      <c r="AU60">
        <v>0</v>
      </c>
      <c r="AV60">
        <v>0</v>
      </c>
      <c r="AW60">
        <v>0</v>
      </c>
      <c r="AX60">
        <v>0</v>
      </c>
      <c r="AY60">
        <v>5.3674869999999997</v>
      </c>
      <c r="AZ60">
        <v>9.8799159999999997</v>
      </c>
      <c r="BA60">
        <v>6.5114470000000004</v>
      </c>
      <c r="BB60">
        <v>2.8505410000000002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2219.2544789999993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334.34767900000003</v>
      </c>
      <c r="L61">
        <v>178.5805</v>
      </c>
      <c r="M61">
        <v>88.693019000000007</v>
      </c>
      <c r="N61">
        <v>114.485449</v>
      </c>
      <c r="O61">
        <v>119.87365699999999</v>
      </c>
      <c r="P61">
        <v>139.29385199999999</v>
      </c>
      <c r="Q61">
        <v>21.436223999999999</v>
      </c>
      <c r="R61">
        <v>42.081384999999997</v>
      </c>
      <c r="S61">
        <v>26.051323</v>
      </c>
      <c r="T61">
        <v>1.650663</v>
      </c>
      <c r="U61">
        <v>330.13260000000002</v>
      </c>
      <c r="V61">
        <v>12.075903</v>
      </c>
      <c r="W61">
        <v>42.772443000000003</v>
      </c>
      <c r="X61">
        <v>95.437522000000001</v>
      </c>
      <c r="Y61">
        <v>0</v>
      </c>
      <c r="Z61">
        <v>12.589055999999999</v>
      </c>
      <c r="AA61">
        <v>40.685541999999998</v>
      </c>
      <c r="AB61">
        <v>46.816884000000002</v>
      </c>
      <c r="AC61">
        <v>33.622608999999997</v>
      </c>
      <c r="AD61">
        <v>42.025433</v>
      </c>
      <c r="AE61">
        <v>57.122017</v>
      </c>
      <c r="AF61">
        <v>0</v>
      </c>
      <c r="AG61">
        <v>47.661679999999997</v>
      </c>
      <c r="AH61">
        <v>173.71775700000001</v>
      </c>
      <c r="AI61">
        <v>0</v>
      </c>
      <c r="AJ61">
        <v>0</v>
      </c>
      <c r="AK61">
        <v>65.793650999999997</v>
      </c>
      <c r="AL61">
        <v>62.814002000000002</v>
      </c>
      <c r="AM61">
        <v>18.148236000000001</v>
      </c>
      <c r="AN61">
        <v>1.1749149999999999</v>
      </c>
      <c r="AO61">
        <v>0</v>
      </c>
      <c r="AP61">
        <v>6.0590919999999997</v>
      </c>
      <c r="AQ61">
        <v>0</v>
      </c>
      <c r="AR61">
        <v>32.503582000000002</v>
      </c>
      <c r="AS61">
        <v>36.575718000000002</v>
      </c>
      <c r="AT61">
        <v>19.305969999999999</v>
      </c>
      <c r="AU61">
        <v>0</v>
      </c>
      <c r="AV61">
        <v>0</v>
      </c>
      <c r="AW61">
        <v>0</v>
      </c>
      <c r="AX61">
        <v>0</v>
      </c>
      <c r="AY61">
        <v>5.3674869999999997</v>
      </c>
      <c r="AZ61">
        <v>9.8799159999999997</v>
      </c>
      <c r="BA61">
        <v>6.5114470000000004</v>
      </c>
      <c r="BB61">
        <v>2.8505410000000002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2268.1377539999989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404.81457899999998</v>
      </c>
      <c r="L62">
        <v>178.5805</v>
      </c>
      <c r="M62">
        <v>88.693019000000007</v>
      </c>
      <c r="N62">
        <v>114.485449</v>
      </c>
      <c r="O62">
        <v>119.87365699999999</v>
      </c>
      <c r="P62">
        <v>139.29385199999999</v>
      </c>
      <c r="Q62">
        <v>21.436223999999999</v>
      </c>
      <c r="R62">
        <v>42.081384999999997</v>
      </c>
      <c r="S62">
        <v>26.051323</v>
      </c>
      <c r="T62">
        <v>1.650663</v>
      </c>
      <c r="U62">
        <v>330.13260000000002</v>
      </c>
      <c r="V62">
        <v>12.075903</v>
      </c>
      <c r="W62">
        <v>42.772443000000003</v>
      </c>
      <c r="X62">
        <v>95.437522000000001</v>
      </c>
      <c r="Y62">
        <v>0</v>
      </c>
      <c r="Z62">
        <v>12.589055999999999</v>
      </c>
      <c r="AA62">
        <v>40.685541999999998</v>
      </c>
      <c r="AB62">
        <v>46.816884000000002</v>
      </c>
      <c r="AC62">
        <v>33.622608999999997</v>
      </c>
      <c r="AD62">
        <v>42.025433</v>
      </c>
      <c r="AE62">
        <v>57.122017</v>
      </c>
      <c r="AF62">
        <v>0</v>
      </c>
      <c r="AG62">
        <v>47.661679999999997</v>
      </c>
      <c r="AH62">
        <v>173.71775700000001</v>
      </c>
      <c r="AI62">
        <v>0</v>
      </c>
      <c r="AJ62">
        <v>0</v>
      </c>
      <c r="AK62">
        <v>65.793650999999997</v>
      </c>
      <c r="AL62">
        <v>62.814002000000002</v>
      </c>
      <c r="AM62">
        <v>18.148236000000001</v>
      </c>
      <c r="AN62">
        <v>1.1749149999999999</v>
      </c>
      <c r="AO62">
        <v>0</v>
      </c>
      <c r="AP62">
        <v>6.0590919999999997</v>
      </c>
      <c r="AQ62">
        <v>0</v>
      </c>
      <c r="AR62">
        <v>32.503582000000002</v>
      </c>
      <c r="AS62">
        <v>36.575718000000002</v>
      </c>
      <c r="AT62">
        <v>19.305969999999999</v>
      </c>
      <c r="AU62">
        <v>0</v>
      </c>
      <c r="AV62">
        <v>0</v>
      </c>
      <c r="AW62">
        <v>0</v>
      </c>
      <c r="AX62">
        <v>0</v>
      </c>
      <c r="AY62">
        <v>5.3674869999999997</v>
      </c>
      <c r="AZ62">
        <v>9.8799159999999997</v>
      </c>
      <c r="BA62">
        <v>6.5114470000000004</v>
      </c>
      <c r="BB62">
        <v>2.8505410000000002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2338.6046539999988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476.43095799999998</v>
      </c>
      <c r="L63">
        <v>178.5805</v>
      </c>
      <c r="M63">
        <v>88.693019000000007</v>
      </c>
      <c r="N63">
        <v>114.485449</v>
      </c>
      <c r="O63">
        <v>119.87365699999999</v>
      </c>
      <c r="P63">
        <v>139.29385199999999</v>
      </c>
      <c r="Q63">
        <v>21.436223999999999</v>
      </c>
      <c r="R63">
        <v>42.081384999999997</v>
      </c>
      <c r="S63">
        <v>26.051323</v>
      </c>
      <c r="T63">
        <v>1.650663</v>
      </c>
      <c r="U63">
        <v>330.13260000000002</v>
      </c>
      <c r="V63">
        <v>12.075903</v>
      </c>
      <c r="W63">
        <v>42.772443000000003</v>
      </c>
      <c r="X63">
        <v>95.437522000000001</v>
      </c>
      <c r="Y63">
        <v>0</v>
      </c>
      <c r="Z63">
        <v>12.589055999999999</v>
      </c>
      <c r="AA63">
        <v>40.685541999999998</v>
      </c>
      <c r="AB63">
        <v>46.816884000000002</v>
      </c>
      <c r="AC63">
        <v>33.622608999999997</v>
      </c>
      <c r="AD63">
        <v>42.025433</v>
      </c>
      <c r="AE63">
        <v>57.122017</v>
      </c>
      <c r="AF63">
        <v>0</v>
      </c>
      <c r="AG63">
        <v>47.661679999999997</v>
      </c>
      <c r="AH63">
        <v>173.71775700000001</v>
      </c>
      <c r="AI63">
        <v>0</v>
      </c>
      <c r="AJ63">
        <v>0</v>
      </c>
      <c r="AK63">
        <v>65.793650999999997</v>
      </c>
      <c r="AL63">
        <v>62.814002000000002</v>
      </c>
      <c r="AM63">
        <v>18.148236000000001</v>
      </c>
      <c r="AN63">
        <v>1.1749149999999999</v>
      </c>
      <c r="AO63">
        <v>0</v>
      </c>
      <c r="AP63">
        <v>6.0590919999999997</v>
      </c>
      <c r="AQ63">
        <v>0</v>
      </c>
      <c r="AR63">
        <v>32.503582000000002</v>
      </c>
      <c r="AS63">
        <v>36.575718000000002</v>
      </c>
      <c r="AT63">
        <v>19.305969999999999</v>
      </c>
      <c r="AU63">
        <v>0</v>
      </c>
      <c r="AV63">
        <v>0</v>
      </c>
      <c r="AW63">
        <v>0</v>
      </c>
      <c r="AX63">
        <v>0</v>
      </c>
      <c r="AY63">
        <v>5.3674869999999997</v>
      </c>
      <c r="AZ63">
        <v>9.8799159999999997</v>
      </c>
      <c r="BA63">
        <v>6.5114470000000004</v>
      </c>
      <c r="BB63">
        <v>2.8505410000000002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2410.2210329999989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534.34895800000004</v>
      </c>
      <c r="L64">
        <v>178.5805</v>
      </c>
      <c r="M64">
        <v>88.693019000000007</v>
      </c>
      <c r="N64">
        <v>114.485449</v>
      </c>
      <c r="O64">
        <v>119.87365699999999</v>
      </c>
      <c r="P64">
        <v>139.29385199999999</v>
      </c>
      <c r="Q64">
        <v>21.436223999999999</v>
      </c>
      <c r="R64">
        <v>42.081384999999997</v>
      </c>
      <c r="S64">
        <v>26.051323</v>
      </c>
      <c r="T64">
        <v>1.650663</v>
      </c>
      <c r="U64">
        <v>330.13260000000002</v>
      </c>
      <c r="V64">
        <v>12.075903</v>
      </c>
      <c r="W64">
        <v>42.772443000000003</v>
      </c>
      <c r="X64">
        <v>95.437522000000001</v>
      </c>
      <c r="Y64">
        <v>0</v>
      </c>
      <c r="Z64">
        <v>12.589055999999999</v>
      </c>
      <c r="AA64">
        <v>40.685541999999998</v>
      </c>
      <c r="AB64">
        <v>46.816884000000002</v>
      </c>
      <c r="AC64">
        <v>33.622608999999997</v>
      </c>
      <c r="AD64">
        <v>42.025433</v>
      </c>
      <c r="AE64">
        <v>57.122017</v>
      </c>
      <c r="AF64">
        <v>0</v>
      </c>
      <c r="AG64">
        <v>47.661679999999997</v>
      </c>
      <c r="AH64">
        <v>173.71775700000001</v>
      </c>
      <c r="AI64">
        <v>0</v>
      </c>
      <c r="AJ64">
        <v>0</v>
      </c>
      <c r="AK64">
        <v>65.793650999999997</v>
      </c>
      <c r="AL64">
        <v>62.814002000000002</v>
      </c>
      <c r="AM64">
        <v>18.148236000000001</v>
      </c>
      <c r="AN64">
        <v>1.1749149999999999</v>
      </c>
      <c r="AO64">
        <v>0</v>
      </c>
      <c r="AP64">
        <v>6.0590919999999997</v>
      </c>
      <c r="AQ64">
        <v>0</v>
      </c>
      <c r="AR64">
        <v>32.503582000000002</v>
      </c>
      <c r="AS64">
        <v>36.575718000000002</v>
      </c>
      <c r="AT64">
        <v>19.305969999999999</v>
      </c>
      <c r="AU64">
        <v>0</v>
      </c>
      <c r="AV64">
        <v>0</v>
      </c>
      <c r="AW64">
        <v>0</v>
      </c>
      <c r="AX64">
        <v>0</v>
      </c>
      <c r="AY64">
        <v>5.3674869999999997</v>
      </c>
      <c r="AZ64">
        <v>9.8799159999999997</v>
      </c>
      <c r="BA64">
        <v>6.5114470000000004</v>
      </c>
      <c r="BB64">
        <v>2.8505410000000002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2468.139032999999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553.65495799999997</v>
      </c>
      <c r="L65">
        <v>178.5805</v>
      </c>
      <c r="M65">
        <v>88.693019000000007</v>
      </c>
      <c r="N65">
        <v>114.485449</v>
      </c>
      <c r="O65">
        <v>119.87365699999999</v>
      </c>
      <c r="P65">
        <v>139.29385199999999</v>
      </c>
      <c r="Q65">
        <v>21.436223999999999</v>
      </c>
      <c r="R65">
        <v>42.081384999999997</v>
      </c>
      <c r="S65">
        <v>26.051323</v>
      </c>
      <c r="T65">
        <v>1.650663</v>
      </c>
      <c r="U65">
        <v>330.13260000000002</v>
      </c>
      <c r="V65">
        <v>12.075903</v>
      </c>
      <c r="W65">
        <v>42.772443000000003</v>
      </c>
      <c r="X65">
        <v>95.437522000000001</v>
      </c>
      <c r="Y65">
        <v>0</v>
      </c>
      <c r="Z65">
        <v>18.883585</v>
      </c>
      <c r="AA65">
        <v>40.685541999999998</v>
      </c>
      <c r="AB65">
        <v>46.816884000000002</v>
      </c>
      <c r="AC65">
        <v>33.622608999999997</v>
      </c>
      <c r="AD65">
        <v>42.025433</v>
      </c>
      <c r="AE65">
        <v>57.122017</v>
      </c>
      <c r="AF65">
        <v>0</v>
      </c>
      <c r="AG65">
        <v>47.661679999999997</v>
      </c>
      <c r="AH65">
        <v>173.71775700000001</v>
      </c>
      <c r="AI65">
        <v>0</v>
      </c>
      <c r="AJ65">
        <v>0</v>
      </c>
      <c r="AK65">
        <v>65.793650999999997</v>
      </c>
      <c r="AL65">
        <v>62.814002000000002</v>
      </c>
      <c r="AM65">
        <v>18.148236000000001</v>
      </c>
      <c r="AN65">
        <v>1.1749149999999999</v>
      </c>
      <c r="AO65">
        <v>0</v>
      </c>
      <c r="AP65">
        <v>6.6773660000000001</v>
      </c>
      <c r="AQ65">
        <v>0</v>
      </c>
      <c r="AR65">
        <v>32.503582000000002</v>
      </c>
      <c r="AS65">
        <v>36.575718000000002</v>
      </c>
      <c r="AT65">
        <v>19.305969999999999</v>
      </c>
      <c r="AU65">
        <v>0</v>
      </c>
      <c r="AV65">
        <v>0</v>
      </c>
      <c r="AW65">
        <v>0</v>
      </c>
      <c r="AX65">
        <v>0</v>
      </c>
      <c r="AY65">
        <v>5.3674869999999997</v>
      </c>
      <c r="AZ65">
        <v>9.8799159999999997</v>
      </c>
      <c r="BA65">
        <v>6.5114470000000004</v>
      </c>
      <c r="BB65">
        <v>2.8505410000000002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2494.3578359999992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553.65495799999997</v>
      </c>
      <c r="L66">
        <v>178.5805</v>
      </c>
      <c r="M66">
        <v>88.693019000000007</v>
      </c>
      <c r="N66">
        <v>114.485449</v>
      </c>
      <c r="O66">
        <v>119.87365699999999</v>
      </c>
      <c r="P66">
        <v>139.29385199999999</v>
      </c>
      <c r="Q66">
        <v>21.436223999999999</v>
      </c>
      <c r="R66">
        <v>42.081384999999997</v>
      </c>
      <c r="S66">
        <v>26.051323</v>
      </c>
      <c r="T66">
        <v>1.650663</v>
      </c>
      <c r="U66">
        <v>330.13260000000002</v>
      </c>
      <c r="V66">
        <v>12.075903</v>
      </c>
      <c r="W66">
        <v>42.772443000000003</v>
      </c>
      <c r="X66">
        <v>95.437522000000001</v>
      </c>
      <c r="Y66">
        <v>0</v>
      </c>
      <c r="Z66">
        <v>18.883585</v>
      </c>
      <c r="AA66">
        <v>40.685541999999998</v>
      </c>
      <c r="AB66">
        <v>46.816884000000002</v>
      </c>
      <c r="AC66">
        <v>33.622608999999997</v>
      </c>
      <c r="AD66">
        <v>42.025433</v>
      </c>
      <c r="AE66">
        <v>57.122017</v>
      </c>
      <c r="AF66">
        <v>0</v>
      </c>
      <c r="AG66">
        <v>47.661679999999997</v>
      </c>
      <c r="AH66">
        <v>173.71775700000001</v>
      </c>
      <c r="AI66">
        <v>0</v>
      </c>
      <c r="AJ66">
        <v>0</v>
      </c>
      <c r="AK66">
        <v>65.793650999999997</v>
      </c>
      <c r="AL66">
        <v>62.814002000000002</v>
      </c>
      <c r="AM66">
        <v>18.148236000000001</v>
      </c>
      <c r="AN66">
        <v>1.1749149999999999</v>
      </c>
      <c r="AO66">
        <v>0</v>
      </c>
      <c r="AP66">
        <v>6.6773660000000001</v>
      </c>
      <c r="AQ66">
        <v>0</v>
      </c>
      <c r="AR66">
        <v>32.503582000000002</v>
      </c>
      <c r="AS66">
        <v>36.575718000000002</v>
      </c>
      <c r="AT66">
        <v>19.305969999999999</v>
      </c>
      <c r="AU66">
        <v>0</v>
      </c>
      <c r="AV66">
        <v>0</v>
      </c>
      <c r="AW66">
        <v>0</v>
      </c>
      <c r="AX66">
        <v>0</v>
      </c>
      <c r="AY66">
        <v>5.3674869999999997</v>
      </c>
      <c r="AZ66">
        <v>9.8799159999999997</v>
      </c>
      <c r="BA66">
        <v>6.5114470000000004</v>
      </c>
      <c r="BB66">
        <v>2.8505410000000002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2494.3578359999992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553.65495799999997</v>
      </c>
      <c r="L67">
        <v>178.5805</v>
      </c>
      <c r="M67">
        <v>88.693019000000007</v>
      </c>
      <c r="N67">
        <v>114.485449</v>
      </c>
      <c r="O67">
        <v>119.87365699999999</v>
      </c>
      <c r="P67">
        <v>139.29385199999999</v>
      </c>
      <c r="Q67">
        <v>20.004604</v>
      </c>
      <c r="R67">
        <v>42.081384999999997</v>
      </c>
      <c r="S67">
        <v>26.051323</v>
      </c>
      <c r="T67">
        <v>1.650663</v>
      </c>
      <c r="U67">
        <v>330.13260000000002</v>
      </c>
      <c r="V67">
        <v>12.075903</v>
      </c>
      <c r="W67">
        <v>42.772443000000003</v>
      </c>
      <c r="X67">
        <v>95.437522000000001</v>
      </c>
      <c r="Y67">
        <v>0</v>
      </c>
      <c r="Z67">
        <v>18.883585</v>
      </c>
      <c r="AA67">
        <v>40.685541999999998</v>
      </c>
      <c r="AB67">
        <v>46.816884000000002</v>
      </c>
      <c r="AC67">
        <v>33.622608999999997</v>
      </c>
      <c r="AD67">
        <v>42.025433</v>
      </c>
      <c r="AE67">
        <v>57.122017</v>
      </c>
      <c r="AF67">
        <v>0</v>
      </c>
      <c r="AG67">
        <v>47.661679999999997</v>
      </c>
      <c r="AH67">
        <v>173.71775700000001</v>
      </c>
      <c r="AI67">
        <v>0</v>
      </c>
      <c r="AJ67">
        <v>0</v>
      </c>
      <c r="AK67">
        <v>65.793650999999997</v>
      </c>
      <c r="AL67">
        <v>62.814002000000002</v>
      </c>
      <c r="AM67">
        <v>18.148236000000001</v>
      </c>
      <c r="AN67">
        <v>1.1749149999999999</v>
      </c>
      <c r="AO67">
        <v>0</v>
      </c>
      <c r="AP67">
        <v>7.2956409999999998</v>
      </c>
      <c r="AQ67">
        <v>0</v>
      </c>
      <c r="AR67">
        <v>32.503582000000002</v>
      </c>
      <c r="AS67">
        <v>36.575718000000002</v>
      </c>
      <c r="AT67">
        <v>19.305969999999999</v>
      </c>
      <c r="AU67">
        <v>0</v>
      </c>
      <c r="AV67">
        <v>0</v>
      </c>
      <c r="AW67">
        <v>0</v>
      </c>
      <c r="AX67">
        <v>0</v>
      </c>
      <c r="AY67">
        <v>5.3674869999999997</v>
      </c>
      <c r="AZ67">
        <v>9.8799159999999997</v>
      </c>
      <c r="BA67">
        <v>6.5114470000000004</v>
      </c>
      <c r="BB67">
        <v>2.8505410000000002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2493.5444909999992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553.65495799999997</v>
      </c>
      <c r="L68">
        <v>178.5805</v>
      </c>
      <c r="M68">
        <v>88.693019000000007</v>
      </c>
      <c r="N68">
        <v>114.485449</v>
      </c>
      <c r="O68">
        <v>119.87365699999999</v>
      </c>
      <c r="P68">
        <v>139.29385199999999</v>
      </c>
      <c r="Q68">
        <v>20.004604</v>
      </c>
      <c r="R68">
        <v>42.081384999999997</v>
      </c>
      <c r="S68">
        <v>26.051323</v>
      </c>
      <c r="T68">
        <v>1.650663</v>
      </c>
      <c r="U68">
        <v>330.13260000000002</v>
      </c>
      <c r="V68">
        <v>12.075903</v>
      </c>
      <c r="W68">
        <v>42.772443000000003</v>
      </c>
      <c r="X68">
        <v>95.437522000000001</v>
      </c>
      <c r="Y68">
        <v>0</v>
      </c>
      <c r="Z68">
        <v>18.883585</v>
      </c>
      <c r="AA68">
        <v>40.685541999999998</v>
      </c>
      <c r="AB68">
        <v>46.816884000000002</v>
      </c>
      <c r="AC68">
        <v>33.622608999999997</v>
      </c>
      <c r="AD68">
        <v>42.025433</v>
      </c>
      <c r="AE68">
        <v>57.122017</v>
      </c>
      <c r="AF68">
        <v>0</v>
      </c>
      <c r="AG68">
        <v>47.661679999999997</v>
      </c>
      <c r="AH68">
        <v>173.71775700000001</v>
      </c>
      <c r="AI68">
        <v>0</v>
      </c>
      <c r="AJ68">
        <v>0</v>
      </c>
      <c r="AK68">
        <v>65.793650999999997</v>
      </c>
      <c r="AL68">
        <v>62.814002000000002</v>
      </c>
      <c r="AM68">
        <v>18.148236000000001</v>
      </c>
      <c r="AN68">
        <v>1.1749149999999999</v>
      </c>
      <c r="AO68">
        <v>0</v>
      </c>
      <c r="AP68">
        <v>7.2956409999999998</v>
      </c>
      <c r="AQ68">
        <v>0</v>
      </c>
      <c r="AR68">
        <v>32.503582000000002</v>
      </c>
      <c r="AS68">
        <v>36.575718000000002</v>
      </c>
      <c r="AT68">
        <v>19.305969999999999</v>
      </c>
      <c r="AU68">
        <v>0</v>
      </c>
      <c r="AV68">
        <v>0</v>
      </c>
      <c r="AW68">
        <v>0</v>
      </c>
      <c r="AX68">
        <v>0</v>
      </c>
      <c r="AY68">
        <v>5.3674869999999997</v>
      </c>
      <c r="AZ68">
        <v>9.8799159999999997</v>
      </c>
      <c r="BA68">
        <v>6.5114470000000004</v>
      </c>
      <c r="BB68">
        <v>2.8505410000000002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2493.5444909999992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553.65495799999997</v>
      </c>
      <c r="L69">
        <v>178.5805</v>
      </c>
      <c r="M69">
        <v>88.693019000000007</v>
      </c>
      <c r="N69">
        <v>114.485449</v>
      </c>
      <c r="O69">
        <v>119.87365699999999</v>
      </c>
      <c r="P69">
        <v>139.29385199999999</v>
      </c>
      <c r="Q69">
        <v>20.004604</v>
      </c>
      <c r="R69">
        <v>42.081384999999997</v>
      </c>
      <c r="S69">
        <v>26.051323</v>
      </c>
      <c r="T69">
        <v>1.650663</v>
      </c>
      <c r="U69">
        <v>330.13260000000002</v>
      </c>
      <c r="V69">
        <v>12.075903</v>
      </c>
      <c r="W69">
        <v>42.772443000000003</v>
      </c>
      <c r="X69">
        <v>95.437522000000001</v>
      </c>
      <c r="Y69">
        <v>0</v>
      </c>
      <c r="Z69">
        <v>18.883585</v>
      </c>
      <c r="AA69">
        <v>40.685541999999998</v>
      </c>
      <c r="AB69">
        <v>46.816884000000002</v>
      </c>
      <c r="AC69">
        <v>33.622608999999997</v>
      </c>
      <c r="AD69">
        <v>42.025433</v>
      </c>
      <c r="AE69">
        <v>57.122017</v>
      </c>
      <c r="AF69">
        <v>0</v>
      </c>
      <c r="AG69">
        <v>47.661679999999997</v>
      </c>
      <c r="AH69">
        <v>173.71775700000001</v>
      </c>
      <c r="AI69">
        <v>0</v>
      </c>
      <c r="AJ69">
        <v>0</v>
      </c>
      <c r="AK69">
        <v>65.793650999999997</v>
      </c>
      <c r="AL69">
        <v>62.814002000000002</v>
      </c>
      <c r="AM69">
        <v>18.148236000000001</v>
      </c>
      <c r="AN69">
        <v>1.1749149999999999</v>
      </c>
      <c r="AO69">
        <v>0</v>
      </c>
      <c r="AP69">
        <v>7.2956409999999998</v>
      </c>
      <c r="AQ69">
        <v>0</v>
      </c>
      <c r="AR69">
        <v>32.503582000000002</v>
      </c>
      <c r="AS69">
        <v>36.575718000000002</v>
      </c>
      <c r="AT69">
        <v>19.305969999999999</v>
      </c>
      <c r="AU69">
        <v>0</v>
      </c>
      <c r="AV69">
        <v>0</v>
      </c>
      <c r="AW69">
        <v>0</v>
      </c>
      <c r="AX69">
        <v>0</v>
      </c>
      <c r="AY69">
        <v>5.3674869999999997</v>
      </c>
      <c r="AZ69">
        <v>9.8799159999999997</v>
      </c>
      <c r="BA69">
        <v>6.5114470000000004</v>
      </c>
      <c r="BB69">
        <v>2.8505410000000002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2493.5444909999992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505.38995799999998</v>
      </c>
      <c r="L70">
        <v>193.06</v>
      </c>
      <c r="M70">
        <v>88.693019000000007</v>
      </c>
      <c r="N70">
        <v>114.485449</v>
      </c>
      <c r="O70">
        <v>119.87365699999999</v>
      </c>
      <c r="P70">
        <v>139.29385199999999</v>
      </c>
      <c r="Q70">
        <v>20.004604</v>
      </c>
      <c r="R70">
        <v>42.081384999999997</v>
      </c>
      <c r="S70">
        <v>26.051323</v>
      </c>
      <c r="T70">
        <v>1.650663</v>
      </c>
      <c r="U70">
        <v>330.13260000000002</v>
      </c>
      <c r="V70">
        <v>12.075903</v>
      </c>
      <c r="W70">
        <v>42.772443000000003</v>
      </c>
      <c r="X70">
        <v>95.437522000000001</v>
      </c>
      <c r="Y70">
        <v>0</v>
      </c>
      <c r="Z70">
        <v>18.883585</v>
      </c>
      <c r="AA70">
        <v>40.685541999999998</v>
      </c>
      <c r="AB70">
        <v>46.816884000000002</v>
      </c>
      <c r="AC70">
        <v>33.622608999999997</v>
      </c>
      <c r="AD70">
        <v>42.025433</v>
      </c>
      <c r="AE70">
        <v>57.122017</v>
      </c>
      <c r="AF70">
        <v>0</v>
      </c>
      <c r="AG70">
        <v>47.661679999999997</v>
      </c>
      <c r="AH70">
        <v>173.71775700000001</v>
      </c>
      <c r="AI70">
        <v>0</v>
      </c>
      <c r="AJ70">
        <v>0</v>
      </c>
      <c r="AK70">
        <v>65.793650999999997</v>
      </c>
      <c r="AL70">
        <v>62.814002000000002</v>
      </c>
      <c r="AM70">
        <v>18.148236000000001</v>
      </c>
      <c r="AN70">
        <v>1.1749149999999999</v>
      </c>
      <c r="AO70">
        <v>0</v>
      </c>
      <c r="AP70">
        <v>7.2956409999999998</v>
      </c>
      <c r="AQ70">
        <v>0</v>
      </c>
      <c r="AR70">
        <v>32.503582000000002</v>
      </c>
      <c r="AS70">
        <v>36.575718000000002</v>
      </c>
      <c r="AT70">
        <v>19.305969999999999</v>
      </c>
      <c r="AU70">
        <v>0</v>
      </c>
      <c r="AV70">
        <v>0</v>
      </c>
      <c r="AW70">
        <v>0</v>
      </c>
      <c r="AX70">
        <v>0</v>
      </c>
      <c r="AY70">
        <v>5.3674869999999997</v>
      </c>
      <c r="AZ70">
        <v>9.8799159999999997</v>
      </c>
      <c r="BA70">
        <v>6.5114470000000004</v>
      </c>
      <c r="BB70">
        <v>5.1721630000000003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2462.0806129999996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505.38995799999998</v>
      </c>
      <c r="L71">
        <v>243.25559999999999</v>
      </c>
      <c r="M71">
        <v>88.693019000000007</v>
      </c>
      <c r="N71">
        <v>114.485449</v>
      </c>
      <c r="O71">
        <v>119.87365699999999</v>
      </c>
      <c r="P71">
        <v>143.98521</v>
      </c>
      <c r="Q71">
        <v>20.004604</v>
      </c>
      <c r="R71">
        <v>43.230091999999999</v>
      </c>
      <c r="S71">
        <v>26.620850000000001</v>
      </c>
      <c r="T71">
        <v>2.8587359999999999</v>
      </c>
      <c r="U71">
        <v>330.13260000000002</v>
      </c>
      <c r="V71">
        <v>12.075903</v>
      </c>
      <c r="W71">
        <v>42.772443000000003</v>
      </c>
      <c r="X71">
        <v>95.437522000000001</v>
      </c>
      <c r="Y71">
        <v>0</v>
      </c>
      <c r="Z71">
        <v>18.883585</v>
      </c>
      <c r="AA71">
        <v>40.685541999999998</v>
      </c>
      <c r="AB71">
        <v>46.816884000000002</v>
      </c>
      <c r="AC71">
        <v>33.622608999999997</v>
      </c>
      <c r="AD71">
        <v>42.025433</v>
      </c>
      <c r="AE71">
        <v>57.122017</v>
      </c>
      <c r="AF71">
        <v>0</v>
      </c>
      <c r="AG71">
        <v>47.661679999999997</v>
      </c>
      <c r="AH71">
        <v>173.71775700000001</v>
      </c>
      <c r="AI71">
        <v>18.410045</v>
      </c>
      <c r="AJ71">
        <v>0</v>
      </c>
      <c r="AK71">
        <v>65.793650999999997</v>
      </c>
      <c r="AL71">
        <v>62.814002000000002</v>
      </c>
      <c r="AM71">
        <v>18.148236000000001</v>
      </c>
      <c r="AN71">
        <v>1.1749149999999999</v>
      </c>
      <c r="AO71">
        <v>0</v>
      </c>
      <c r="AP71">
        <v>7.2956409999999998</v>
      </c>
      <c r="AQ71">
        <v>0</v>
      </c>
      <c r="AR71">
        <v>31.970735999999999</v>
      </c>
      <c r="AS71">
        <v>36.575718000000002</v>
      </c>
      <c r="AT71">
        <v>19.305969999999999</v>
      </c>
      <c r="AU71">
        <v>0</v>
      </c>
      <c r="AV71">
        <v>0</v>
      </c>
      <c r="AW71">
        <v>0</v>
      </c>
      <c r="AX71">
        <v>0</v>
      </c>
      <c r="AY71">
        <v>5.3674869999999997</v>
      </c>
      <c r="AZ71">
        <v>9.8799159999999997</v>
      </c>
      <c r="BA71">
        <v>6.5114470000000004</v>
      </c>
      <c r="BB71">
        <v>5.1721630000000003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2537.7710770000003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505.38995799999998</v>
      </c>
      <c r="L72">
        <v>223.9496</v>
      </c>
      <c r="M72">
        <v>88.693019000000007</v>
      </c>
      <c r="N72">
        <v>114.485449</v>
      </c>
      <c r="O72">
        <v>119.87365699999999</v>
      </c>
      <c r="P72">
        <v>143.98521</v>
      </c>
      <c r="Q72">
        <v>20.004604</v>
      </c>
      <c r="R72">
        <v>43.230091999999999</v>
      </c>
      <c r="S72">
        <v>26.620850000000001</v>
      </c>
      <c r="T72">
        <v>2.8587359999999999</v>
      </c>
      <c r="U72">
        <v>330.13260000000002</v>
      </c>
      <c r="V72">
        <v>12.075903</v>
      </c>
      <c r="W72">
        <v>42.772443000000003</v>
      </c>
      <c r="X72">
        <v>95.437522000000001</v>
      </c>
      <c r="Y72">
        <v>0</v>
      </c>
      <c r="Z72">
        <v>18.883585</v>
      </c>
      <c r="AA72">
        <v>40.685541999999998</v>
      </c>
      <c r="AB72">
        <v>46.816884000000002</v>
      </c>
      <c r="AC72">
        <v>33.622608999999997</v>
      </c>
      <c r="AD72">
        <v>42.025433</v>
      </c>
      <c r="AE72">
        <v>57.122017</v>
      </c>
      <c r="AF72">
        <v>0</v>
      </c>
      <c r="AG72">
        <v>47.661679999999997</v>
      </c>
      <c r="AH72">
        <v>173.71775700000001</v>
      </c>
      <c r="AI72">
        <v>18.410045</v>
      </c>
      <c r="AJ72">
        <v>0</v>
      </c>
      <c r="AK72">
        <v>65.793650999999997</v>
      </c>
      <c r="AL72">
        <v>62.814002000000002</v>
      </c>
      <c r="AM72">
        <v>18.148236000000001</v>
      </c>
      <c r="AN72">
        <v>1.1749149999999999</v>
      </c>
      <c r="AO72">
        <v>0</v>
      </c>
      <c r="AP72">
        <v>7.2956409999999998</v>
      </c>
      <c r="AQ72">
        <v>0</v>
      </c>
      <c r="AR72">
        <v>31.970735999999999</v>
      </c>
      <c r="AS72">
        <v>36.575718000000002</v>
      </c>
      <c r="AT72">
        <v>19.305969999999999</v>
      </c>
      <c r="AU72">
        <v>0</v>
      </c>
      <c r="AV72">
        <v>0</v>
      </c>
      <c r="AW72">
        <v>0</v>
      </c>
      <c r="AX72">
        <v>0</v>
      </c>
      <c r="AY72">
        <v>5.3674869999999997</v>
      </c>
      <c r="AZ72">
        <v>9.8799159999999997</v>
      </c>
      <c r="BA72">
        <v>6.5114470000000004</v>
      </c>
      <c r="BB72">
        <v>5.1721630000000003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2518.4650770000003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505.38995799999998</v>
      </c>
      <c r="L73">
        <v>223.9496</v>
      </c>
      <c r="M73">
        <v>88.693019000000007</v>
      </c>
      <c r="N73">
        <v>114.485449</v>
      </c>
      <c r="O73">
        <v>119.87365699999999</v>
      </c>
      <c r="P73">
        <v>143.98521</v>
      </c>
      <c r="Q73">
        <v>20.004604</v>
      </c>
      <c r="R73">
        <v>43.230091999999999</v>
      </c>
      <c r="S73">
        <v>26.620850000000001</v>
      </c>
      <c r="T73">
        <v>2.8587359999999999</v>
      </c>
      <c r="U73">
        <v>323.61682500000001</v>
      </c>
      <c r="V73">
        <v>12.075903</v>
      </c>
      <c r="W73">
        <v>42.772443000000003</v>
      </c>
      <c r="X73">
        <v>95.437522000000001</v>
      </c>
      <c r="Y73">
        <v>0</v>
      </c>
      <c r="Z73">
        <v>12.589055999999999</v>
      </c>
      <c r="AA73">
        <v>40.685541999999998</v>
      </c>
      <c r="AB73">
        <v>46.816884000000002</v>
      </c>
      <c r="AC73">
        <v>33.622608999999997</v>
      </c>
      <c r="AD73">
        <v>42.025433</v>
      </c>
      <c r="AE73">
        <v>57.122017</v>
      </c>
      <c r="AF73">
        <v>0</v>
      </c>
      <c r="AG73">
        <v>47.661679999999997</v>
      </c>
      <c r="AH73">
        <v>173.71775700000001</v>
      </c>
      <c r="AI73">
        <v>32.401679000000001</v>
      </c>
      <c r="AJ73">
        <v>0</v>
      </c>
      <c r="AK73">
        <v>65.793650999999997</v>
      </c>
      <c r="AL73">
        <v>60.570644000000001</v>
      </c>
      <c r="AM73">
        <v>18.148236000000001</v>
      </c>
      <c r="AN73">
        <v>1.1749149999999999</v>
      </c>
      <c r="AO73">
        <v>0</v>
      </c>
      <c r="AP73">
        <v>7.2956409999999998</v>
      </c>
      <c r="AQ73">
        <v>0</v>
      </c>
      <c r="AR73">
        <v>31.970735999999999</v>
      </c>
      <c r="AS73">
        <v>36.575718000000002</v>
      </c>
      <c r="AT73">
        <v>19.305969999999999</v>
      </c>
      <c r="AU73">
        <v>0</v>
      </c>
      <c r="AV73">
        <v>0</v>
      </c>
      <c r="AW73">
        <v>0</v>
      </c>
      <c r="AX73">
        <v>0</v>
      </c>
      <c r="AY73">
        <v>5.3674869999999997</v>
      </c>
      <c r="AZ73">
        <v>9.8799159999999997</v>
      </c>
      <c r="BA73">
        <v>6.5114470000000004</v>
      </c>
      <c r="BB73">
        <v>5.1721630000000003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2517.403049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505.38995799999998</v>
      </c>
      <c r="L74">
        <v>223.9496</v>
      </c>
      <c r="M74">
        <v>88.693019000000007</v>
      </c>
      <c r="N74">
        <v>114.485449</v>
      </c>
      <c r="O74">
        <v>119.87365699999999</v>
      </c>
      <c r="P74">
        <v>143.98521</v>
      </c>
      <c r="Q74">
        <v>20.004604</v>
      </c>
      <c r="R74">
        <v>43.230091999999999</v>
      </c>
      <c r="S74">
        <v>26.620850000000001</v>
      </c>
      <c r="T74">
        <v>2.8587359999999999</v>
      </c>
      <c r="U74">
        <v>323.61682500000001</v>
      </c>
      <c r="V74">
        <v>12.075903</v>
      </c>
      <c r="W74">
        <v>42.772443000000003</v>
      </c>
      <c r="X74">
        <v>95.437522000000001</v>
      </c>
      <c r="Y74">
        <v>0</v>
      </c>
      <c r="Z74">
        <v>12.589055999999999</v>
      </c>
      <c r="AA74">
        <v>40.685541999999998</v>
      </c>
      <c r="AB74">
        <v>46.816884000000002</v>
      </c>
      <c r="AC74">
        <v>33.622608999999997</v>
      </c>
      <c r="AD74">
        <v>42.025433</v>
      </c>
      <c r="AE74">
        <v>57.122017</v>
      </c>
      <c r="AF74">
        <v>0</v>
      </c>
      <c r="AG74">
        <v>47.661679999999997</v>
      </c>
      <c r="AH74">
        <v>173.71775700000001</v>
      </c>
      <c r="AI74">
        <v>32.401679000000001</v>
      </c>
      <c r="AJ74">
        <v>0</v>
      </c>
      <c r="AK74">
        <v>65.793650999999997</v>
      </c>
      <c r="AL74">
        <v>60.570644000000001</v>
      </c>
      <c r="AM74">
        <v>18.148236000000001</v>
      </c>
      <c r="AN74">
        <v>1.1749149999999999</v>
      </c>
      <c r="AO74">
        <v>0</v>
      </c>
      <c r="AP74">
        <v>7.2956409999999998</v>
      </c>
      <c r="AQ74">
        <v>10.306793000000001</v>
      </c>
      <c r="AR74">
        <v>31.970735999999999</v>
      </c>
      <c r="AS74">
        <v>36.575718000000002</v>
      </c>
      <c r="AT74">
        <v>19.305969999999999</v>
      </c>
      <c r="AU74">
        <v>0</v>
      </c>
      <c r="AV74">
        <v>0</v>
      </c>
      <c r="AW74">
        <v>0</v>
      </c>
      <c r="AX74">
        <v>0</v>
      </c>
      <c r="AY74">
        <v>5.3674869999999997</v>
      </c>
      <c r="AZ74">
        <v>9.8799159999999997</v>
      </c>
      <c r="BA74">
        <v>6.5114470000000004</v>
      </c>
      <c r="BB74">
        <v>5.1721630000000003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2527.7098420000002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553.65495799999997</v>
      </c>
      <c r="L75">
        <v>257.73509999999999</v>
      </c>
      <c r="M75">
        <v>88.693019000000007</v>
      </c>
      <c r="N75">
        <v>114.485449</v>
      </c>
      <c r="O75">
        <v>119.87365699999999</v>
      </c>
      <c r="P75">
        <v>143.98521</v>
      </c>
      <c r="Q75">
        <v>20.004604</v>
      </c>
      <c r="R75">
        <v>43.230091999999999</v>
      </c>
      <c r="S75">
        <v>26.620850000000001</v>
      </c>
      <c r="T75">
        <v>2.8587359999999999</v>
      </c>
      <c r="U75">
        <v>323.61682500000001</v>
      </c>
      <c r="V75">
        <v>12.075903</v>
      </c>
      <c r="W75">
        <v>42.772443000000003</v>
      </c>
      <c r="X75">
        <v>95.437522000000001</v>
      </c>
      <c r="Y75">
        <v>0</v>
      </c>
      <c r="Z75">
        <v>12.589055999999999</v>
      </c>
      <c r="AA75">
        <v>40.685541999999998</v>
      </c>
      <c r="AB75">
        <v>46.816884000000002</v>
      </c>
      <c r="AC75">
        <v>33.622608999999997</v>
      </c>
      <c r="AD75">
        <v>42.025433</v>
      </c>
      <c r="AE75">
        <v>57.122017</v>
      </c>
      <c r="AF75">
        <v>0</v>
      </c>
      <c r="AG75">
        <v>47.661679999999997</v>
      </c>
      <c r="AH75">
        <v>173.71775700000001</v>
      </c>
      <c r="AI75">
        <v>32.401679000000001</v>
      </c>
      <c r="AJ75">
        <v>0</v>
      </c>
      <c r="AK75">
        <v>65.793650999999997</v>
      </c>
      <c r="AL75">
        <v>60.570644000000001</v>
      </c>
      <c r="AM75">
        <v>18.148236000000001</v>
      </c>
      <c r="AN75">
        <v>1.1749149999999999</v>
      </c>
      <c r="AO75">
        <v>0</v>
      </c>
      <c r="AP75">
        <v>7.2956409999999998</v>
      </c>
      <c r="AQ75">
        <v>20.613586999999999</v>
      </c>
      <c r="AR75">
        <v>31.970735999999999</v>
      </c>
      <c r="AS75">
        <v>36.575718000000002</v>
      </c>
      <c r="AT75">
        <v>19.305969999999999</v>
      </c>
      <c r="AU75">
        <v>0</v>
      </c>
      <c r="AV75">
        <v>0</v>
      </c>
      <c r="AW75">
        <v>0</v>
      </c>
      <c r="AX75">
        <v>0</v>
      </c>
      <c r="AY75">
        <v>5.3674869999999997</v>
      </c>
      <c r="AZ75">
        <v>9.8799159999999997</v>
      </c>
      <c r="BA75">
        <v>6.5114470000000004</v>
      </c>
      <c r="BB75">
        <v>5.1721630000000003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2620.0671360000001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553.65495799999997</v>
      </c>
      <c r="L76">
        <v>241.32499999999999</v>
      </c>
      <c r="M76">
        <v>88.693019000000007</v>
      </c>
      <c r="N76">
        <v>114.485449</v>
      </c>
      <c r="O76">
        <v>119.87365699999999</v>
      </c>
      <c r="P76">
        <v>143.98521</v>
      </c>
      <c r="Q76">
        <v>20.004604</v>
      </c>
      <c r="R76">
        <v>43.230091999999999</v>
      </c>
      <c r="S76">
        <v>26.620850000000001</v>
      </c>
      <c r="T76">
        <v>2.8587359999999999</v>
      </c>
      <c r="U76">
        <v>323.61682500000001</v>
      </c>
      <c r="V76">
        <v>12.075903</v>
      </c>
      <c r="W76">
        <v>42.772443000000003</v>
      </c>
      <c r="X76">
        <v>95.437522000000001</v>
      </c>
      <c r="Y76">
        <v>0</v>
      </c>
      <c r="Z76">
        <v>12.589055999999999</v>
      </c>
      <c r="AA76">
        <v>40.685541999999998</v>
      </c>
      <c r="AB76">
        <v>46.816884000000002</v>
      </c>
      <c r="AC76">
        <v>33.622608999999997</v>
      </c>
      <c r="AD76">
        <v>42.025433</v>
      </c>
      <c r="AE76">
        <v>57.122017</v>
      </c>
      <c r="AF76">
        <v>0</v>
      </c>
      <c r="AG76">
        <v>47.661679999999997</v>
      </c>
      <c r="AH76">
        <v>173.71775700000001</v>
      </c>
      <c r="AI76">
        <v>32.401679000000001</v>
      </c>
      <c r="AJ76">
        <v>0</v>
      </c>
      <c r="AK76">
        <v>65.793650999999997</v>
      </c>
      <c r="AL76">
        <v>60.570644000000001</v>
      </c>
      <c r="AM76">
        <v>18.148236000000001</v>
      </c>
      <c r="AN76">
        <v>1.1749149999999999</v>
      </c>
      <c r="AO76">
        <v>0</v>
      </c>
      <c r="AP76">
        <v>7.2956409999999998</v>
      </c>
      <c r="AQ76">
        <v>30.920380000000002</v>
      </c>
      <c r="AR76">
        <v>31.970735999999999</v>
      </c>
      <c r="AS76">
        <v>36.575718000000002</v>
      </c>
      <c r="AT76">
        <v>19.305969999999999</v>
      </c>
      <c r="AU76">
        <v>0</v>
      </c>
      <c r="AV76">
        <v>0</v>
      </c>
      <c r="AW76">
        <v>0</v>
      </c>
      <c r="AX76">
        <v>0</v>
      </c>
      <c r="AY76">
        <v>5.3674869999999997</v>
      </c>
      <c r="AZ76">
        <v>9.8799159999999997</v>
      </c>
      <c r="BA76">
        <v>6.5114470000000004</v>
      </c>
      <c r="BB76">
        <v>5.1721630000000003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2613.9638290000003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553.65495799999997</v>
      </c>
      <c r="L77">
        <v>257.11846600000001</v>
      </c>
      <c r="M77">
        <v>88.693019000000007</v>
      </c>
      <c r="N77">
        <v>114.485449</v>
      </c>
      <c r="O77">
        <v>119.87365699999999</v>
      </c>
      <c r="P77">
        <v>143.98521</v>
      </c>
      <c r="Q77">
        <v>20.004604</v>
      </c>
      <c r="R77">
        <v>43.230091999999999</v>
      </c>
      <c r="S77">
        <v>26.620850000000001</v>
      </c>
      <c r="T77">
        <v>2.8587359999999999</v>
      </c>
      <c r="U77">
        <v>323.61682500000001</v>
      </c>
      <c r="V77">
        <v>12.075903</v>
      </c>
      <c r="W77">
        <v>42.772443000000003</v>
      </c>
      <c r="X77">
        <v>95.437522000000001</v>
      </c>
      <c r="Y77">
        <v>0</v>
      </c>
      <c r="Z77">
        <v>12.589055999999999</v>
      </c>
      <c r="AA77">
        <v>40.685541999999998</v>
      </c>
      <c r="AB77">
        <v>46.816884000000002</v>
      </c>
      <c r="AC77">
        <v>33.622608999999997</v>
      </c>
      <c r="AD77">
        <v>42.025433</v>
      </c>
      <c r="AE77">
        <v>57.122017</v>
      </c>
      <c r="AF77">
        <v>9.4588900000000002</v>
      </c>
      <c r="AG77">
        <v>47.661679999999997</v>
      </c>
      <c r="AH77">
        <v>173.71775700000001</v>
      </c>
      <c r="AI77">
        <v>22.092054000000001</v>
      </c>
      <c r="AJ77">
        <v>0</v>
      </c>
      <c r="AK77">
        <v>65.793650999999997</v>
      </c>
      <c r="AL77">
        <v>58.327286999999998</v>
      </c>
      <c r="AM77">
        <v>18.148236000000001</v>
      </c>
      <c r="AN77">
        <v>1.1749149999999999</v>
      </c>
      <c r="AO77">
        <v>0</v>
      </c>
      <c r="AP77">
        <v>7.2956409999999998</v>
      </c>
      <c r="AQ77">
        <v>40.919508</v>
      </c>
      <c r="AR77">
        <v>31.970735999999999</v>
      </c>
      <c r="AS77">
        <v>36.575718000000002</v>
      </c>
      <c r="AT77">
        <v>19.305969999999999</v>
      </c>
      <c r="AU77">
        <v>0</v>
      </c>
      <c r="AV77">
        <v>0</v>
      </c>
      <c r="AW77">
        <v>0</v>
      </c>
      <c r="AX77">
        <v>0</v>
      </c>
      <c r="AY77">
        <v>5.3674869999999997</v>
      </c>
      <c r="AZ77">
        <v>9.8799159999999997</v>
      </c>
      <c r="BA77">
        <v>6.5114470000000004</v>
      </c>
      <c r="BB77">
        <v>5.1721630000000003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2636.6623310000004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553.65495799999997</v>
      </c>
      <c r="L78">
        <v>252.291966</v>
      </c>
      <c r="M78">
        <v>88.693019000000007</v>
      </c>
      <c r="N78">
        <v>114.485449</v>
      </c>
      <c r="O78">
        <v>119.87365699999999</v>
      </c>
      <c r="P78">
        <v>143.98521</v>
      </c>
      <c r="Q78">
        <v>20.004604</v>
      </c>
      <c r="R78">
        <v>43.230091999999999</v>
      </c>
      <c r="S78">
        <v>26.620850000000001</v>
      </c>
      <c r="T78">
        <v>2.8587359999999999</v>
      </c>
      <c r="U78">
        <v>323.61682500000001</v>
      </c>
      <c r="V78">
        <v>12.075903</v>
      </c>
      <c r="W78">
        <v>42.772443000000003</v>
      </c>
      <c r="X78">
        <v>95.437522000000001</v>
      </c>
      <c r="Y78">
        <v>0</v>
      </c>
      <c r="Z78">
        <v>19.513249999999999</v>
      </c>
      <c r="AA78">
        <v>40.685541999999998</v>
      </c>
      <c r="AB78">
        <v>48.175269999999998</v>
      </c>
      <c r="AC78">
        <v>33.622608999999997</v>
      </c>
      <c r="AD78">
        <v>42.025433</v>
      </c>
      <c r="AE78">
        <v>57.122017</v>
      </c>
      <c r="AF78">
        <v>10.015294000000001</v>
      </c>
      <c r="AG78">
        <v>47.661679999999997</v>
      </c>
      <c r="AH78">
        <v>175.70771300000001</v>
      </c>
      <c r="AI78">
        <v>26.510463999999999</v>
      </c>
      <c r="AJ78">
        <v>0</v>
      </c>
      <c r="AK78">
        <v>65.793650999999997</v>
      </c>
      <c r="AL78">
        <v>58.327286999999998</v>
      </c>
      <c r="AM78">
        <v>18.148236000000001</v>
      </c>
      <c r="AN78">
        <v>1.1749149999999999</v>
      </c>
      <c r="AO78">
        <v>0</v>
      </c>
      <c r="AP78">
        <v>9.1504650000000005</v>
      </c>
      <c r="AQ78">
        <v>41.381005999999999</v>
      </c>
      <c r="AR78">
        <v>31.970735999999999</v>
      </c>
      <c r="AS78">
        <v>37.636955999999998</v>
      </c>
      <c r="AT78">
        <v>19.305969999999999</v>
      </c>
      <c r="AU78">
        <v>0</v>
      </c>
      <c r="AV78">
        <v>0</v>
      </c>
      <c r="AW78">
        <v>0</v>
      </c>
      <c r="AX78">
        <v>0</v>
      </c>
      <c r="AY78">
        <v>5.4650780000000001</v>
      </c>
      <c r="AZ78">
        <v>9.8799159999999997</v>
      </c>
      <c r="BA78">
        <v>6.6824089999999998</v>
      </c>
      <c r="BB78">
        <v>5.1721630000000003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2650.7292940000002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486.33227499999998</v>
      </c>
      <c r="L79">
        <v>168.92750000000001</v>
      </c>
      <c r="M79">
        <v>88.693019000000007</v>
      </c>
      <c r="N79">
        <v>114.485449</v>
      </c>
      <c r="O79">
        <v>119.87365699999999</v>
      </c>
      <c r="P79">
        <v>143.98521</v>
      </c>
      <c r="Q79">
        <v>18.431011000000002</v>
      </c>
      <c r="R79">
        <v>40.762537999999999</v>
      </c>
      <c r="S79">
        <v>25.729420000000001</v>
      </c>
      <c r="T79">
        <v>2.8587359999999999</v>
      </c>
      <c r="U79">
        <v>323.61682500000001</v>
      </c>
      <c r="V79">
        <v>12.075903</v>
      </c>
      <c r="W79">
        <v>42.772443000000003</v>
      </c>
      <c r="X79">
        <v>95.437522000000001</v>
      </c>
      <c r="Y79">
        <v>0</v>
      </c>
      <c r="Z79">
        <v>19.513249999999999</v>
      </c>
      <c r="AA79">
        <v>40.685541999999998</v>
      </c>
      <c r="AB79">
        <v>48.175269999999998</v>
      </c>
      <c r="AC79">
        <v>33.622608999999997</v>
      </c>
      <c r="AD79">
        <v>42.865516</v>
      </c>
      <c r="AE79">
        <v>57.122017</v>
      </c>
      <c r="AF79">
        <v>10.015294000000001</v>
      </c>
      <c r="AG79">
        <v>47.661679999999997</v>
      </c>
      <c r="AH79">
        <v>175.70771300000001</v>
      </c>
      <c r="AI79">
        <v>56.750067000000001</v>
      </c>
      <c r="AJ79">
        <v>0</v>
      </c>
      <c r="AK79">
        <v>65.793650999999997</v>
      </c>
      <c r="AL79">
        <v>58.327286999999998</v>
      </c>
      <c r="AM79">
        <v>18.148236000000001</v>
      </c>
      <c r="AN79">
        <v>1.1749149999999999</v>
      </c>
      <c r="AO79">
        <v>0</v>
      </c>
      <c r="AP79">
        <v>9.1504650000000005</v>
      </c>
      <c r="AQ79">
        <v>41.381005999999999</v>
      </c>
      <c r="AR79">
        <v>31.970735999999999</v>
      </c>
      <c r="AS79">
        <v>37.636955999999998</v>
      </c>
      <c r="AT79">
        <v>19.305969999999999</v>
      </c>
      <c r="AU79">
        <v>0</v>
      </c>
      <c r="AV79">
        <v>0</v>
      </c>
      <c r="AW79">
        <v>0</v>
      </c>
      <c r="AX79">
        <v>0</v>
      </c>
      <c r="AY79">
        <v>5.4650780000000001</v>
      </c>
      <c r="AZ79">
        <v>9.8799159999999997</v>
      </c>
      <c r="BA79">
        <v>6.6824089999999998</v>
      </c>
      <c r="BB79">
        <v>5.1721630000000003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2526.1892539999999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503.20116300000001</v>
      </c>
      <c r="L80">
        <v>168.92750000000001</v>
      </c>
      <c r="M80">
        <v>88.693019000000007</v>
      </c>
      <c r="N80">
        <v>114.485449</v>
      </c>
      <c r="O80">
        <v>119.87365699999999</v>
      </c>
      <c r="P80">
        <v>143.98521</v>
      </c>
      <c r="Q80">
        <v>17.998694</v>
      </c>
      <c r="R80">
        <v>38.626190000000001</v>
      </c>
      <c r="S80">
        <v>24.009231</v>
      </c>
      <c r="T80">
        <v>2.8587359999999999</v>
      </c>
      <c r="U80">
        <v>323.61682500000001</v>
      </c>
      <c r="V80">
        <v>12.075903</v>
      </c>
      <c r="W80">
        <v>42.772443000000003</v>
      </c>
      <c r="X80">
        <v>95.437522000000001</v>
      </c>
      <c r="Y80">
        <v>0</v>
      </c>
      <c r="Z80">
        <v>19.513249999999999</v>
      </c>
      <c r="AA80">
        <v>40.685541999999998</v>
      </c>
      <c r="AB80">
        <v>48.175269999999998</v>
      </c>
      <c r="AC80">
        <v>33.622608999999997</v>
      </c>
      <c r="AD80">
        <v>42.865516</v>
      </c>
      <c r="AE80">
        <v>57.122017</v>
      </c>
      <c r="AF80">
        <v>10.015294000000001</v>
      </c>
      <c r="AG80">
        <v>47.661679999999997</v>
      </c>
      <c r="AH80">
        <v>175.70771300000001</v>
      </c>
      <c r="AI80">
        <v>56.750067000000001</v>
      </c>
      <c r="AJ80">
        <v>0</v>
      </c>
      <c r="AK80">
        <v>65.793650999999997</v>
      </c>
      <c r="AL80">
        <v>58.327286999999998</v>
      </c>
      <c r="AM80">
        <v>18.148236000000001</v>
      </c>
      <c r="AN80">
        <v>1.1749149999999999</v>
      </c>
      <c r="AO80">
        <v>0</v>
      </c>
      <c r="AP80">
        <v>9.1504650000000005</v>
      </c>
      <c r="AQ80">
        <v>41.381005999999999</v>
      </c>
      <c r="AR80">
        <v>31.970735999999999</v>
      </c>
      <c r="AS80">
        <v>37.636955999999998</v>
      </c>
      <c r="AT80">
        <v>19.305969999999999</v>
      </c>
      <c r="AU80">
        <v>0</v>
      </c>
      <c r="AV80">
        <v>0</v>
      </c>
      <c r="AW80">
        <v>0</v>
      </c>
      <c r="AX80">
        <v>0</v>
      </c>
      <c r="AY80">
        <v>5.4650780000000001</v>
      </c>
      <c r="AZ80">
        <v>9.8799159999999997</v>
      </c>
      <c r="BA80">
        <v>6.6824089999999998</v>
      </c>
      <c r="BB80">
        <v>5.1721630000000003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2538.769288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526.57114999999999</v>
      </c>
      <c r="L81">
        <v>168.92750000000001</v>
      </c>
      <c r="M81">
        <v>88.693019000000007</v>
      </c>
      <c r="N81">
        <v>114.485449</v>
      </c>
      <c r="O81">
        <v>119.87365699999999</v>
      </c>
      <c r="P81">
        <v>143.98521</v>
      </c>
      <c r="Q81">
        <v>17.998694</v>
      </c>
      <c r="R81">
        <v>38.626190000000001</v>
      </c>
      <c r="S81">
        <v>24.009231</v>
      </c>
      <c r="T81">
        <v>2.8587359999999999</v>
      </c>
      <c r="U81">
        <v>323.61682500000001</v>
      </c>
      <c r="V81">
        <v>12.075903</v>
      </c>
      <c r="W81">
        <v>42.772443000000003</v>
      </c>
      <c r="X81">
        <v>95.437522000000001</v>
      </c>
      <c r="Y81">
        <v>0</v>
      </c>
      <c r="Z81">
        <v>19.513249999999999</v>
      </c>
      <c r="AA81">
        <v>40.685541999999998</v>
      </c>
      <c r="AB81">
        <v>48.175269999999998</v>
      </c>
      <c r="AC81">
        <v>33.622608999999997</v>
      </c>
      <c r="AD81">
        <v>42.865516</v>
      </c>
      <c r="AE81">
        <v>57.122017</v>
      </c>
      <c r="AF81">
        <v>10.015294000000001</v>
      </c>
      <c r="AG81">
        <v>47.661679999999997</v>
      </c>
      <c r="AH81">
        <v>175.70771300000001</v>
      </c>
      <c r="AI81">
        <v>56.750067000000001</v>
      </c>
      <c r="AJ81">
        <v>0</v>
      </c>
      <c r="AK81">
        <v>65.793650999999997</v>
      </c>
      <c r="AL81">
        <v>57.205609000000003</v>
      </c>
      <c r="AM81">
        <v>18.148236000000001</v>
      </c>
      <c r="AN81">
        <v>1.1749149999999999</v>
      </c>
      <c r="AO81">
        <v>0</v>
      </c>
      <c r="AP81">
        <v>3.5859930000000002</v>
      </c>
      <c r="AQ81">
        <v>41.381005999999999</v>
      </c>
      <c r="AR81">
        <v>31.970735999999999</v>
      </c>
      <c r="AS81">
        <v>37.636955999999998</v>
      </c>
      <c r="AT81">
        <v>19.305969999999999</v>
      </c>
      <c r="AU81">
        <v>0</v>
      </c>
      <c r="AV81">
        <v>0</v>
      </c>
      <c r="AW81">
        <v>0</v>
      </c>
      <c r="AX81">
        <v>0</v>
      </c>
      <c r="AY81">
        <v>5.4650780000000001</v>
      </c>
      <c r="AZ81">
        <v>9.8799159999999997</v>
      </c>
      <c r="BA81">
        <v>6.6824089999999998</v>
      </c>
      <c r="BB81">
        <v>5.1721630000000003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2555.453125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526.57114999999999</v>
      </c>
      <c r="L82">
        <v>168.92750000000001</v>
      </c>
      <c r="M82">
        <v>88.693019000000007</v>
      </c>
      <c r="N82">
        <v>114.485449</v>
      </c>
      <c r="O82">
        <v>119.87365699999999</v>
      </c>
      <c r="P82">
        <v>143.98521</v>
      </c>
      <c r="Q82">
        <v>17.998694</v>
      </c>
      <c r="R82">
        <v>38.626190000000001</v>
      </c>
      <c r="S82">
        <v>24.009231</v>
      </c>
      <c r="T82">
        <v>2.8587359999999999</v>
      </c>
      <c r="U82">
        <v>323.61682500000001</v>
      </c>
      <c r="V82">
        <v>12.075903</v>
      </c>
      <c r="W82">
        <v>42.772443000000003</v>
      </c>
      <c r="X82">
        <v>95.437522000000001</v>
      </c>
      <c r="Y82">
        <v>0</v>
      </c>
      <c r="Z82">
        <v>19.513249999999999</v>
      </c>
      <c r="AA82">
        <v>40.685541999999998</v>
      </c>
      <c r="AB82">
        <v>48.175269999999998</v>
      </c>
      <c r="AC82">
        <v>33.622608999999997</v>
      </c>
      <c r="AD82">
        <v>42.865516</v>
      </c>
      <c r="AE82">
        <v>57.122017</v>
      </c>
      <c r="AF82">
        <v>10.015294000000001</v>
      </c>
      <c r="AG82">
        <v>47.661679999999997</v>
      </c>
      <c r="AH82">
        <v>175.70771300000001</v>
      </c>
      <c r="AI82">
        <v>56.750067000000001</v>
      </c>
      <c r="AJ82">
        <v>0</v>
      </c>
      <c r="AK82">
        <v>65.793650999999997</v>
      </c>
      <c r="AL82">
        <v>57.205609000000003</v>
      </c>
      <c r="AM82">
        <v>18.148236000000001</v>
      </c>
      <c r="AN82">
        <v>1.1749149999999999</v>
      </c>
      <c r="AO82">
        <v>0</v>
      </c>
      <c r="AP82">
        <v>3.5859930000000002</v>
      </c>
      <c r="AQ82">
        <v>41.381005999999999</v>
      </c>
      <c r="AR82">
        <v>31.970735999999999</v>
      </c>
      <c r="AS82">
        <v>37.636955999999998</v>
      </c>
      <c r="AT82">
        <v>19.305969999999999</v>
      </c>
      <c r="AU82">
        <v>0</v>
      </c>
      <c r="AV82">
        <v>0</v>
      </c>
      <c r="AW82">
        <v>0</v>
      </c>
      <c r="AX82">
        <v>0</v>
      </c>
      <c r="AY82">
        <v>5.4650780000000001</v>
      </c>
      <c r="AZ82">
        <v>9.8799159999999997</v>
      </c>
      <c r="BA82">
        <v>6.6824089999999998</v>
      </c>
      <c r="BB82">
        <v>5.1721630000000003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2555.453125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461.32652300000001</v>
      </c>
      <c r="L83">
        <v>168.92750000000001</v>
      </c>
      <c r="M83">
        <v>88.693019000000007</v>
      </c>
      <c r="N83">
        <v>114.485449</v>
      </c>
      <c r="O83">
        <v>119.87365699999999</v>
      </c>
      <c r="P83">
        <v>143.98521</v>
      </c>
      <c r="Q83">
        <v>17.998694</v>
      </c>
      <c r="R83">
        <v>38.626190000000001</v>
      </c>
      <c r="S83">
        <v>24.009231</v>
      </c>
      <c r="T83">
        <v>2.8587359999999999</v>
      </c>
      <c r="U83">
        <v>323.61682500000001</v>
      </c>
      <c r="V83">
        <v>12.075903</v>
      </c>
      <c r="W83">
        <v>42.772443000000003</v>
      </c>
      <c r="X83">
        <v>95.437522000000001</v>
      </c>
      <c r="Y83">
        <v>0</v>
      </c>
      <c r="Z83">
        <v>19.513249999999999</v>
      </c>
      <c r="AA83">
        <v>40.685541999999998</v>
      </c>
      <c r="AB83">
        <v>48.175269999999998</v>
      </c>
      <c r="AC83">
        <v>33.622608999999997</v>
      </c>
      <c r="AD83">
        <v>42.865516</v>
      </c>
      <c r="AE83">
        <v>57.122017</v>
      </c>
      <c r="AF83">
        <v>10.015294000000001</v>
      </c>
      <c r="AG83">
        <v>47.661679999999997</v>
      </c>
      <c r="AH83">
        <v>175.70771300000001</v>
      </c>
      <c r="AI83">
        <v>56.750067000000001</v>
      </c>
      <c r="AJ83">
        <v>0</v>
      </c>
      <c r="AK83">
        <v>65.793650999999997</v>
      </c>
      <c r="AL83">
        <v>57.205609000000003</v>
      </c>
      <c r="AM83">
        <v>18.148236000000001</v>
      </c>
      <c r="AN83">
        <v>1.1749149999999999</v>
      </c>
      <c r="AO83">
        <v>0</v>
      </c>
      <c r="AP83">
        <v>3.5859930000000002</v>
      </c>
      <c r="AQ83">
        <v>41.381005999999999</v>
      </c>
      <c r="AR83">
        <v>31.970735999999999</v>
      </c>
      <c r="AS83">
        <v>37.636955999999998</v>
      </c>
      <c r="AT83">
        <v>19.305969999999999</v>
      </c>
      <c r="AU83">
        <v>0</v>
      </c>
      <c r="AV83">
        <v>0</v>
      </c>
      <c r="AW83">
        <v>0</v>
      </c>
      <c r="AX83">
        <v>0</v>
      </c>
      <c r="AY83">
        <v>5.4650780000000001</v>
      </c>
      <c r="AZ83">
        <v>9.8799159999999997</v>
      </c>
      <c r="BA83">
        <v>6.6824089999999998</v>
      </c>
      <c r="BB83">
        <v>5.1721630000000003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2490.208498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383.71640300000001</v>
      </c>
      <c r="L84">
        <v>168.92750000000001</v>
      </c>
      <c r="M84">
        <v>88.693019000000007</v>
      </c>
      <c r="N84">
        <v>114.485449</v>
      </c>
      <c r="O84">
        <v>119.87365699999999</v>
      </c>
      <c r="P84">
        <v>143.98521</v>
      </c>
      <c r="Q84">
        <v>17.998694</v>
      </c>
      <c r="R84">
        <v>38.626190000000001</v>
      </c>
      <c r="S84">
        <v>24.009231</v>
      </c>
      <c r="T84">
        <v>2.8587359999999999</v>
      </c>
      <c r="U84">
        <v>323.61682500000001</v>
      </c>
      <c r="V84">
        <v>12.075903</v>
      </c>
      <c r="W84">
        <v>42.772443000000003</v>
      </c>
      <c r="X84">
        <v>95.437522000000001</v>
      </c>
      <c r="Y84">
        <v>0</v>
      </c>
      <c r="Z84">
        <v>19.513249999999999</v>
      </c>
      <c r="AA84">
        <v>40.685541999999998</v>
      </c>
      <c r="AB84">
        <v>48.175269999999998</v>
      </c>
      <c r="AC84">
        <v>33.622608999999997</v>
      </c>
      <c r="AD84">
        <v>42.865516</v>
      </c>
      <c r="AE84">
        <v>57.122017</v>
      </c>
      <c r="AF84">
        <v>10.015294000000001</v>
      </c>
      <c r="AG84">
        <v>47.661679999999997</v>
      </c>
      <c r="AH84">
        <v>175.70771300000001</v>
      </c>
      <c r="AI84">
        <v>56.750067000000001</v>
      </c>
      <c r="AJ84">
        <v>0</v>
      </c>
      <c r="AK84">
        <v>65.793650999999997</v>
      </c>
      <c r="AL84">
        <v>57.205609000000003</v>
      </c>
      <c r="AM84">
        <v>18.148236000000001</v>
      </c>
      <c r="AN84">
        <v>1.1749149999999999</v>
      </c>
      <c r="AO84">
        <v>0</v>
      </c>
      <c r="AP84">
        <v>3.5859930000000002</v>
      </c>
      <c r="AQ84">
        <v>41.381005999999999</v>
      </c>
      <c r="AR84">
        <v>31.970735999999999</v>
      </c>
      <c r="AS84">
        <v>37.636955999999998</v>
      </c>
      <c r="AT84">
        <v>19.305969999999999</v>
      </c>
      <c r="AU84">
        <v>0</v>
      </c>
      <c r="AV84">
        <v>0</v>
      </c>
      <c r="AW84">
        <v>0</v>
      </c>
      <c r="AX84">
        <v>0</v>
      </c>
      <c r="AY84">
        <v>5.4650780000000001</v>
      </c>
      <c r="AZ84">
        <v>9.8799159999999997</v>
      </c>
      <c r="BA84">
        <v>6.6824089999999998</v>
      </c>
      <c r="BB84">
        <v>5.1721630000000003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2412.5983780000001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364.40075000000002</v>
      </c>
      <c r="L85">
        <v>168.92750000000001</v>
      </c>
      <c r="M85">
        <v>88.693019000000007</v>
      </c>
      <c r="N85">
        <v>114.485449</v>
      </c>
      <c r="O85">
        <v>119.87365699999999</v>
      </c>
      <c r="P85">
        <v>143.98521</v>
      </c>
      <c r="Q85">
        <v>19.465118</v>
      </c>
      <c r="R85">
        <v>43.230091999999999</v>
      </c>
      <c r="S85">
        <v>26.620850000000001</v>
      </c>
      <c r="T85">
        <v>2.8587359999999999</v>
      </c>
      <c r="U85">
        <v>323.61682500000001</v>
      </c>
      <c r="V85">
        <v>12.075903</v>
      </c>
      <c r="W85">
        <v>42.772443000000003</v>
      </c>
      <c r="X85">
        <v>95.437522000000001</v>
      </c>
      <c r="Y85">
        <v>0</v>
      </c>
      <c r="Z85">
        <v>19.513249999999999</v>
      </c>
      <c r="AA85">
        <v>40.685541999999998</v>
      </c>
      <c r="AB85">
        <v>48.175269999999998</v>
      </c>
      <c r="AC85">
        <v>33.622608999999997</v>
      </c>
      <c r="AD85">
        <v>42.865516</v>
      </c>
      <c r="AE85">
        <v>57.122017</v>
      </c>
      <c r="AF85">
        <v>10.015294000000001</v>
      </c>
      <c r="AG85">
        <v>47.661679999999997</v>
      </c>
      <c r="AH85">
        <v>175.70771300000001</v>
      </c>
      <c r="AI85">
        <v>36.820089000000003</v>
      </c>
      <c r="AJ85">
        <v>0</v>
      </c>
      <c r="AK85">
        <v>65.793650999999997</v>
      </c>
      <c r="AL85">
        <v>56.083930000000002</v>
      </c>
      <c r="AM85">
        <v>18.148236000000001</v>
      </c>
      <c r="AN85">
        <v>1.1749149999999999</v>
      </c>
      <c r="AO85">
        <v>0</v>
      </c>
      <c r="AP85">
        <v>4.5752319999999997</v>
      </c>
      <c r="AQ85">
        <v>41.381005999999999</v>
      </c>
      <c r="AR85">
        <v>31.970735999999999</v>
      </c>
      <c r="AS85">
        <v>37.636955999999998</v>
      </c>
      <c r="AT85">
        <v>19.305969999999999</v>
      </c>
      <c r="AU85">
        <v>0</v>
      </c>
      <c r="AV85">
        <v>0</v>
      </c>
      <c r="AW85">
        <v>0</v>
      </c>
      <c r="AX85">
        <v>0</v>
      </c>
      <c r="AY85">
        <v>5.4650780000000001</v>
      </c>
      <c r="AZ85">
        <v>9.8799159999999997</v>
      </c>
      <c r="BA85">
        <v>6.6824089999999998</v>
      </c>
      <c r="BB85">
        <v>5.1721630000000003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2381.9022519999999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364.40075000000002</v>
      </c>
      <c r="L86">
        <v>168.92750000000001</v>
      </c>
      <c r="M86">
        <v>88.693019000000007</v>
      </c>
      <c r="N86">
        <v>114.485449</v>
      </c>
      <c r="O86">
        <v>119.87365699999999</v>
      </c>
      <c r="P86">
        <v>143.98521</v>
      </c>
      <c r="Q86">
        <v>20.001016</v>
      </c>
      <c r="R86">
        <v>43.230091999999999</v>
      </c>
      <c r="S86">
        <v>26.620850000000001</v>
      </c>
      <c r="T86">
        <v>2.8587359999999999</v>
      </c>
      <c r="U86">
        <v>323.61682500000001</v>
      </c>
      <c r="V86">
        <v>12.075903</v>
      </c>
      <c r="W86">
        <v>42.772443000000003</v>
      </c>
      <c r="X86">
        <v>95.437522000000001</v>
      </c>
      <c r="Y86">
        <v>0</v>
      </c>
      <c r="Z86">
        <v>12.589055999999999</v>
      </c>
      <c r="AA86">
        <v>40.685541999999998</v>
      </c>
      <c r="AB86">
        <v>46.816884000000002</v>
      </c>
      <c r="AC86">
        <v>33.622608999999997</v>
      </c>
      <c r="AD86">
        <v>42.025433</v>
      </c>
      <c r="AE86">
        <v>57.122017</v>
      </c>
      <c r="AF86">
        <v>18.917778999999999</v>
      </c>
      <c r="AG86">
        <v>47.661679999999997</v>
      </c>
      <c r="AH86">
        <v>173.71775700000001</v>
      </c>
      <c r="AI86">
        <v>36.820089000000003</v>
      </c>
      <c r="AJ86">
        <v>0</v>
      </c>
      <c r="AK86">
        <v>65.793650999999997</v>
      </c>
      <c r="AL86">
        <v>56.083930000000002</v>
      </c>
      <c r="AM86">
        <v>18.148236000000001</v>
      </c>
      <c r="AN86">
        <v>1.1749149999999999</v>
      </c>
      <c r="AO86">
        <v>0</v>
      </c>
      <c r="AP86">
        <v>4.5752319999999997</v>
      </c>
      <c r="AQ86">
        <v>40.765675000000002</v>
      </c>
      <c r="AR86">
        <v>31.970735999999999</v>
      </c>
      <c r="AS86">
        <v>36.575718000000002</v>
      </c>
      <c r="AT86">
        <v>19.305969999999999</v>
      </c>
      <c r="AU86">
        <v>0</v>
      </c>
      <c r="AV86">
        <v>0</v>
      </c>
      <c r="AW86">
        <v>0</v>
      </c>
      <c r="AX86">
        <v>0</v>
      </c>
      <c r="AY86">
        <v>5.3674869999999997</v>
      </c>
      <c r="AZ86">
        <v>9.8799159999999997</v>
      </c>
      <c r="BA86">
        <v>6.5114470000000004</v>
      </c>
      <c r="BB86">
        <v>5.1721630000000003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2378.2828939999999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381.77614999999997</v>
      </c>
      <c r="L87">
        <v>244.05979099999999</v>
      </c>
      <c r="M87">
        <v>88.693019000000007</v>
      </c>
      <c r="N87">
        <v>114.485449</v>
      </c>
      <c r="O87">
        <v>119.87365699999999</v>
      </c>
      <c r="P87">
        <v>143.98521</v>
      </c>
      <c r="Q87">
        <v>20.001016</v>
      </c>
      <c r="R87">
        <v>43.230091999999999</v>
      </c>
      <c r="S87">
        <v>26.620850000000001</v>
      </c>
      <c r="T87">
        <v>2.8587359999999999</v>
      </c>
      <c r="U87">
        <v>323.61682500000001</v>
      </c>
      <c r="V87">
        <v>12.075903</v>
      </c>
      <c r="W87">
        <v>42.772443000000003</v>
      </c>
      <c r="X87">
        <v>95.437522000000001</v>
      </c>
      <c r="Y87">
        <v>0</v>
      </c>
      <c r="Z87">
        <v>12.589055999999999</v>
      </c>
      <c r="AA87">
        <v>40.685541999999998</v>
      </c>
      <c r="AB87">
        <v>46.816884000000002</v>
      </c>
      <c r="AC87">
        <v>33.622608999999997</v>
      </c>
      <c r="AD87">
        <v>42.025433</v>
      </c>
      <c r="AE87">
        <v>57.122017</v>
      </c>
      <c r="AF87">
        <v>18.917778999999999</v>
      </c>
      <c r="AG87">
        <v>47.661679999999997</v>
      </c>
      <c r="AH87">
        <v>173.71775700000001</v>
      </c>
      <c r="AI87">
        <v>36.820089000000003</v>
      </c>
      <c r="AJ87">
        <v>0</v>
      </c>
      <c r="AK87">
        <v>65.793650999999997</v>
      </c>
      <c r="AL87">
        <v>54.962251000000002</v>
      </c>
      <c r="AM87">
        <v>18.148236000000001</v>
      </c>
      <c r="AN87">
        <v>1.1749149999999999</v>
      </c>
      <c r="AO87">
        <v>0</v>
      </c>
      <c r="AP87">
        <v>4.5752319999999997</v>
      </c>
      <c r="AQ87">
        <v>40.765675000000002</v>
      </c>
      <c r="AR87">
        <v>31.970735999999999</v>
      </c>
      <c r="AS87">
        <v>36.575718000000002</v>
      </c>
      <c r="AT87">
        <v>19.305969999999999</v>
      </c>
      <c r="AU87">
        <v>0</v>
      </c>
      <c r="AV87">
        <v>0</v>
      </c>
      <c r="AW87">
        <v>0</v>
      </c>
      <c r="AX87">
        <v>0</v>
      </c>
      <c r="AY87">
        <v>5.3674869999999997</v>
      </c>
      <c r="AZ87">
        <v>9.8799159999999997</v>
      </c>
      <c r="BA87">
        <v>6.5114470000000004</v>
      </c>
      <c r="BB87">
        <v>5.1721630000000003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2469.6689059999999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478.30615</v>
      </c>
      <c r="L88">
        <v>340.58979099999999</v>
      </c>
      <c r="M88">
        <v>88.693019000000007</v>
      </c>
      <c r="N88">
        <v>114.485449</v>
      </c>
      <c r="O88">
        <v>119.87365699999999</v>
      </c>
      <c r="P88">
        <v>143.98521</v>
      </c>
      <c r="Q88">
        <v>20.001016</v>
      </c>
      <c r="R88">
        <v>43.230091999999999</v>
      </c>
      <c r="S88">
        <v>26.620850000000001</v>
      </c>
      <c r="T88">
        <v>2.8587359999999999</v>
      </c>
      <c r="U88">
        <v>323.61682500000001</v>
      </c>
      <c r="V88">
        <v>12.075903</v>
      </c>
      <c r="W88">
        <v>42.772443000000003</v>
      </c>
      <c r="X88">
        <v>95.437522000000001</v>
      </c>
      <c r="Y88">
        <v>0</v>
      </c>
      <c r="Z88">
        <v>18.883585</v>
      </c>
      <c r="AA88">
        <v>40.685541999999998</v>
      </c>
      <c r="AB88">
        <v>46.816884000000002</v>
      </c>
      <c r="AC88">
        <v>33.622608999999997</v>
      </c>
      <c r="AD88">
        <v>42.025433</v>
      </c>
      <c r="AE88">
        <v>57.122017</v>
      </c>
      <c r="AF88">
        <v>18.917778999999999</v>
      </c>
      <c r="AG88">
        <v>47.661679999999997</v>
      </c>
      <c r="AH88">
        <v>173.71775700000001</v>
      </c>
      <c r="AI88">
        <v>36.820089000000003</v>
      </c>
      <c r="AJ88">
        <v>0</v>
      </c>
      <c r="AK88">
        <v>65.793650999999997</v>
      </c>
      <c r="AL88">
        <v>54.962251000000002</v>
      </c>
      <c r="AM88">
        <v>18.148236000000001</v>
      </c>
      <c r="AN88">
        <v>1.1749149999999999</v>
      </c>
      <c r="AO88">
        <v>0</v>
      </c>
      <c r="AP88">
        <v>4.5752319999999997</v>
      </c>
      <c r="AQ88">
        <v>40.765675000000002</v>
      </c>
      <c r="AR88">
        <v>31.970735999999999</v>
      </c>
      <c r="AS88">
        <v>36.575718000000002</v>
      </c>
      <c r="AT88">
        <v>19.305969999999999</v>
      </c>
      <c r="AU88">
        <v>0</v>
      </c>
      <c r="AV88">
        <v>0</v>
      </c>
      <c r="AW88">
        <v>0</v>
      </c>
      <c r="AX88">
        <v>0</v>
      </c>
      <c r="AY88">
        <v>5.3674869999999997</v>
      </c>
      <c r="AZ88">
        <v>9.8799159999999997</v>
      </c>
      <c r="BA88">
        <v>6.5114470000000004</v>
      </c>
      <c r="BB88">
        <v>5.1721630000000003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2669.0234350000001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594.51093600000002</v>
      </c>
      <c r="L89">
        <v>447.50593700000002</v>
      </c>
      <c r="M89">
        <v>88.693019000000007</v>
      </c>
      <c r="N89">
        <v>114.485449</v>
      </c>
      <c r="O89">
        <v>119.87365699999999</v>
      </c>
      <c r="P89">
        <v>143.98521</v>
      </c>
      <c r="Q89">
        <v>20.001016</v>
      </c>
      <c r="R89">
        <v>43.230091999999999</v>
      </c>
      <c r="S89">
        <v>26.620850000000001</v>
      </c>
      <c r="T89">
        <v>2.8587359999999999</v>
      </c>
      <c r="U89">
        <v>323.61682500000001</v>
      </c>
      <c r="V89">
        <v>12.075903</v>
      </c>
      <c r="W89">
        <v>42.772443000000003</v>
      </c>
      <c r="X89">
        <v>95.437522000000001</v>
      </c>
      <c r="Y89">
        <v>0</v>
      </c>
      <c r="Z89">
        <v>18.883585</v>
      </c>
      <c r="AA89">
        <v>40.685541999999998</v>
      </c>
      <c r="AB89">
        <v>46.816884000000002</v>
      </c>
      <c r="AC89">
        <v>33.622608999999997</v>
      </c>
      <c r="AD89">
        <v>42.025433</v>
      </c>
      <c r="AE89">
        <v>57.122017</v>
      </c>
      <c r="AF89">
        <v>18.917778999999999</v>
      </c>
      <c r="AG89">
        <v>47.661679999999997</v>
      </c>
      <c r="AH89">
        <v>173.71775700000001</v>
      </c>
      <c r="AI89">
        <v>36.820089000000003</v>
      </c>
      <c r="AJ89">
        <v>0</v>
      </c>
      <c r="AK89">
        <v>65.793650999999997</v>
      </c>
      <c r="AL89">
        <v>54.962251000000002</v>
      </c>
      <c r="AM89">
        <v>18.148236000000001</v>
      </c>
      <c r="AN89">
        <v>1.1749149999999999</v>
      </c>
      <c r="AO89">
        <v>0</v>
      </c>
      <c r="AP89">
        <v>4.5752319999999997</v>
      </c>
      <c r="AQ89">
        <v>40.765675000000002</v>
      </c>
      <c r="AR89">
        <v>31.970735999999999</v>
      </c>
      <c r="AS89">
        <v>36.575718000000002</v>
      </c>
      <c r="AT89">
        <v>19.305969999999999</v>
      </c>
      <c r="AU89">
        <v>0</v>
      </c>
      <c r="AV89">
        <v>0</v>
      </c>
      <c r="AW89">
        <v>0</v>
      </c>
      <c r="AX89">
        <v>0</v>
      </c>
      <c r="AY89">
        <v>5.3674869999999997</v>
      </c>
      <c r="AZ89">
        <v>9.8799159999999997</v>
      </c>
      <c r="BA89">
        <v>6.5114470000000004</v>
      </c>
      <c r="BB89">
        <v>5.1721630000000003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2892.1443670000003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662.02909299999999</v>
      </c>
      <c r="L90">
        <v>447.50593700000002</v>
      </c>
      <c r="M90">
        <v>88.693019000000007</v>
      </c>
      <c r="N90">
        <v>114.485449</v>
      </c>
      <c r="O90">
        <v>119.87365699999999</v>
      </c>
      <c r="P90">
        <v>143.98521</v>
      </c>
      <c r="Q90">
        <v>20.001016</v>
      </c>
      <c r="R90">
        <v>43.230091999999999</v>
      </c>
      <c r="S90">
        <v>26.620850000000001</v>
      </c>
      <c r="T90">
        <v>2.8587359999999999</v>
      </c>
      <c r="U90">
        <v>323.61682500000001</v>
      </c>
      <c r="V90">
        <v>12.075903</v>
      </c>
      <c r="W90">
        <v>42.772443000000003</v>
      </c>
      <c r="X90">
        <v>95.437522000000001</v>
      </c>
      <c r="Y90">
        <v>0</v>
      </c>
      <c r="Z90">
        <v>19.513249999999999</v>
      </c>
      <c r="AA90">
        <v>40.685541999999998</v>
      </c>
      <c r="AB90">
        <v>48.175269999999998</v>
      </c>
      <c r="AC90">
        <v>33.622608999999997</v>
      </c>
      <c r="AD90">
        <v>42.865516</v>
      </c>
      <c r="AE90">
        <v>57.122017</v>
      </c>
      <c r="AF90">
        <v>20.030588999999999</v>
      </c>
      <c r="AG90">
        <v>47.661679999999997</v>
      </c>
      <c r="AH90">
        <v>175.70771300000001</v>
      </c>
      <c r="AI90">
        <v>36.820089000000003</v>
      </c>
      <c r="AJ90">
        <v>0</v>
      </c>
      <c r="AK90">
        <v>65.793650999999997</v>
      </c>
      <c r="AL90">
        <v>54.962251000000002</v>
      </c>
      <c r="AM90">
        <v>18.148236000000001</v>
      </c>
      <c r="AN90">
        <v>1.1749149999999999</v>
      </c>
      <c r="AO90">
        <v>0</v>
      </c>
      <c r="AP90">
        <v>3.5859930000000002</v>
      </c>
      <c r="AQ90">
        <v>41.381005999999999</v>
      </c>
      <c r="AR90">
        <v>31.970735999999999</v>
      </c>
      <c r="AS90">
        <v>37.636955999999998</v>
      </c>
      <c r="AT90">
        <v>19.305969999999999</v>
      </c>
      <c r="AU90">
        <v>0</v>
      </c>
      <c r="AV90">
        <v>0</v>
      </c>
      <c r="AW90">
        <v>0</v>
      </c>
      <c r="AX90">
        <v>0</v>
      </c>
      <c r="AY90">
        <v>5.4650780000000001</v>
      </c>
      <c r="AZ90">
        <v>9.8799159999999997</v>
      </c>
      <c r="BA90">
        <v>6.6824089999999998</v>
      </c>
      <c r="BB90">
        <v>5.1721630000000003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2966.5493070000007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662.02909299999999</v>
      </c>
      <c r="L91">
        <v>447.50593700000002</v>
      </c>
      <c r="M91">
        <v>88.693019000000007</v>
      </c>
      <c r="N91">
        <v>114.485449</v>
      </c>
      <c r="O91">
        <v>119.87365699999999</v>
      </c>
      <c r="P91">
        <v>143.98521</v>
      </c>
      <c r="Q91">
        <v>20.001016</v>
      </c>
      <c r="R91">
        <v>43.230091999999999</v>
      </c>
      <c r="S91">
        <v>26.620850000000001</v>
      </c>
      <c r="T91">
        <v>2.8587359999999999</v>
      </c>
      <c r="U91">
        <v>323.61682500000001</v>
      </c>
      <c r="V91">
        <v>12.075903</v>
      </c>
      <c r="W91">
        <v>42.772443000000003</v>
      </c>
      <c r="X91">
        <v>95.437522000000001</v>
      </c>
      <c r="Y91">
        <v>0</v>
      </c>
      <c r="Z91">
        <v>19.513249999999999</v>
      </c>
      <c r="AA91">
        <v>40.685541999999998</v>
      </c>
      <c r="AB91">
        <v>48.175269999999998</v>
      </c>
      <c r="AC91">
        <v>33.622608999999997</v>
      </c>
      <c r="AD91">
        <v>42.865516</v>
      </c>
      <c r="AE91">
        <v>57.122017</v>
      </c>
      <c r="AF91">
        <v>20.030588999999999</v>
      </c>
      <c r="AG91">
        <v>47.661679999999997</v>
      </c>
      <c r="AH91">
        <v>175.70771300000001</v>
      </c>
      <c r="AI91">
        <v>36.820089000000003</v>
      </c>
      <c r="AJ91">
        <v>0</v>
      </c>
      <c r="AK91">
        <v>65.793650999999997</v>
      </c>
      <c r="AL91">
        <v>54.962251000000002</v>
      </c>
      <c r="AM91">
        <v>18.148236000000001</v>
      </c>
      <c r="AN91">
        <v>1.1749149999999999</v>
      </c>
      <c r="AO91">
        <v>0</v>
      </c>
      <c r="AP91">
        <v>5.440817</v>
      </c>
      <c r="AQ91">
        <v>41.381005999999999</v>
      </c>
      <c r="AR91">
        <v>31.970735999999999</v>
      </c>
      <c r="AS91">
        <v>37.636955999999998</v>
      </c>
      <c r="AT91">
        <v>19.305969999999999</v>
      </c>
      <c r="AU91">
        <v>0</v>
      </c>
      <c r="AV91">
        <v>0</v>
      </c>
      <c r="AW91">
        <v>0</v>
      </c>
      <c r="AX91">
        <v>0</v>
      </c>
      <c r="AY91">
        <v>5.4650780000000001</v>
      </c>
      <c r="AZ91">
        <v>9.8799159999999997</v>
      </c>
      <c r="BA91">
        <v>6.6824089999999998</v>
      </c>
      <c r="BB91">
        <v>5.1721630000000003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2968.4041310000007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662.02909299999999</v>
      </c>
      <c r="L92">
        <v>447.50593700000002</v>
      </c>
      <c r="M92">
        <v>88.693019000000007</v>
      </c>
      <c r="N92">
        <v>114.485449</v>
      </c>
      <c r="O92">
        <v>119.87365699999999</v>
      </c>
      <c r="P92">
        <v>143.98521</v>
      </c>
      <c r="Q92">
        <v>20.001016</v>
      </c>
      <c r="R92">
        <v>43.230091999999999</v>
      </c>
      <c r="S92">
        <v>26.620850000000001</v>
      </c>
      <c r="T92">
        <v>2.8587359999999999</v>
      </c>
      <c r="U92">
        <v>323.61682500000001</v>
      </c>
      <c r="V92">
        <v>12.075903</v>
      </c>
      <c r="W92">
        <v>42.772443000000003</v>
      </c>
      <c r="X92">
        <v>95.437522000000001</v>
      </c>
      <c r="Y92">
        <v>0</v>
      </c>
      <c r="Z92">
        <v>19.513249999999999</v>
      </c>
      <c r="AA92">
        <v>40.685541999999998</v>
      </c>
      <c r="AB92">
        <v>48.175269999999998</v>
      </c>
      <c r="AC92">
        <v>33.622608999999997</v>
      </c>
      <c r="AD92">
        <v>42.865516</v>
      </c>
      <c r="AE92">
        <v>57.122017</v>
      </c>
      <c r="AF92">
        <v>20.030588999999999</v>
      </c>
      <c r="AG92">
        <v>47.661679999999997</v>
      </c>
      <c r="AH92">
        <v>175.70771300000001</v>
      </c>
      <c r="AI92">
        <v>36.820089000000003</v>
      </c>
      <c r="AJ92">
        <v>0</v>
      </c>
      <c r="AK92">
        <v>65.793650999999997</v>
      </c>
      <c r="AL92">
        <v>54.962251000000002</v>
      </c>
      <c r="AM92">
        <v>18.148236000000001</v>
      </c>
      <c r="AN92">
        <v>1.1749149999999999</v>
      </c>
      <c r="AO92">
        <v>0</v>
      </c>
      <c r="AP92">
        <v>5.440817</v>
      </c>
      <c r="AQ92">
        <v>41.381005999999999</v>
      </c>
      <c r="AR92">
        <v>31.970735999999999</v>
      </c>
      <c r="AS92">
        <v>37.636955999999998</v>
      </c>
      <c r="AT92">
        <v>19.305969999999999</v>
      </c>
      <c r="AU92">
        <v>0</v>
      </c>
      <c r="AV92">
        <v>0</v>
      </c>
      <c r="AW92">
        <v>0</v>
      </c>
      <c r="AX92">
        <v>0</v>
      </c>
      <c r="AY92">
        <v>5.4650780000000001</v>
      </c>
      <c r="AZ92">
        <v>9.8799159999999997</v>
      </c>
      <c r="BA92">
        <v>6.6824089999999998</v>
      </c>
      <c r="BB92">
        <v>5.1721630000000003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2968.4041310000007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662.02909299999999</v>
      </c>
      <c r="L93">
        <v>447.50593700000002</v>
      </c>
      <c r="M93">
        <v>88.693019000000007</v>
      </c>
      <c r="N93">
        <v>114.485449</v>
      </c>
      <c r="O93">
        <v>119.87365699999999</v>
      </c>
      <c r="P93">
        <v>143.98521</v>
      </c>
      <c r="Q93">
        <v>20.001016</v>
      </c>
      <c r="R93">
        <v>43.230091999999999</v>
      </c>
      <c r="S93">
        <v>26.620850000000001</v>
      </c>
      <c r="T93">
        <v>2.8587359999999999</v>
      </c>
      <c r="U93">
        <v>323.61682500000001</v>
      </c>
      <c r="V93">
        <v>12.075903</v>
      </c>
      <c r="W93">
        <v>42.772443000000003</v>
      </c>
      <c r="X93">
        <v>95.437522000000001</v>
      </c>
      <c r="Y93">
        <v>0</v>
      </c>
      <c r="Z93">
        <v>19.513249999999999</v>
      </c>
      <c r="AA93">
        <v>40.685541999999998</v>
      </c>
      <c r="AB93">
        <v>48.175269999999998</v>
      </c>
      <c r="AC93">
        <v>33.622608999999997</v>
      </c>
      <c r="AD93">
        <v>42.865516</v>
      </c>
      <c r="AE93">
        <v>57.122017</v>
      </c>
      <c r="AF93">
        <v>20.030588999999999</v>
      </c>
      <c r="AG93">
        <v>47.661679999999997</v>
      </c>
      <c r="AH93">
        <v>175.70771300000001</v>
      </c>
      <c r="AI93">
        <v>36.820089000000003</v>
      </c>
      <c r="AJ93">
        <v>0</v>
      </c>
      <c r="AK93">
        <v>65.793650999999997</v>
      </c>
      <c r="AL93">
        <v>54.962251000000002</v>
      </c>
      <c r="AM93">
        <v>18.148236000000001</v>
      </c>
      <c r="AN93">
        <v>1.1749149999999999</v>
      </c>
      <c r="AO93">
        <v>0</v>
      </c>
      <c r="AP93">
        <v>5.440817</v>
      </c>
      <c r="AQ93">
        <v>41.381005999999999</v>
      </c>
      <c r="AR93">
        <v>31.970735999999999</v>
      </c>
      <c r="AS93">
        <v>37.636955999999998</v>
      </c>
      <c r="AT93">
        <v>19.305969999999999</v>
      </c>
      <c r="AU93">
        <v>0</v>
      </c>
      <c r="AV93">
        <v>0</v>
      </c>
      <c r="AW93">
        <v>0</v>
      </c>
      <c r="AX93">
        <v>0</v>
      </c>
      <c r="AY93">
        <v>5.4650780000000001</v>
      </c>
      <c r="AZ93">
        <v>9.8799159999999997</v>
      </c>
      <c r="BA93">
        <v>6.6824089999999998</v>
      </c>
      <c r="BB93">
        <v>5.1721630000000003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2968.4041310000007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662.02909299999999</v>
      </c>
      <c r="L94">
        <v>447.50593700000002</v>
      </c>
      <c r="M94">
        <v>88.693019000000007</v>
      </c>
      <c r="N94">
        <v>114.485449</v>
      </c>
      <c r="O94">
        <v>119.87365699999999</v>
      </c>
      <c r="P94">
        <v>143.98521</v>
      </c>
      <c r="Q94">
        <v>20.001016</v>
      </c>
      <c r="R94">
        <v>43.230091999999999</v>
      </c>
      <c r="S94">
        <v>26.620850000000001</v>
      </c>
      <c r="T94">
        <v>2.8587359999999999</v>
      </c>
      <c r="U94">
        <v>323.61682500000001</v>
      </c>
      <c r="V94">
        <v>12.075903</v>
      </c>
      <c r="W94">
        <v>42.772443000000003</v>
      </c>
      <c r="X94">
        <v>95.437522000000001</v>
      </c>
      <c r="Y94">
        <v>0</v>
      </c>
      <c r="Z94">
        <v>18.883585</v>
      </c>
      <c r="AA94">
        <v>40.685541999999998</v>
      </c>
      <c r="AB94">
        <v>46.816884000000002</v>
      </c>
      <c r="AC94">
        <v>33.622608999999997</v>
      </c>
      <c r="AD94">
        <v>42.025433</v>
      </c>
      <c r="AE94">
        <v>57.122017</v>
      </c>
      <c r="AF94">
        <v>18.917778999999999</v>
      </c>
      <c r="AG94">
        <v>47.661679999999997</v>
      </c>
      <c r="AH94">
        <v>173.71775700000001</v>
      </c>
      <c r="AI94">
        <v>36.820089000000003</v>
      </c>
      <c r="AJ94">
        <v>0</v>
      </c>
      <c r="AK94">
        <v>65.793650999999997</v>
      </c>
      <c r="AL94">
        <v>54.962251000000002</v>
      </c>
      <c r="AM94">
        <v>18.148236000000001</v>
      </c>
      <c r="AN94">
        <v>1.1749149999999999</v>
      </c>
      <c r="AO94">
        <v>0</v>
      </c>
      <c r="AP94">
        <v>6.4300560000000004</v>
      </c>
      <c r="AQ94">
        <v>41.381005999999999</v>
      </c>
      <c r="AR94">
        <v>31.970735999999999</v>
      </c>
      <c r="AS94">
        <v>36.575718000000002</v>
      </c>
      <c r="AT94">
        <v>19.305969999999999</v>
      </c>
      <c r="AU94">
        <v>0</v>
      </c>
      <c r="AV94">
        <v>0</v>
      </c>
      <c r="AW94">
        <v>0</v>
      </c>
      <c r="AX94">
        <v>0</v>
      </c>
      <c r="AY94">
        <v>5.3674869999999997</v>
      </c>
      <c r="AZ94">
        <v>9.8799159999999997</v>
      </c>
      <c r="BA94">
        <v>6.5114470000000004</v>
      </c>
      <c r="BB94">
        <v>5.1721630000000003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2962.1326790000003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662.02909299999999</v>
      </c>
      <c r="L95">
        <v>447.50593700000002</v>
      </c>
      <c r="M95">
        <v>88.693019000000007</v>
      </c>
      <c r="N95">
        <v>114.485449</v>
      </c>
      <c r="O95">
        <v>119.87365699999999</v>
      </c>
      <c r="P95">
        <v>143.98521</v>
      </c>
      <c r="Q95">
        <v>20.001016</v>
      </c>
      <c r="R95">
        <v>43.230091999999999</v>
      </c>
      <c r="S95">
        <v>26.620850000000001</v>
      </c>
      <c r="T95">
        <v>2.8587359999999999</v>
      </c>
      <c r="U95">
        <v>323.61682500000001</v>
      </c>
      <c r="V95">
        <v>12.075903</v>
      </c>
      <c r="W95">
        <v>42.772443000000003</v>
      </c>
      <c r="X95">
        <v>95.437522000000001</v>
      </c>
      <c r="Y95">
        <v>0</v>
      </c>
      <c r="Z95">
        <v>18.883585</v>
      </c>
      <c r="AA95">
        <v>40.685541999999998</v>
      </c>
      <c r="AB95">
        <v>46.816884000000002</v>
      </c>
      <c r="AC95">
        <v>33.622608999999997</v>
      </c>
      <c r="AD95">
        <v>42.025433</v>
      </c>
      <c r="AE95">
        <v>57.122017</v>
      </c>
      <c r="AF95">
        <v>18.917778999999999</v>
      </c>
      <c r="AG95">
        <v>47.661679999999997</v>
      </c>
      <c r="AH95">
        <v>173.71775700000001</v>
      </c>
      <c r="AI95">
        <v>36.820089000000003</v>
      </c>
      <c r="AJ95">
        <v>0</v>
      </c>
      <c r="AK95">
        <v>65.793650999999997</v>
      </c>
      <c r="AL95">
        <v>54.962251000000002</v>
      </c>
      <c r="AM95">
        <v>18.148236000000001</v>
      </c>
      <c r="AN95">
        <v>1.1749149999999999</v>
      </c>
      <c r="AO95">
        <v>0</v>
      </c>
      <c r="AP95">
        <v>9.5214300000000005</v>
      </c>
      <c r="AQ95">
        <v>39.996510999999998</v>
      </c>
      <c r="AR95">
        <v>31.970735999999999</v>
      </c>
      <c r="AS95">
        <v>36.575718000000002</v>
      </c>
      <c r="AT95">
        <v>19.305969999999999</v>
      </c>
      <c r="AU95">
        <v>0</v>
      </c>
      <c r="AV95">
        <v>0</v>
      </c>
      <c r="AW95">
        <v>0</v>
      </c>
      <c r="AX95">
        <v>0</v>
      </c>
      <c r="AY95">
        <v>5.3674869999999997</v>
      </c>
      <c r="AZ95">
        <v>9.8799159999999997</v>
      </c>
      <c r="BA95">
        <v>6.5114470000000004</v>
      </c>
      <c r="BB95">
        <v>5.1721630000000003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2963.8395579999997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662.02909299999999</v>
      </c>
      <c r="L96">
        <v>447.50593700000002</v>
      </c>
      <c r="M96">
        <v>88.693019000000007</v>
      </c>
      <c r="N96">
        <v>114.485449</v>
      </c>
      <c r="O96">
        <v>119.87365699999999</v>
      </c>
      <c r="P96">
        <v>143.98521</v>
      </c>
      <c r="Q96">
        <v>20.001016</v>
      </c>
      <c r="R96">
        <v>43.230091999999999</v>
      </c>
      <c r="S96">
        <v>26.620850000000001</v>
      </c>
      <c r="T96">
        <v>2.8587359999999999</v>
      </c>
      <c r="U96">
        <v>323.61682500000001</v>
      </c>
      <c r="V96">
        <v>12.075903</v>
      </c>
      <c r="W96">
        <v>42.772443000000003</v>
      </c>
      <c r="X96">
        <v>95.437522000000001</v>
      </c>
      <c r="Y96">
        <v>0</v>
      </c>
      <c r="Z96">
        <v>18.883585</v>
      </c>
      <c r="AA96">
        <v>40.685541999999998</v>
      </c>
      <c r="AB96">
        <v>46.816884000000002</v>
      </c>
      <c r="AC96">
        <v>33.622608999999997</v>
      </c>
      <c r="AD96">
        <v>42.025433</v>
      </c>
      <c r="AE96">
        <v>57.122017</v>
      </c>
      <c r="AF96">
        <v>18.917778999999999</v>
      </c>
      <c r="AG96">
        <v>47.661679999999997</v>
      </c>
      <c r="AH96">
        <v>173.71775700000001</v>
      </c>
      <c r="AI96">
        <v>36.820089000000003</v>
      </c>
      <c r="AJ96">
        <v>0</v>
      </c>
      <c r="AK96">
        <v>65.793650999999997</v>
      </c>
      <c r="AL96">
        <v>54.962251000000002</v>
      </c>
      <c r="AM96">
        <v>18.148236000000001</v>
      </c>
      <c r="AN96">
        <v>1.1749149999999999</v>
      </c>
      <c r="AO96">
        <v>0</v>
      </c>
      <c r="AP96">
        <v>9.5214300000000005</v>
      </c>
      <c r="AQ96">
        <v>39.996510999999998</v>
      </c>
      <c r="AR96">
        <v>31.970735999999999</v>
      </c>
      <c r="AS96">
        <v>36.575718000000002</v>
      </c>
      <c r="AT96">
        <v>19.305969999999999</v>
      </c>
      <c r="AU96">
        <v>0</v>
      </c>
      <c r="AV96">
        <v>0</v>
      </c>
      <c r="AW96">
        <v>0</v>
      </c>
      <c r="AX96">
        <v>0</v>
      </c>
      <c r="AY96">
        <v>5.3674869999999997</v>
      </c>
      <c r="AZ96">
        <v>9.8799159999999997</v>
      </c>
      <c r="BA96">
        <v>6.5114470000000004</v>
      </c>
      <c r="BB96">
        <v>5.1721630000000003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2963.8395579999997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662.02909299999999</v>
      </c>
      <c r="L97">
        <v>447.50593700000002</v>
      </c>
      <c r="M97">
        <v>88.693019000000007</v>
      </c>
      <c r="N97">
        <v>114.485449</v>
      </c>
      <c r="O97">
        <v>119.87365699999999</v>
      </c>
      <c r="P97">
        <v>143.98521</v>
      </c>
      <c r="Q97">
        <v>20.001016</v>
      </c>
      <c r="R97">
        <v>43.230091999999999</v>
      </c>
      <c r="S97">
        <v>26.620850000000001</v>
      </c>
      <c r="T97">
        <v>2.8587359999999999</v>
      </c>
      <c r="U97">
        <v>323.61682500000001</v>
      </c>
      <c r="V97">
        <v>12.075903</v>
      </c>
      <c r="W97">
        <v>42.772443000000003</v>
      </c>
      <c r="X97">
        <v>95.437522000000001</v>
      </c>
      <c r="Y97">
        <v>0</v>
      </c>
      <c r="Z97">
        <v>18.883585</v>
      </c>
      <c r="AA97">
        <v>40.685541999999998</v>
      </c>
      <c r="AB97">
        <v>46.816884000000002</v>
      </c>
      <c r="AC97">
        <v>33.622608999999997</v>
      </c>
      <c r="AD97">
        <v>42.025433</v>
      </c>
      <c r="AE97">
        <v>57.122017</v>
      </c>
      <c r="AF97">
        <v>18.917778999999999</v>
      </c>
      <c r="AG97">
        <v>47.661679999999997</v>
      </c>
      <c r="AH97">
        <v>173.71775700000001</v>
      </c>
      <c r="AI97">
        <v>36.820089000000003</v>
      </c>
      <c r="AJ97">
        <v>0</v>
      </c>
      <c r="AK97">
        <v>65.793650999999997</v>
      </c>
      <c r="AL97">
        <v>54.962251000000002</v>
      </c>
      <c r="AM97">
        <v>18.148236000000001</v>
      </c>
      <c r="AN97">
        <v>1.1749149999999999</v>
      </c>
      <c r="AO97">
        <v>0</v>
      </c>
      <c r="AP97">
        <v>9.5214300000000005</v>
      </c>
      <c r="AQ97">
        <v>39.996510999999998</v>
      </c>
      <c r="AR97">
        <v>31.970735999999999</v>
      </c>
      <c r="AS97">
        <v>36.575718000000002</v>
      </c>
      <c r="AT97">
        <v>19.305969999999999</v>
      </c>
      <c r="AU97">
        <v>0</v>
      </c>
      <c r="AV97">
        <v>0</v>
      </c>
      <c r="AW97">
        <v>0</v>
      </c>
      <c r="AX97">
        <v>0</v>
      </c>
      <c r="AY97">
        <v>5.3674869999999997</v>
      </c>
      <c r="AZ97">
        <v>9.8799159999999997</v>
      </c>
      <c r="BA97">
        <v>6.5114470000000004</v>
      </c>
      <c r="BB97">
        <v>5.1721630000000003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2963.8395579999997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662.02909299999999</v>
      </c>
      <c r="L98">
        <v>447.50593700000002</v>
      </c>
      <c r="M98">
        <v>88.693019000000007</v>
      </c>
      <c r="N98">
        <v>114.485449</v>
      </c>
      <c r="O98">
        <v>119.87365699999999</v>
      </c>
      <c r="P98">
        <v>143.98521</v>
      </c>
      <c r="Q98">
        <v>20.001016</v>
      </c>
      <c r="R98">
        <v>43.230091999999999</v>
      </c>
      <c r="S98">
        <v>26.620850000000001</v>
      </c>
      <c r="T98">
        <v>2.8587359999999999</v>
      </c>
      <c r="U98">
        <v>323.61682500000001</v>
      </c>
      <c r="V98">
        <v>12.075903</v>
      </c>
      <c r="W98">
        <v>42.772443000000003</v>
      </c>
      <c r="X98">
        <v>95.437522000000001</v>
      </c>
      <c r="Y98">
        <v>0</v>
      </c>
      <c r="Z98">
        <v>18.883585</v>
      </c>
      <c r="AA98">
        <v>40.685541999999998</v>
      </c>
      <c r="AB98">
        <v>46.816884000000002</v>
      </c>
      <c r="AC98">
        <v>33.622608999999997</v>
      </c>
      <c r="AD98">
        <v>42.025433</v>
      </c>
      <c r="AE98">
        <v>57.122017</v>
      </c>
      <c r="AF98">
        <v>18.917778999999999</v>
      </c>
      <c r="AG98">
        <v>47.661679999999997</v>
      </c>
      <c r="AH98">
        <v>173.71775700000001</v>
      </c>
      <c r="AI98">
        <v>36.820089000000003</v>
      </c>
      <c r="AJ98">
        <v>0</v>
      </c>
      <c r="AK98">
        <v>65.793650999999997</v>
      </c>
      <c r="AL98">
        <v>54.962251000000002</v>
      </c>
      <c r="AM98">
        <v>18.148236000000001</v>
      </c>
      <c r="AN98">
        <v>1.1749149999999999</v>
      </c>
      <c r="AO98">
        <v>0</v>
      </c>
      <c r="AP98">
        <v>9.5214300000000005</v>
      </c>
      <c r="AQ98">
        <v>39.996510999999998</v>
      </c>
      <c r="AR98">
        <v>31.970735999999999</v>
      </c>
      <c r="AS98">
        <v>36.575718000000002</v>
      </c>
      <c r="AT98">
        <v>19.305969999999999</v>
      </c>
      <c r="AU98">
        <v>0</v>
      </c>
      <c r="AV98">
        <v>0</v>
      </c>
      <c r="AW98">
        <v>0</v>
      </c>
      <c r="AX98">
        <v>0</v>
      </c>
      <c r="AY98">
        <v>5.3674869999999997</v>
      </c>
      <c r="AZ98">
        <v>9.8799159999999997</v>
      </c>
      <c r="BA98">
        <v>6.5114470000000004</v>
      </c>
      <c r="BB98">
        <v>5.1721630000000003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2963.8395579999997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11.093286926999998</v>
      </c>
      <c r="L99">
        <f t="shared" si="2"/>
        <v>6.0530680490000055</v>
      </c>
      <c r="M99">
        <f t="shared" si="2"/>
        <v>2.1307317162500023</v>
      </c>
      <c r="N99">
        <f t="shared" si="2"/>
        <v>2.7339868437499977</v>
      </c>
      <c r="O99">
        <f t="shared" si="2"/>
        <v>2.8551024005000007</v>
      </c>
      <c r="P99">
        <f t="shared" si="2"/>
        <v>3.329318487000005</v>
      </c>
      <c r="Q99">
        <f t="shared" si="2"/>
        <v>0.43547450899999962</v>
      </c>
      <c r="R99">
        <f t="shared" si="2"/>
        <v>0.8903579024999988</v>
      </c>
      <c r="S99">
        <f t="shared" si="2"/>
        <v>0.56332675974999913</v>
      </c>
      <c r="T99">
        <f t="shared" si="2"/>
        <v>5.8277092249999989E-2</v>
      </c>
      <c r="U99">
        <f t="shared" si="2"/>
        <v>7.8344502182500131</v>
      </c>
      <c r="V99">
        <f t="shared" si="2"/>
        <v>0.27092498475000037</v>
      </c>
      <c r="W99">
        <f t="shared" si="2"/>
        <v>0.96202889724999818</v>
      </c>
      <c r="X99">
        <f t="shared" si="2"/>
        <v>2.1838898245000022</v>
      </c>
      <c r="Y99">
        <f t="shared" si="2"/>
        <v>0</v>
      </c>
      <c r="Z99">
        <f t="shared" si="2"/>
        <v>0.41260696425000032</v>
      </c>
      <c r="AA99">
        <f t="shared" si="2"/>
        <v>0.97645300800000134</v>
      </c>
      <c r="AB99">
        <f t="shared" si="2"/>
        <v>1.127680373999999</v>
      </c>
      <c r="AC99">
        <f t="shared" si="2"/>
        <v>0.80694261600000017</v>
      </c>
      <c r="AD99">
        <f t="shared" si="2"/>
        <v>1.0109206202499978</v>
      </c>
      <c r="AE99">
        <f t="shared" si="2"/>
        <v>1.370928407999999</v>
      </c>
      <c r="AF99">
        <f t="shared" si="2"/>
        <v>0.25191248025000001</v>
      </c>
      <c r="AG99">
        <f t="shared" si="2"/>
        <v>1.1438803200000018</v>
      </c>
      <c r="AH99">
        <f t="shared" si="2"/>
        <v>4.1751960360000027</v>
      </c>
      <c r="AI99">
        <f t="shared" si="2"/>
        <v>0.60575822024999981</v>
      </c>
      <c r="AJ99">
        <f t="shared" si="2"/>
        <v>0</v>
      </c>
      <c r="AK99">
        <f t="shared" si="2"/>
        <v>1.5790476239999991</v>
      </c>
      <c r="AL99">
        <f t="shared" si="2"/>
        <v>1.3244220072499995</v>
      </c>
      <c r="AM99">
        <f t="shared" si="2"/>
        <v>0.30612902424999999</v>
      </c>
      <c r="AN99">
        <f t="shared" si="2"/>
        <v>2.8197959999999973E-2</v>
      </c>
      <c r="AO99">
        <f t="shared" si="2"/>
        <v>0</v>
      </c>
      <c r="AP99">
        <f t="shared" si="2"/>
        <v>0.13441290674999998</v>
      </c>
      <c r="AQ99">
        <f t="shared" si="2"/>
        <v>0.38842765750000013</v>
      </c>
      <c r="AR99">
        <f t="shared" si="2"/>
        <v>0.78674653100000125</v>
      </c>
      <c r="AS99">
        <f t="shared" si="2"/>
        <v>0.88100094600000034</v>
      </c>
      <c r="AT99">
        <f t="shared" si="2"/>
        <v>0.44926191124999887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0.1291124609999999</v>
      </c>
      <c r="AZ99">
        <f t="shared" si="2"/>
        <v>0.23711798399999967</v>
      </c>
      <c r="BA99">
        <f t="shared" si="2"/>
        <v>0.15678761399999977</v>
      </c>
      <c r="BB99">
        <f t="shared" si="2"/>
        <v>0.10267775750000002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59.779846043249997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P3" activePane="bottomRight" state="frozen"/>
      <selection sqref="A1:D35"/>
      <selection pane="topRight" sqref="A1:D35"/>
      <selection pane="bottomLeft" sqref="A1:D35"/>
      <selection pane="bottomRight" activeCell="Y3" sqref="Y3:Y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45438</v>
      </c>
      <c r="B1" s="34" t="s">
        <v>491</v>
      </c>
      <c r="C1" s="34" t="s">
        <v>492</v>
      </c>
      <c r="D1" s="93" t="s">
        <v>314</v>
      </c>
      <c r="E1" s="112" t="s">
        <v>531</v>
      </c>
      <c r="F1" s="34"/>
      <c r="G1" s="34"/>
      <c r="H1" s="34"/>
      <c r="I1" s="34"/>
      <c r="J1" s="37" t="s">
        <v>493</v>
      </c>
      <c r="K1" s="37" t="s">
        <v>494</v>
      </c>
      <c r="L1" s="37" t="s">
        <v>495</v>
      </c>
      <c r="M1" t="s">
        <v>496</v>
      </c>
      <c r="N1" s="112" t="s">
        <v>532</v>
      </c>
      <c r="O1" t="s">
        <v>497</v>
      </c>
      <c r="P1" t="s">
        <v>498</v>
      </c>
      <c r="Q1" t="s">
        <v>499</v>
      </c>
      <c r="R1" s="93" t="s">
        <v>500</v>
      </c>
      <c r="S1" s="93" t="s">
        <v>501</v>
      </c>
      <c r="T1" s="93" t="s">
        <v>502</v>
      </c>
      <c r="U1" t="s">
        <v>503</v>
      </c>
      <c r="V1" t="s">
        <v>338</v>
      </c>
      <c r="W1" t="s">
        <v>504</v>
      </c>
      <c r="X1" t="s">
        <v>505</v>
      </c>
      <c r="Y1" t="s">
        <v>506</v>
      </c>
      <c r="Z1" t="s">
        <v>507</v>
      </c>
      <c r="AA1" t="s">
        <v>508</v>
      </c>
      <c r="AB1" t="s">
        <v>509</v>
      </c>
      <c r="AC1" t="s">
        <v>510</v>
      </c>
      <c r="AD1" s="148" t="s">
        <v>511</v>
      </c>
      <c r="AE1" s="148" t="s">
        <v>519</v>
      </c>
      <c r="AF1" s="148" t="s">
        <v>518</v>
      </c>
      <c r="AG1" s="66" t="s">
        <v>512</v>
      </c>
      <c r="AH1" s="66" t="s">
        <v>513</v>
      </c>
      <c r="AI1" s="66" t="s">
        <v>514</v>
      </c>
      <c r="AJ1" t="s">
        <v>515</v>
      </c>
      <c r="AK1" s="147" t="s">
        <v>516</v>
      </c>
      <c r="AL1" s="147" t="s">
        <v>517</v>
      </c>
    </row>
    <row r="2" spans="1:38">
      <c r="A2" s="25" t="s">
        <v>44</v>
      </c>
      <c r="B2" s="34" t="s">
        <v>491</v>
      </c>
      <c r="C2" s="34" t="s">
        <v>492</v>
      </c>
      <c r="D2" s="93"/>
      <c r="E2" s="34" t="s">
        <v>531</v>
      </c>
      <c r="F2" s="34"/>
      <c r="G2" s="34"/>
      <c r="H2" s="34"/>
      <c r="I2" s="34"/>
      <c r="J2" s="37" t="s">
        <v>493</v>
      </c>
      <c r="K2" s="37" t="s">
        <v>494</v>
      </c>
      <c r="L2" s="37" t="s">
        <v>495</v>
      </c>
      <c r="M2" t="s">
        <v>496</v>
      </c>
      <c r="N2" t="s">
        <v>532</v>
      </c>
      <c r="O2" t="s">
        <v>497</v>
      </c>
      <c r="P2" t="s">
        <v>498</v>
      </c>
      <c r="Q2" t="s">
        <v>499</v>
      </c>
      <c r="R2" s="93" t="s">
        <v>500</v>
      </c>
      <c r="S2" s="93" t="s">
        <v>501</v>
      </c>
      <c r="T2" s="93" t="s">
        <v>502</v>
      </c>
      <c r="U2" t="s">
        <v>503</v>
      </c>
      <c r="V2" t="s">
        <v>338</v>
      </c>
      <c r="W2" t="s">
        <v>504</v>
      </c>
      <c r="X2" t="s">
        <v>505</v>
      </c>
      <c r="Y2" t="s">
        <v>506</v>
      </c>
      <c r="Z2" t="s">
        <v>507</v>
      </c>
      <c r="AA2" t="s">
        <v>508</v>
      </c>
      <c r="AB2" t="s">
        <v>509</v>
      </c>
      <c r="AC2" t="s">
        <v>510</v>
      </c>
      <c r="AD2" t="s">
        <v>511</v>
      </c>
      <c r="AE2" t="s">
        <v>519</v>
      </c>
      <c r="AF2" t="s">
        <v>518</v>
      </c>
      <c r="AG2" t="s">
        <v>512</v>
      </c>
      <c r="AH2" t="s">
        <v>513</v>
      </c>
      <c r="AI2" t="s">
        <v>514</v>
      </c>
      <c r="AJ2" t="s">
        <v>515</v>
      </c>
      <c r="AK2" t="s">
        <v>516</v>
      </c>
      <c r="AL2" t="s">
        <v>517</v>
      </c>
    </row>
    <row r="3" spans="1:38">
      <c r="A3" t="s">
        <v>45</v>
      </c>
      <c r="B3" s="34">
        <v>262.08</v>
      </c>
      <c r="C3" s="34">
        <v>87.07</v>
      </c>
      <c r="D3" s="93">
        <f>R3+S3+T3</f>
        <v>0</v>
      </c>
      <c r="E3" s="34">
        <v>15.34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115.4</v>
      </c>
      <c r="N3">
        <v>272.94</v>
      </c>
      <c r="O3">
        <v>0</v>
      </c>
      <c r="P3">
        <v>10.33</v>
      </c>
      <c r="Q3">
        <v>40.01</v>
      </c>
      <c r="R3" s="93">
        <v>0</v>
      </c>
      <c r="S3" s="93">
        <v>0</v>
      </c>
      <c r="T3" s="93">
        <v>0</v>
      </c>
      <c r="U3">
        <v>10.56</v>
      </c>
      <c r="V3">
        <v>0</v>
      </c>
      <c r="W3">
        <v>0</v>
      </c>
      <c r="X3">
        <v>70</v>
      </c>
      <c r="Y3">
        <v>23.34</v>
      </c>
      <c r="Z3">
        <v>23.33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20</v>
      </c>
      <c r="AH3">
        <v>55</v>
      </c>
      <c r="AI3">
        <v>55</v>
      </c>
      <c r="AJ3">
        <v>30.78</v>
      </c>
      <c r="AK3">
        <v>0</v>
      </c>
      <c r="AL3">
        <v>0</v>
      </c>
    </row>
    <row r="4" spans="1:38">
      <c r="A4" t="s">
        <v>46</v>
      </c>
      <c r="B4" s="34">
        <v>262.08</v>
      </c>
      <c r="C4" s="34">
        <v>87.07</v>
      </c>
      <c r="D4" s="93">
        <f t="shared" ref="D4:D67" si="0">R4+S4+T4</f>
        <v>0</v>
      </c>
      <c r="E4" s="34">
        <v>15.34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115.4</v>
      </c>
      <c r="N4">
        <v>272.94</v>
      </c>
      <c r="O4">
        <v>0</v>
      </c>
      <c r="P4">
        <v>10.33</v>
      </c>
      <c r="Q4">
        <v>40.01</v>
      </c>
      <c r="R4" s="93">
        <v>0</v>
      </c>
      <c r="S4" s="93">
        <v>0</v>
      </c>
      <c r="T4" s="93">
        <v>0</v>
      </c>
      <c r="U4">
        <v>10.56</v>
      </c>
      <c r="V4">
        <v>0</v>
      </c>
      <c r="W4">
        <v>0</v>
      </c>
      <c r="X4">
        <v>72.5</v>
      </c>
      <c r="Y4">
        <v>24.16</v>
      </c>
      <c r="Z4">
        <v>24.17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20.34</v>
      </c>
      <c r="AH4">
        <v>56</v>
      </c>
      <c r="AI4">
        <v>56</v>
      </c>
      <c r="AJ4">
        <v>30.78</v>
      </c>
      <c r="AK4">
        <v>0</v>
      </c>
      <c r="AL4">
        <v>0</v>
      </c>
    </row>
    <row r="5" spans="1:38">
      <c r="A5" t="s">
        <v>47</v>
      </c>
      <c r="B5" s="34">
        <v>262.08</v>
      </c>
      <c r="C5" s="34">
        <v>87.07</v>
      </c>
      <c r="D5" s="93">
        <f t="shared" si="0"/>
        <v>0</v>
      </c>
      <c r="E5" s="34">
        <v>15.34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115.4</v>
      </c>
      <c r="N5">
        <v>272.94</v>
      </c>
      <c r="O5">
        <v>0</v>
      </c>
      <c r="P5">
        <v>10.33</v>
      </c>
      <c r="Q5">
        <v>40.01</v>
      </c>
      <c r="R5" s="93">
        <v>0</v>
      </c>
      <c r="S5" s="93">
        <v>0</v>
      </c>
      <c r="T5" s="93">
        <v>0</v>
      </c>
      <c r="U5">
        <v>10.56</v>
      </c>
      <c r="V5">
        <v>0</v>
      </c>
      <c r="W5">
        <v>0</v>
      </c>
      <c r="X5">
        <v>73</v>
      </c>
      <c r="Y5">
        <v>24.34</v>
      </c>
      <c r="Z5">
        <v>24.33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20.66</v>
      </c>
      <c r="AH5">
        <v>58.33</v>
      </c>
      <c r="AI5">
        <v>58.33</v>
      </c>
      <c r="AJ5">
        <v>30.78</v>
      </c>
      <c r="AK5">
        <v>0</v>
      </c>
      <c r="AL5">
        <v>0</v>
      </c>
    </row>
    <row r="6" spans="1:38">
      <c r="A6" t="s">
        <v>48</v>
      </c>
      <c r="B6" s="34">
        <v>262.08</v>
      </c>
      <c r="C6" s="34">
        <v>87.07</v>
      </c>
      <c r="D6" s="93">
        <f t="shared" si="0"/>
        <v>0</v>
      </c>
      <c r="E6" s="34">
        <v>15.34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115.4</v>
      </c>
      <c r="N6">
        <v>272.94</v>
      </c>
      <c r="O6">
        <v>0</v>
      </c>
      <c r="P6">
        <v>10.33</v>
      </c>
      <c r="Q6">
        <v>40.01</v>
      </c>
      <c r="R6" s="93">
        <v>0</v>
      </c>
      <c r="S6" s="93">
        <v>0</v>
      </c>
      <c r="T6" s="93">
        <v>0</v>
      </c>
      <c r="U6">
        <v>10.56</v>
      </c>
      <c r="V6">
        <v>0</v>
      </c>
      <c r="W6">
        <v>0</v>
      </c>
      <c r="X6">
        <v>75.5</v>
      </c>
      <c r="Y6">
        <v>25.16</v>
      </c>
      <c r="Z6">
        <v>25.17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21</v>
      </c>
      <c r="AH6">
        <v>59.33</v>
      </c>
      <c r="AI6">
        <v>59.33</v>
      </c>
      <c r="AJ6">
        <v>30.78</v>
      </c>
      <c r="AK6">
        <v>0</v>
      </c>
      <c r="AL6">
        <v>0</v>
      </c>
    </row>
    <row r="7" spans="1:38">
      <c r="A7" t="s">
        <v>49</v>
      </c>
      <c r="B7" s="34">
        <v>262.08</v>
      </c>
      <c r="C7" s="34">
        <v>87.07</v>
      </c>
      <c r="D7" s="93">
        <f t="shared" si="0"/>
        <v>0</v>
      </c>
      <c r="E7" s="34">
        <v>15.34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115.4</v>
      </c>
      <c r="N7">
        <v>272.94</v>
      </c>
      <c r="O7">
        <v>0</v>
      </c>
      <c r="P7">
        <v>10.33</v>
      </c>
      <c r="Q7">
        <v>40.01</v>
      </c>
      <c r="R7" s="93">
        <v>0</v>
      </c>
      <c r="S7" s="93">
        <v>0</v>
      </c>
      <c r="T7" s="93">
        <v>0</v>
      </c>
      <c r="U7">
        <v>10.56</v>
      </c>
      <c r="V7">
        <v>0</v>
      </c>
      <c r="W7">
        <v>0</v>
      </c>
      <c r="X7">
        <v>76.5</v>
      </c>
      <c r="Y7">
        <v>25.5</v>
      </c>
      <c r="Z7">
        <v>25.5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21.34</v>
      </c>
      <c r="AH7">
        <v>61.67</v>
      </c>
      <c r="AI7">
        <v>61.67</v>
      </c>
      <c r="AJ7">
        <v>30.78</v>
      </c>
      <c r="AK7">
        <v>0</v>
      </c>
      <c r="AL7">
        <v>0</v>
      </c>
    </row>
    <row r="8" spans="1:38">
      <c r="A8" t="s">
        <v>50</v>
      </c>
      <c r="B8" s="34">
        <v>262.08</v>
      </c>
      <c r="C8" s="34">
        <v>87.07</v>
      </c>
      <c r="D8" s="93">
        <f t="shared" si="0"/>
        <v>0</v>
      </c>
      <c r="E8" s="34">
        <v>15.34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115.4</v>
      </c>
      <c r="N8">
        <v>272.94</v>
      </c>
      <c r="O8">
        <v>0</v>
      </c>
      <c r="P8">
        <v>10.33</v>
      </c>
      <c r="Q8">
        <v>40.01</v>
      </c>
      <c r="R8" s="93">
        <v>0</v>
      </c>
      <c r="S8" s="93">
        <v>0</v>
      </c>
      <c r="T8" s="93">
        <v>0</v>
      </c>
      <c r="U8">
        <v>10.56</v>
      </c>
      <c r="V8">
        <v>0</v>
      </c>
      <c r="W8">
        <v>0</v>
      </c>
      <c r="X8">
        <v>95</v>
      </c>
      <c r="Y8">
        <v>31.66</v>
      </c>
      <c r="Z8">
        <v>31.67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23.66</v>
      </c>
      <c r="AH8">
        <v>62.67</v>
      </c>
      <c r="AI8">
        <v>62.67</v>
      </c>
      <c r="AJ8">
        <v>30.78</v>
      </c>
      <c r="AK8">
        <v>0</v>
      </c>
      <c r="AL8">
        <v>0</v>
      </c>
    </row>
    <row r="9" spans="1:38">
      <c r="A9" t="s">
        <v>51</v>
      </c>
      <c r="B9" s="34">
        <v>262.08</v>
      </c>
      <c r="C9" s="34">
        <v>87.07</v>
      </c>
      <c r="D9" s="93">
        <f t="shared" si="0"/>
        <v>0</v>
      </c>
      <c r="E9" s="34">
        <v>15.34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115.4</v>
      </c>
      <c r="N9">
        <v>272.94</v>
      </c>
      <c r="O9">
        <v>0</v>
      </c>
      <c r="P9">
        <v>10.33</v>
      </c>
      <c r="Q9">
        <v>40.01</v>
      </c>
      <c r="R9" s="93">
        <v>0</v>
      </c>
      <c r="S9" s="93">
        <v>0</v>
      </c>
      <c r="T9" s="93">
        <v>0</v>
      </c>
      <c r="U9">
        <v>10.56</v>
      </c>
      <c r="V9">
        <v>0</v>
      </c>
      <c r="W9">
        <v>0</v>
      </c>
      <c r="X9">
        <v>97.5</v>
      </c>
      <c r="Y9">
        <v>32.5</v>
      </c>
      <c r="Z9">
        <v>32.5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23.66</v>
      </c>
      <c r="AH9">
        <v>75</v>
      </c>
      <c r="AI9">
        <v>75</v>
      </c>
      <c r="AJ9">
        <v>30.28</v>
      </c>
      <c r="AK9">
        <v>0</v>
      </c>
      <c r="AL9">
        <v>0</v>
      </c>
    </row>
    <row r="10" spans="1:38">
      <c r="A10" t="s">
        <v>52</v>
      </c>
      <c r="B10" s="34">
        <v>262.08</v>
      </c>
      <c r="C10" s="34">
        <v>87.07</v>
      </c>
      <c r="D10" s="93">
        <f t="shared" si="0"/>
        <v>0</v>
      </c>
      <c r="E10" s="34">
        <v>15.34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115.4</v>
      </c>
      <c r="N10">
        <v>272.94</v>
      </c>
      <c r="O10">
        <v>0</v>
      </c>
      <c r="P10">
        <v>10.33</v>
      </c>
      <c r="Q10">
        <v>40.01</v>
      </c>
      <c r="R10" s="93">
        <v>0</v>
      </c>
      <c r="S10" s="93">
        <v>0</v>
      </c>
      <c r="T10" s="93">
        <v>0</v>
      </c>
      <c r="U10">
        <v>10.56</v>
      </c>
      <c r="V10">
        <v>0</v>
      </c>
      <c r="W10">
        <v>0</v>
      </c>
      <c r="X10">
        <v>97.5</v>
      </c>
      <c r="Y10">
        <v>32.5</v>
      </c>
      <c r="Z10">
        <v>32.5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23.66</v>
      </c>
      <c r="AH10">
        <v>75</v>
      </c>
      <c r="AI10">
        <v>75</v>
      </c>
      <c r="AJ10">
        <v>30.28</v>
      </c>
      <c r="AK10">
        <v>0</v>
      </c>
      <c r="AL10">
        <v>0</v>
      </c>
    </row>
    <row r="11" spans="1:38">
      <c r="A11" t="s">
        <v>53</v>
      </c>
      <c r="B11" s="34">
        <v>262.08</v>
      </c>
      <c r="C11" s="34">
        <v>87.07</v>
      </c>
      <c r="D11" s="93">
        <f t="shared" si="0"/>
        <v>0</v>
      </c>
      <c r="E11" s="34">
        <v>8.6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115.4</v>
      </c>
      <c r="N11">
        <v>272.94</v>
      </c>
      <c r="O11">
        <v>0</v>
      </c>
      <c r="P11">
        <v>10.33</v>
      </c>
      <c r="Q11">
        <v>39.61</v>
      </c>
      <c r="R11" s="93">
        <v>0</v>
      </c>
      <c r="S11" s="93">
        <v>0</v>
      </c>
      <c r="T11" s="93">
        <v>0</v>
      </c>
      <c r="U11">
        <v>10.56</v>
      </c>
      <c r="V11">
        <v>0</v>
      </c>
      <c r="W11">
        <v>0</v>
      </c>
      <c r="X11">
        <v>87.5</v>
      </c>
      <c r="Y11">
        <v>29.16</v>
      </c>
      <c r="Z11">
        <v>29.17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23.66</v>
      </c>
      <c r="AH11">
        <v>61.67</v>
      </c>
      <c r="AI11">
        <v>61.67</v>
      </c>
      <c r="AJ11">
        <v>30.28</v>
      </c>
      <c r="AK11">
        <v>0</v>
      </c>
      <c r="AL11">
        <v>0</v>
      </c>
    </row>
    <row r="12" spans="1:38">
      <c r="A12" t="s">
        <v>54</v>
      </c>
      <c r="B12" s="34">
        <v>262.08</v>
      </c>
      <c r="C12" s="34">
        <v>87.07</v>
      </c>
      <c r="D12" s="93">
        <f t="shared" si="0"/>
        <v>0</v>
      </c>
      <c r="E12" s="34">
        <v>8.6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115.4</v>
      </c>
      <c r="N12">
        <v>272.94</v>
      </c>
      <c r="O12">
        <v>0</v>
      </c>
      <c r="P12">
        <v>10.33</v>
      </c>
      <c r="Q12">
        <v>38.81</v>
      </c>
      <c r="R12" s="93">
        <v>0</v>
      </c>
      <c r="S12" s="93">
        <v>0</v>
      </c>
      <c r="T12" s="93">
        <v>0</v>
      </c>
      <c r="U12">
        <v>10.56</v>
      </c>
      <c r="V12">
        <v>0</v>
      </c>
      <c r="W12">
        <v>0</v>
      </c>
      <c r="X12">
        <v>89</v>
      </c>
      <c r="Y12">
        <v>29.66</v>
      </c>
      <c r="Z12">
        <v>29.67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24</v>
      </c>
      <c r="AH12">
        <v>63.33</v>
      </c>
      <c r="AI12">
        <v>63.33</v>
      </c>
      <c r="AJ12">
        <v>30.28</v>
      </c>
      <c r="AK12">
        <v>0</v>
      </c>
      <c r="AL12">
        <v>0</v>
      </c>
    </row>
    <row r="13" spans="1:38">
      <c r="A13" t="s">
        <v>55</v>
      </c>
      <c r="B13" s="34">
        <v>262.08</v>
      </c>
      <c r="C13" s="34">
        <v>87.07</v>
      </c>
      <c r="D13" s="93">
        <f t="shared" si="0"/>
        <v>0</v>
      </c>
      <c r="E13" s="34">
        <v>8.6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115.4</v>
      </c>
      <c r="N13">
        <v>272.94</v>
      </c>
      <c r="O13">
        <v>0</v>
      </c>
      <c r="P13">
        <v>10.33</v>
      </c>
      <c r="Q13">
        <v>31.02</v>
      </c>
      <c r="R13" s="93">
        <v>0</v>
      </c>
      <c r="S13" s="93">
        <v>0</v>
      </c>
      <c r="T13" s="93">
        <v>0</v>
      </c>
      <c r="U13">
        <v>10.56</v>
      </c>
      <c r="V13">
        <v>0</v>
      </c>
      <c r="W13">
        <v>0</v>
      </c>
      <c r="X13">
        <v>90</v>
      </c>
      <c r="Y13">
        <v>30</v>
      </c>
      <c r="Z13">
        <v>30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30</v>
      </c>
      <c r="AH13">
        <v>70</v>
      </c>
      <c r="AI13">
        <v>70</v>
      </c>
      <c r="AJ13">
        <v>30.28</v>
      </c>
      <c r="AK13">
        <v>0</v>
      </c>
      <c r="AL13">
        <v>0</v>
      </c>
    </row>
    <row r="14" spans="1:38">
      <c r="A14" t="s">
        <v>56</v>
      </c>
      <c r="B14" s="34">
        <v>262.08</v>
      </c>
      <c r="C14" s="34">
        <v>87.07</v>
      </c>
      <c r="D14" s="93">
        <f t="shared" si="0"/>
        <v>0</v>
      </c>
      <c r="E14" s="34">
        <v>8.6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115.4</v>
      </c>
      <c r="N14">
        <v>272.94</v>
      </c>
      <c r="O14">
        <v>0</v>
      </c>
      <c r="P14">
        <v>10.33</v>
      </c>
      <c r="Q14">
        <v>30.42</v>
      </c>
      <c r="R14" s="93">
        <v>0</v>
      </c>
      <c r="S14" s="93">
        <v>0</v>
      </c>
      <c r="T14" s="93">
        <v>0</v>
      </c>
      <c r="U14">
        <v>10.56</v>
      </c>
      <c r="V14">
        <v>0</v>
      </c>
      <c r="W14">
        <v>0</v>
      </c>
      <c r="X14">
        <v>91</v>
      </c>
      <c r="Y14">
        <v>30.34</v>
      </c>
      <c r="Z14">
        <v>30.33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30</v>
      </c>
      <c r="AH14">
        <v>70</v>
      </c>
      <c r="AI14">
        <v>70</v>
      </c>
      <c r="AJ14">
        <v>30.28</v>
      </c>
      <c r="AK14">
        <v>0</v>
      </c>
      <c r="AL14">
        <v>0</v>
      </c>
    </row>
    <row r="15" spans="1:38">
      <c r="A15" t="s">
        <v>57</v>
      </c>
      <c r="B15" s="34">
        <v>262.08</v>
      </c>
      <c r="C15" s="34">
        <v>87.07</v>
      </c>
      <c r="D15" s="93">
        <f t="shared" si="0"/>
        <v>0</v>
      </c>
      <c r="E15" s="34">
        <v>8.6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115.4</v>
      </c>
      <c r="N15">
        <v>272.94</v>
      </c>
      <c r="O15">
        <v>0</v>
      </c>
      <c r="P15">
        <v>9.94</v>
      </c>
      <c r="Q15">
        <v>23.81</v>
      </c>
      <c r="R15" s="93">
        <v>0</v>
      </c>
      <c r="S15" s="93">
        <v>0</v>
      </c>
      <c r="T15" s="93">
        <v>0</v>
      </c>
      <c r="U15">
        <v>10.56</v>
      </c>
      <c r="V15">
        <v>0</v>
      </c>
      <c r="W15">
        <v>0</v>
      </c>
      <c r="X15">
        <v>100</v>
      </c>
      <c r="Y15">
        <v>33.340000000000003</v>
      </c>
      <c r="Z15">
        <v>33.33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26.66</v>
      </c>
      <c r="AH15">
        <v>73.33</v>
      </c>
      <c r="AI15">
        <v>73.33</v>
      </c>
      <c r="AJ15">
        <v>30.28</v>
      </c>
      <c r="AK15">
        <v>0</v>
      </c>
      <c r="AL15">
        <v>0</v>
      </c>
    </row>
    <row r="16" spans="1:38">
      <c r="A16" t="s">
        <v>58</v>
      </c>
      <c r="B16" s="34">
        <v>262.08</v>
      </c>
      <c r="C16" s="34">
        <v>87.07</v>
      </c>
      <c r="D16" s="93">
        <f t="shared" si="0"/>
        <v>0</v>
      </c>
      <c r="E16" s="34">
        <v>8.6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115.4</v>
      </c>
      <c r="N16">
        <v>272.94</v>
      </c>
      <c r="O16">
        <v>0</v>
      </c>
      <c r="P16">
        <v>10.25</v>
      </c>
      <c r="Q16">
        <v>23.21</v>
      </c>
      <c r="R16" s="93">
        <v>0</v>
      </c>
      <c r="S16" s="93">
        <v>0</v>
      </c>
      <c r="T16" s="93">
        <v>0</v>
      </c>
      <c r="U16">
        <v>10.56</v>
      </c>
      <c r="V16">
        <v>0</v>
      </c>
      <c r="W16">
        <v>0</v>
      </c>
      <c r="X16">
        <v>100</v>
      </c>
      <c r="Y16">
        <v>33.340000000000003</v>
      </c>
      <c r="Z16">
        <v>33.33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26.66</v>
      </c>
      <c r="AH16">
        <v>73.33</v>
      </c>
      <c r="AI16">
        <v>73.33</v>
      </c>
      <c r="AJ16">
        <v>30.28</v>
      </c>
      <c r="AK16">
        <v>0</v>
      </c>
      <c r="AL16">
        <v>0</v>
      </c>
    </row>
    <row r="17" spans="1:38">
      <c r="A17" t="s">
        <v>59</v>
      </c>
      <c r="B17" s="34">
        <v>262.08</v>
      </c>
      <c r="C17" s="34">
        <v>87.07</v>
      </c>
      <c r="D17" s="93">
        <f t="shared" si="0"/>
        <v>0</v>
      </c>
      <c r="E17" s="34">
        <v>8.6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115.4</v>
      </c>
      <c r="N17">
        <v>272.94</v>
      </c>
      <c r="O17">
        <v>0</v>
      </c>
      <c r="P17">
        <v>10.25</v>
      </c>
      <c r="Q17">
        <v>22.61</v>
      </c>
      <c r="R17" s="93">
        <v>0</v>
      </c>
      <c r="S17" s="93">
        <v>0</v>
      </c>
      <c r="T17" s="93">
        <v>0</v>
      </c>
      <c r="U17">
        <v>10.56</v>
      </c>
      <c r="V17">
        <v>0</v>
      </c>
      <c r="W17">
        <v>0</v>
      </c>
      <c r="X17">
        <v>100</v>
      </c>
      <c r="Y17">
        <v>33.340000000000003</v>
      </c>
      <c r="Z17">
        <v>33.33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26.66</v>
      </c>
      <c r="AH17">
        <v>72.67</v>
      </c>
      <c r="AI17">
        <v>72.67</v>
      </c>
      <c r="AJ17">
        <v>30.28</v>
      </c>
      <c r="AK17">
        <v>0</v>
      </c>
      <c r="AL17">
        <v>0</v>
      </c>
    </row>
    <row r="18" spans="1:38">
      <c r="A18" t="s">
        <v>60</v>
      </c>
      <c r="B18" s="34">
        <v>262.08</v>
      </c>
      <c r="C18" s="34">
        <v>87.07</v>
      </c>
      <c r="D18" s="93">
        <f t="shared" si="0"/>
        <v>0</v>
      </c>
      <c r="E18" s="34">
        <v>8.6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115.4</v>
      </c>
      <c r="N18">
        <v>272.94</v>
      </c>
      <c r="O18">
        <v>0</v>
      </c>
      <c r="P18">
        <v>10.25</v>
      </c>
      <c r="Q18">
        <v>22.41</v>
      </c>
      <c r="R18" s="93">
        <v>0</v>
      </c>
      <c r="S18" s="93">
        <v>0</v>
      </c>
      <c r="T18" s="93">
        <v>0</v>
      </c>
      <c r="U18">
        <v>10.56</v>
      </c>
      <c r="V18">
        <v>0</v>
      </c>
      <c r="W18">
        <v>0</v>
      </c>
      <c r="X18">
        <v>100</v>
      </c>
      <c r="Y18">
        <v>33.340000000000003</v>
      </c>
      <c r="Z18">
        <v>33.33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26.66</v>
      </c>
      <c r="AH18">
        <v>72.33</v>
      </c>
      <c r="AI18">
        <v>72.33</v>
      </c>
      <c r="AJ18">
        <v>30.28</v>
      </c>
      <c r="AK18">
        <v>0</v>
      </c>
      <c r="AL18">
        <v>0</v>
      </c>
    </row>
    <row r="19" spans="1:38">
      <c r="A19" t="s">
        <v>61</v>
      </c>
      <c r="B19" s="34">
        <v>262.08</v>
      </c>
      <c r="C19" s="34">
        <v>87.07</v>
      </c>
      <c r="D19" s="93">
        <f t="shared" si="0"/>
        <v>0</v>
      </c>
      <c r="E19" s="34">
        <v>7.66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115.4</v>
      </c>
      <c r="N19">
        <v>272.94</v>
      </c>
      <c r="O19">
        <v>0</v>
      </c>
      <c r="P19">
        <v>10.25</v>
      </c>
      <c r="Q19">
        <v>36.619999999999997</v>
      </c>
      <c r="R19" s="93">
        <v>0</v>
      </c>
      <c r="S19" s="93">
        <v>0</v>
      </c>
      <c r="T19" s="93">
        <v>0</v>
      </c>
      <c r="U19">
        <v>10.56</v>
      </c>
      <c r="V19">
        <v>0</v>
      </c>
      <c r="W19">
        <v>0</v>
      </c>
      <c r="X19">
        <v>100</v>
      </c>
      <c r="Y19">
        <v>33.340000000000003</v>
      </c>
      <c r="Z19">
        <v>33.33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31.66</v>
      </c>
      <c r="AH19">
        <v>72.33</v>
      </c>
      <c r="AI19">
        <v>72.33</v>
      </c>
      <c r="AJ19">
        <v>30.78</v>
      </c>
      <c r="AK19">
        <v>0</v>
      </c>
      <c r="AL19">
        <v>0</v>
      </c>
    </row>
    <row r="20" spans="1:38">
      <c r="A20" t="s">
        <v>62</v>
      </c>
      <c r="B20" s="34">
        <v>262.08</v>
      </c>
      <c r="C20" s="34">
        <v>87.07</v>
      </c>
      <c r="D20" s="93">
        <f t="shared" si="0"/>
        <v>0</v>
      </c>
      <c r="E20" s="34">
        <v>7.66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115.4</v>
      </c>
      <c r="N20">
        <v>272.94</v>
      </c>
      <c r="O20">
        <v>0</v>
      </c>
      <c r="P20">
        <v>10.25</v>
      </c>
      <c r="Q20">
        <v>35.82</v>
      </c>
      <c r="R20" s="93">
        <v>0</v>
      </c>
      <c r="S20" s="93">
        <v>0</v>
      </c>
      <c r="T20" s="93">
        <v>0</v>
      </c>
      <c r="U20">
        <v>10.56</v>
      </c>
      <c r="V20">
        <v>0</v>
      </c>
      <c r="W20">
        <v>0</v>
      </c>
      <c r="X20">
        <v>100</v>
      </c>
      <c r="Y20">
        <v>33.340000000000003</v>
      </c>
      <c r="Z20">
        <v>33.33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31.66</v>
      </c>
      <c r="AH20">
        <v>72.67</v>
      </c>
      <c r="AI20">
        <v>72.67</v>
      </c>
      <c r="AJ20">
        <v>30.78</v>
      </c>
      <c r="AK20">
        <v>0</v>
      </c>
      <c r="AL20">
        <v>0</v>
      </c>
    </row>
    <row r="21" spans="1:38">
      <c r="A21" t="s">
        <v>63</v>
      </c>
      <c r="B21" s="34">
        <v>262.08</v>
      </c>
      <c r="C21" s="34">
        <v>87.07</v>
      </c>
      <c r="D21" s="93">
        <f t="shared" si="0"/>
        <v>0</v>
      </c>
      <c r="E21" s="34">
        <v>7.66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115.4</v>
      </c>
      <c r="N21">
        <v>272.94</v>
      </c>
      <c r="O21">
        <v>0</v>
      </c>
      <c r="P21">
        <v>10.25</v>
      </c>
      <c r="Q21">
        <v>35.619999999999997</v>
      </c>
      <c r="R21" s="93">
        <v>0</v>
      </c>
      <c r="S21" s="93">
        <v>0</v>
      </c>
      <c r="T21" s="93">
        <v>0</v>
      </c>
      <c r="U21">
        <v>10.56</v>
      </c>
      <c r="V21">
        <v>0</v>
      </c>
      <c r="W21">
        <v>0</v>
      </c>
      <c r="X21">
        <v>110</v>
      </c>
      <c r="Y21">
        <v>36.659999999999997</v>
      </c>
      <c r="Z21">
        <v>36.67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31.66</v>
      </c>
      <c r="AH21">
        <v>78.33</v>
      </c>
      <c r="AI21">
        <v>78.33</v>
      </c>
      <c r="AJ21">
        <v>30.78</v>
      </c>
      <c r="AK21">
        <v>0</v>
      </c>
      <c r="AL21">
        <v>0</v>
      </c>
    </row>
    <row r="22" spans="1:38">
      <c r="A22" t="s">
        <v>64</v>
      </c>
      <c r="B22" s="34">
        <v>262.08</v>
      </c>
      <c r="C22" s="34">
        <v>87.07</v>
      </c>
      <c r="D22" s="93">
        <f t="shared" si="0"/>
        <v>0</v>
      </c>
      <c r="E22" s="34">
        <v>7.66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115.4</v>
      </c>
      <c r="N22">
        <v>272.94</v>
      </c>
      <c r="O22">
        <v>0</v>
      </c>
      <c r="P22">
        <v>10.25</v>
      </c>
      <c r="Q22">
        <v>35.42</v>
      </c>
      <c r="R22" s="93">
        <v>0</v>
      </c>
      <c r="S22" s="93">
        <v>0</v>
      </c>
      <c r="T22" s="93">
        <v>0</v>
      </c>
      <c r="U22">
        <v>10.56</v>
      </c>
      <c r="V22">
        <v>0</v>
      </c>
      <c r="W22">
        <v>0</v>
      </c>
      <c r="X22">
        <v>110</v>
      </c>
      <c r="Y22">
        <v>36.659999999999997</v>
      </c>
      <c r="Z22">
        <v>36.67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31.34</v>
      </c>
      <c r="AH22">
        <v>78</v>
      </c>
      <c r="AI22">
        <v>78</v>
      </c>
      <c r="AJ22">
        <v>30.78</v>
      </c>
      <c r="AK22">
        <v>0</v>
      </c>
      <c r="AL22">
        <v>0</v>
      </c>
    </row>
    <row r="23" spans="1:38">
      <c r="A23" t="s">
        <v>65</v>
      </c>
      <c r="B23" s="34">
        <v>262.08</v>
      </c>
      <c r="C23" s="34">
        <v>87.07</v>
      </c>
      <c r="D23" s="93">
        <f t="shared" si="0"/>
        <v>0</v>
      </c>
      <c r="E23" s="34">
        <v>7.66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66.209999999999994</v>
      </c>
      <c r="N23">
        <v>272.94</v>
      </c>
      <c r="O23">
        <v>0</v>
      </c>
      <c r="P23">
        <v>10.1</v>
      </c>
      <c r="Q23">
        <v>39.21</v>
      </c>
      <c r="R23" s="93">
        <v>0</v>
      </c>
      <c r="S23" s="93">
        <v>0</v>
      </c>
      <c r="T23" s="93">
        <v>0</v>
      </c>
      <c r="U23">
        <v>10.56</v>
      </c>
      <c r="V23">
        <v>0</v>
      </c>
      <c r="W23">
        <v>0</v>
      </c>
      <c r="X23">
        <v>110</v>
      </c>
      <c r="Y23">
        <v>36.659999999999997</v>
      </c>
      <c r="Z23">
        <v>36.67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35</v>
      </c>
      <c r="AH23">
        <v>77.67</v>
      </c>
      <c r="AI23">
        <v>77.67</v>
      </c>
      <c r="AJ23">
        <v>30.78</v>
      </c>
      <c r="AK23">
        <v>0</v>
      </c>
      <c r="AL23">
        <v>0</v>
      </c>
    </row>
    <row r="24" spans="1:38">
      <c r="A24" t="s">
        <v>66</v>
      </c>
      <c r="B24" s="34">
        <v>262.08</v>
      </c>
      <c r="C24" s="34">
        <v>87.07</v>
      </c>
      <c r="D24" s="93">
        <f t="shared" si="0"/>
        <v>0</v>
      </c>
      <c r="E24" s="34">
        <v>7.66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66.209999999999994</v>
      </c>
      <c r="N24">
        <v>272.94</v>
      </c>
      <c r="O24">
        <v>0</v>
      </c>
      <c r="P24">
        <v>10.25</v>
      </c>
      <c r="Q24">
        <v>39.01</v>
      </c>
      <c r="R24" s="93">
        <v>0</v>
      </c>
      <c r="S24" s="93">
        <v>0</v>
      </c>
      <c r="T24" s="93">
        <v>0</v>
      </c>
      <c r="U24">
        <v>10.56</v>
      </c>
      <c r="V24">
        <v>0</v>
      </c>
      <c r="W24">
        <v>0</v>
      </c>
      <c r="X24">
        <v>110</v>
      </c>
      <c r="Y24">
        <v>36.659999999999997</v>
      </c>
      <c r="Z24">
        <v>36.67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35</v>
      </c>
      <c r="AH24">
        <v>77.33</v>
      </c>
      <c r="AI24">
        <v>77.33</v>
      </c>
      <c r="AJ24">
        <v>30.78</v>
      </c>
      <c r="AK24">
        <v>0</v>
      </c>
      <c r="AL24">
        <v>0</v>
      </c>
    </row>
    <row r="25" spans="1:38">
      <c r="A25" t="s">
        <v>67</v>
      </c>
      <c r="B25" s="34">
        <v>262.08</v>
      </c>
      <c r="C25" s="34">
        <v>87.07</v>
      </c>
      <c r="D25" s="93">
        <f t="shared" si="0"/>
        <v>0</v>
      </c>
      <c r="E25" s="34">
        <v>7.66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66.209999999999994</v>
      </c>
      <c r="N25">
        <v>272.94</v>
      </c>
      <c r="O25">
        <v>0</v>
      </c>
      <c r="P25">
        <v>10.25</v>
      </c>
      <c r="Q25">
        <v>38.81</v>
      </c>
      <c r="R25" s="93">
        <v>0</v>
      </c>
      <c r="S25" s="93">
        <v>0</v>
      </c>
      <c r="T25" s="93">
        <v>0</v>
      </c>
      <c r="U25">
        <v>10.56</v>
      </c>
      <c r="V25">
        <v>1.130884</v>
      </c>
      <c r="W25">
        <v>0</v>
      </c>
      <c r="X25">
        <v>105</v>
      </c>
      <c r="Y25">
        <v>35</v>
      </c>
      <c r="Z25">
        <v>35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32.340000000000003</v>
      </c>
      <c r="AH25">
        <v>76.67</v>
      </c>
      <c r="AI25">
        <v>76.67</v>
      </c>
      <c r="AJ25">
        <v>29.77</v>
      </c>
      <c r="AK25">
        <v>0</v>
      </c>
      <c r="AL25">
        <v>0</v>
      </c>
    </row>
    <row r="26" spans="1:38">
      <c r="A26" t="s">
        <v>68</v>
      </c>
      <c r="B26" s="34">
        <v>262.08</v>
      </c>
      <c r="C26" s="34">
        <v>87.07</v>
      </c>
      <c r="D26" s="93">
        <f t="shared" si="0"/>
        <v>0</v>
      </c>
      <c r="E26" s="34">
        <v>7.66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66.209999999999994</v>
      </c>
      <c r="N26">
        <v>272.94</v>
      </c>
      <c r="O26">
        <v>0</v>
      </c>
      <c r="P26">
        <v>10.25</v>
      </c>
      <c r="Q26">
        <v>38.81</v>
      </c>
      <c r="R26" s="93">
        <v>0</v>
      </c>
      <c r="S26" s="93">
        <v>0</v>
      </c>
      <c r="T26" s="93">
        <v>0</v>
      </c>
      <c r="U26">
        <v>10.56</v>
      </c>
      <c r="V26">
        <v>2.4762460000000002</v>
      </c>
      <c r="W26">
        <v>0</v>
      </c>
      <c r="X26">
        <v>110</v>
      </c>
      <c r="Y26">
        <v>36.659999999999997</v>
      </c>
      <c r="Z26">
        <v>36.67</v>
      </c>
      <c r="AA26">
        <v>0.21</v>
      </c>
      <c r="AB26">
        <v>0.04</v>
      </c>
      <c r="AC26">
        <v>0</v>
      </c>
      <c r="AD26">
        <v>0.2</v>
      </c>
      <c r="AE26">
        <v>0</v>
      </c>
      <c r="AF26">
        <v>0</v>
      </c>
      <c r="AG26">
        <v>32.340000000000003</v>
      </c>
      <c r="AH26">
        <v>76</v>
      </c>
      <c r="AI26">
        <v>76</v>
      </c>
      <c r="AJ26">
        <v>29.77</v>
      </c>
      <c r="AK26">
        <v>0</v>
      </c>
      <c r="AL26">
        <v>0</v>
      </c>
    </row>
    <row r="27" spans="1:38">
      <c r="A27" t="s">
        <v>69</v>
      </c>
      <c r="B27" s="34">
        <v>262.08</v>
      </c>
      <c r="C27" s="34">
        <v>62.94</v>
      </c>
      <c r="D27" s="93">
        <f t="shared" si="0"/>
        <v>27.550000000000004</v>
      </c>
      <c r="E27" s="34">
        <v>7.66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66.209999999999994</v>
      </c>
      <c r="N27">
        <v>272.94</v>
      </c>
      <c r="O27">
        <v>0</v>
      </c>
      <c r="P27">
        <v>10.25</v>
      </c>
      <c r="Q27">
        <v>38.61</v>
      </c>
      <c r="R27" s="93">
        <v>10.99</v>
      </c>
      <c r="S27" s="93">
        <v>8</v>
      </c>
      <c r="T27" s="93">
        <v>8.56</v>
      </c>
      <c r="U27">
        <v>10.29</v>
      </c>
      <c r="V27">
        <v>5.3327030000000004</v>
      </c>
      <c r="W27">
        <v>0</v>
      </c>
      <c r="X27">
        <v>110</v>
      </c>
      <c r="Y27">
        <v>36.659999999999997</v>
      </c>
      <c r="Z27">
        <v>36.67</v>
      </c>
      <c r="AA27">
        <v>3.33</v>
      </c>
      <c r="AB27">
        <v>0.66</v>
      </c>
      <c r="AC27">
        <v>0</v>
      </c>
      <c r="AD27">
        <v>1</v>
      </c>
      <c r="AE27">
        <v>1</v>
      </c>
      <c r="AF27">
        <v>0</v>
      </c>
      <c r="AG27">
        <v>32</v>
      </c>
      <c r="AH27">
        <v>75</v>
      </c>
      <c r="AI27">
        <v>75</v>
      </c>
      <c r="AJ27">
        <v>29.77</v>
      </c>
      <c r="AK27">
        <v>1</v>
      </c>
      <c r="AL27">
        <v>1</v>
      </c>
    </row>
    <row r="28" spans="1:38">
      <c r="A28" t="s">
        <v>70</v>
      </c>
      <c r="B28" s="34">
        <v>230.57</v>
      </c>
      <c r="C28" s="34">
        <v>57.63</v>
      </c>
      <c r="D28" s="93">
        <f t="shared" si="0"/>
        <v>44.48</v>
      </c>
      <c r="E28" s="34">
        <v>7.66</v>
      </c>
      <c r="F28" s="34"/>
      <c r="G28" s="34"/>
      <c r="H28" s="34"/>
      <c r="I28" s="34"/>
      <c r="J28" s="37">
        <v>0.32</v>
      </c>
      <c r="K28" s="37">
        <v>0.32</v>
      </c>
      <c r="L28" s="37">
        <v>0.32</v>
      </c>
      <c r="M28">
        <v>66.209999999999994</v>
      </c>
      <c r="N28">
        <v>272.94</v>
      </c>
      <c r="O28">
        <v>0</v>
      </c>
      <c r="P28">
        <v>10.25</v>
      </c>
      <c r="Q28">
        <v>38.61</v>
      </c>
      <c r="R28" s="93">
        <v>16.239999999999998</v>
      </c>
      <c r="S28" s="93">
        <v>12</v>
      </c>
      <c r="T28" s="93">
        <v>16.239999999999998</v>
      </c>
      <c r="U28">
        <v>10.29</v>
      </c>
      <c r="V28">
        <v>10.285195</v>
      </c>
      <c r="W28">
        <v>0</v>
      </c>
      <c r="X28">
        <v>110</v>
      </c>
      <c r="Y28">
        <v>36.659999999999997</v>
      </c>
      <c r="Z28">
        <v>36.67</v>
      </c>
      <c r="AA28">
        <v>8.17</v>
      </c>
      <c r="AB28">
        <v>1.63</v>
      </c>
      <c r="AC28">
        <v>0.39</v>
      </c>
      <c r="AD28">
        <v>2</v>
      </c>
      <c r="AE28">
        <v>2</v>
      </c>
      <c r="AF28">
        <v>1</v>
      </c>
      <c r="AG28">
        <v>31.66</v>
      </c>
      <c r="AH28">
        <v>74</v>
      </c>
      <c r="AI28">
        <v>74</v>
      </c>
      <c r="AJ28">
        <v>29.77</v>
      </c>
      <c r="AK28">
        <v>4</v>
      </c>
      <c r="AL28">
        <v>1</v>
      </c>
    </row>
    <row r="29" spans="1:38">
      <c r="A29" t="s">
        <v>71</v>
      </c>
      <c r="B29" s="34">
        <v>182.31</v>
      </c>
      <c r="C29" s="34">
        <v>57.63</v>
      </c>
      <c r="D29" s="93">
        <f t="shared" si="0"/>
        <v>53.55</v>
      </c>
      <c r="E29" s="34">
        <v>7.66</v>
      </c>
      <c r="F29" s="34"/>
      <c r="G29" s="34"/>
      <c r="H29" s="34"/>
      <c r="I29" s="34"/>
      <c r="J29" s="37">
        <v>0.79</v>
      </c>
      <c r="K29" s="37">
        <v>0.79</v>
      </c>
      <c r="L29" s="37">
        <v>0.81</v>
      </c>
      <c r="M29">
        <v>66.209999999999994</v>
      </c>
      <c r="N29">
        <v>272.94</v>
      </c>
      <c r="O29">
        <v>0</v>
      </c>
      <c r="P29">
        <v>10.25</v>
      </c>
      <c r="Q29">
        <v>38.409999999999997</v>
      </c>
      <c r="R29" s="93">
        <v>21.39</v>
      </c>
      <c r="S29" s="93">
        <v>15</v>
      </c>
      <c r="T29" s="93">
        <v>17.16</v>
      </c>
      <c r="U29">
        <v>10.29</v>
      </c>
      <c r="V29">
        <v>15.910368</v>
      </c>
      <c r="W29">
        <v>0</v>
      </c>
      <c r="X29">
        <v>107</v>
      </c>
      <c r="Y29">
        <v>35.659999999999997</v>
      </c>
      <c r="Z29">
        <v>35.67</v>
      </c>
      <c r="AA29">
        <v>13.51</v>
      </c>
      <c r="AB29">
        <v>2.7</v>
      </c>
      <c r="AC29">
        <v>1.82</v>
      </c>
      <c r="AD29">
        <v>5</v>
      </c>
      <c r="AE29">
        <v>5</v>
      </c>
      <c r="AF29">
        <v>3</v>
      </c>
      <c r="AG29">
        <v>31.66</v>
      </c>
      <c r="AH29">
        <v>73.33</v>
      </c>
      <c r="AI29">
        <v>73.33</v>
      </c>
      <c r="AJ29">
        <v>29.27</v>
      </c>
      <c r="AK29">
        <v>7</v>
      </c>
      <c r="AL29">
        <v>3</v>
      </c>
    </row>
    <row r="30" spans="1:38">
      <c r="A30" t="s">
        <v>72</v>
      </c>
      <c r="B30" s="34">
        <v>145.68</v>
      </c>
      <c r="C30" s="34">
        <v>57.63</v>
      </c>
      <c r="D30" s="93">
        <f t="shared" si="0"/>
        <v>57.55</v>
      </c>
      <c r="E30" s="34">
        <v>7.66</v>
      </c>
      <c r="F30" s="34"/>
      <c r="G30" s="34"/>
      <c r="H30" s="34"/>
      <c r="I30" s="34"/>
      <c r="J30" s="37">
        <v>1.5</v>
      </c>
      <c r="K30" s="37">
        <v>1.5</v>
      </c>
      <c r="L30" s="37">
        <v>1.54</v>
      </c>
      <c r="M30">
        <v>66.209999999999994</v>
      </c>
      <c r="N30">
        <v>250.98</v>
      </c>
      <c r="O30">
        <v>0</v>
      </c>
      <c r="P30">
        <v>10.25</v>
      </c>
      <c r="Q30">
        <v>38.409999999999997</v>
      </c>
      <c r="R30" s="93">
        <v>19.78</v>
      </c>
      <c r="S30" s="93">
        <v>17.989999999999998</v>
      </c>
      <c r="T30" s="93">
        <v>19.78</v>
      </c>
      <c r="U30">
        <v>10.29</v>
      </c>
      <c r="V30">
        <v>22.559186</v>
      </c>
      <c r="W30">
        <v>0</v>
      </c>
      <c r="X30">
        <v>106.5</v>
      </c>
      <c r="Y30">
        <v>35.5</v>
      </c>
      <c r="Z30">
        <v>35.5</v>
      </c>
      <c r="AA30">
        <v>20.079999999999998</v>
      </c>
      <c r="AB30">
        <v>4.01</v>
      </c>
      <c r="AC30">
        <v>3.92</v>
      </c>
      <c r="AD30">
        <v>6</v>
      </c>
      <c r="AE30">
        <v>8</v>
      </c>
      <c r="AF30">
        <v>4</v>
      </c>
      <c r="AG30">
        <v>31.66</v>
      </c>
      <c r="AH30">
        <v>73.33</v>
      </c>
      <c r="AI30">
        <v>73.33</v>
      </c>
      <c r="AJ30">
        <v>29.27</v>
      </c>
      <c r="AK30">
        <v>14</v>
      </c>
      <c r="AL30">
        <v>6</v>
      </c>
    </row>
    <row r="31" spans="1:38">
      <c r="A31" t="s">
        <v>73</v>
      </c>
      <c r="B31" s="34">
        <v>145.68</v>
      </c>
      <c r="C31" s="34">
        <v>57.63</v>
      </c>
      <c r="D31" s="93">
        <f t="shared" si="0"/>
        <v>56.550000000000004</v>
      </c>
      <c r="E31" s="34">
        <v>3.86</v>
      </c>
      <c r="F31" s="34"/>
      <c r="G31" s="34"/>
      <c r="H31" s="34"/>
      <c r="I31" s="34"/>
      <c r="J31" s="37">
        <v>2.21</v>
      </c>
      <c r="K31" s="37">
        <v>2.21</v>
      </c>
      <c r="L31" s="37">
        <v>2.25</v>
      </c>
      <c r="M31">
        <v>70.37</v>
      </c>
      <c r="N31">
        <v>231.67</v>
      </c>
      <c r="O31">
        <v>0</v>
      </c>
      <c r="P31">
        <v>10.25</v>
      </c>
      <c r="Q31">
        <v>38.21</v>
      </c>
      <c r="R31" s="93">
        <v>18.850000000000001</v>
      </c>
      <c r="S31" s="93">
        <v>18.850000000000001</v>
      </c>
      <c r="T31" s="93">
        <v>18.850000000000001</v>
      </c>
      <c r="U31">
        <v>10.29</v>
      </c>
      <c r="V31">
        <v>30.114661000000002</v>
      </c>
      <c r="W31">
        <v>0</v>
      </c>
      <c r="X31">
        <v>105.5</v>
      </c>
      <c r="Y31">
        <v>35.159999999999997</v>
      </c>
      <c r="Z31">
        <v>35.17</v>
      </c>
      <c r="AA31">
        <v>29.32</v>
      </c>
      <c r="AB31">
        <v>5.86</v>
      </c>
      <c r="AC31">
        <v>9.5</v>
      </c>
      <c r="AD31">
        <v>8</v>
      </c>
      <c r="AE31">
        <v>11</v>
      </c>
      <c r="AF31">
        <v>5</v>
      </c>
      <c r="AG31">
        <v>31.66</v>
      </c>
      <c r="AH31">
        <v>73.33</v>
      </c>
      <c r="AI31">
        <v>73.33</v>
      </c>
      <c r="AJ31">
        <v>29.27</v>
      </c>
      <c r="AK31">
        <v>21</v>
      </c>
      <c r="AL31">
        <v>9</v>
      </c>
    </row>
    <row r="32" spans="1:38">
      <c r="A32" t="s">
        <v>74</v>
      </c>
      <c r="B32" s="34">
        <v>115.84</v>
      </c>
      <c r="C32" s="34">
        <v>57.63</v>
      </c>
      <c r="D32" s="93">
        <f t="shared" si="0"/>
        <v>57.05</v>
      </c>
      <c r="E32" s="34">
        <v>3.86</v>
      </c>
      <c r="F32" s="34"/>
      <c r="G32" s="34"/>
      <c r="H32" s="34"/>
      <c r="I32" s="34"/>
      <c r="J32" s="37">
        <v>3.04</v>
      </c>
      <c r="K32" s="37">
        <v>3.04</v>
      </c>
      <c r="L32" s="37">
        <v>3.11</v>
      </c>
      <c r="M32">
        <v>70.37</v>
      </c>
      <c r="N32">
        <v>193.06</v>
      </c>
      <c r="O32">
        <v>0</v>
      </c>
      <c r="P32">
        <v>10.25</v>
      </c>
      <c r="Q32">
        <v>38.01</v>
      </c>
      <c r="R32" s="93">
        <v>19.02</v>
      </c>
      <c r="S32" s="93">
        <v>19.010000000000002</v>
      </c>
      <c r="T32" s="93">
        <v>19.02</v>
      </c>
      <c r="U32">
        <v>10.29</v>
      </c>
      <c r="V32">
        <v>38.274574000000001</v>
      </c>
      <c r="W32">
        <v>0</v>
      </c>
      <c r="X32">
        <v>104</v>
      </c>
      <c r="Y32">
        <v>34.659999999999997</v>
      </c>
      <c r="Z32">
        <v>34.67</v>
      </c>
      <c r="AA32">
        <v>41.17</v>
      </c>
      <c r="AB32">
        <v>8.23</v>
      </c>
      <c r="AC32">
        <v>15.2</v>
      </c>
      <c r="AD32">
        <v>11.46</v>
      </c>
      <c r="AE32">
        <v>16</v>
      </c>
      <c r="AF32">
        <v>8</v>
      </c>
      <c r="AG32">
        <v>31.34</v>
      </c>
      <c r="AH32">
        <v>73.33</v>
      </c>
      <c r="AI32">
        <v>73.33</v>
      </c>
      <c r="AJ32">
        <v>29.27</v>
      </c>
      <c r="AK32">
        <v>35</v>
      </c>
      <c r="AL32">
        <v>15</v>
      </c>
    </row>
    <row r="33" spans="1:38">
      <c r="A33" t="s">
        <v>75</v>
      </c>
      <c r="B33" s="34">
        <v>115.84</v>
      </c>
      <c r="C33" s="34">
        <v>57.63</v>
      </c>
      <c r="D33" s="93">
        <f t="shared" si="0"/>
        <v>60.05</v>
      </c>
      <c r="E33" s="34">
        <v>3.86</v>
      </c>
      <c r="F33" s="34"/>
      <c r="G33" s="34"/>
      <c r="H33" s="34"/>
      <c r="I33" s="34"/>
      <c r="J33" s="37">
        <v>3.98</v>
      </c>
      <c r="K33" s="37">
        <v>3.98</v>
      </c>
      <c r="L33" s="37">
        <v>4.08</v>
      </c>
      <c r="M33">
        <v>70.37</v>
      </c>
      <c r="N33">
        <v>173.75</v>
      </c>
      <c r="O33">
        <v>0</v>
      </c>
      <c r="P33">
        <v>10.25</v>
      </c>
      <c r="Q33">
        <v>27.41</v>
      </c>
      <c r="R33" s="93">
        <v>20.02</v>
      </c>
      <c r="S33" s="93">
        <v>20.010000000000002</v>
      </c>
      <c r="T33" s="93">
        <v>20.02</v>
      </c>
      <c r="U33">
        <v>10.29</v>
      </c>
      <c r="V33">
        <v>46.366244000000002</v>
      </c>
      <c r="W33">
        <v>0</v>
      </c>
      <c r="X33">
        <v>102.5</v>
      </c>
      <c r="Y33">
        <v>34.159999999999997</v>
      </c>
      <c r="Z33">
        <v>34.17</v>
      </c>
      <c r="AA33">
        <v>54.98</v>
      </c>
      <c r="AB33">
        <v>10.99</v>
      </c>
      <c r="AC33">
        <v>20.58</v>
      </c>
      <c r="AD33">
        <v>16.11</v>
      </c>
      <c r="AE33">
        <v>21</v>
      </c>
      <c r="AF33">
        <v>11</v>
      </c>
      <c r="AG33">
        <v>30.66</v>
      </c>
      <c r="AH33">
        <v>73.33</v>
      </c>
      <c r="AI33">
        <v>73.33</v>
      </c>
      <c r="AJ33">
        <v>29.27</v>
      </c>
      <c r="AK33">
        <v>49</v>
      </c>
      <c r="AL33">
        <v>21</v>
      </c>
    </row>
    <row r="34" spans="1:38">
      <c r="A34" t="s">
        <v>76</v>
      </c>
      <c r="B34" s="34">
        <v>111.01</v>
      </c>
      <c r="C34" s="34">
        <v>57.63</v>
      </c>
      <c r="D34" s="93">
        <f t="shared" si="0"/>
        <v>62.050000000000004</v>
      </c>
      <c r="E34" s="34">
        <v>3.86</v>
      </c>
      <c r="F34" s="34"/>
      <c r="G34" s="34"/>
      <c r="H34" s="34"/>
      <c r="I34" s="34"/>
      <c r="J34" s="37">
        <v>4.96</v>
      </c>
      <c r="K34" s="37">
        <v>4.96</v>
      </c>
      <c r="L34" s="37">
        <v>5.08</v>
      </c>
      <c r="M34">
        <v>70.37</v>
      </c>
      <c r="N34">
        <v>150.11000000000001</v>
      </c>
      <c r="O34">
        <v>0</v>
      </c>
      <c r="P34">
        <v>10.25</v>
      </c>
      <c r="Q34">
        <v>26.81</v>
      </c>
      <c r="R34" s="93">
        <v>20.68</v>
      </c>
      <c r="S34" s="93">
        <v>20.69</v>
      </c>
      <c r="T34" s="93">
        <v>20.68</v>
      </c>
      <c r="U34">
        <v>10.29</v>
      </c>
      <c r="V34">
        <v>54.5944</v>
      </c>
      <c r="W34">
        <v>0</v>
      </c>
      <c r="X34">
        <v>101.5</v>
      </c>
      <c r="Y34">
        <v>33.840000000000003</v>
      </c>
      <c r="Z34">
        <v>33.83</v>
      </c>
      <c r="AA34">
        <v>69.98</v>
      </c>
      <c r="AB34">
        <v>14</v>
      </c>
      <c r="AC34">
        <v>26.28</v>
      </c>
      <c r="AD34">
        <v>20.21</v>
      </c>
      <c r="AE34">
        <v>28</v>
      </c>
      <c r="AF34">
        <v>14</v>
      </c>
      <c r="AG34">
        <v>30</v>
      </c>
      <c r="AH34">
        <v>72.67</v>
      </c>
      <c r="AI34">
        <v>72.67</v>
      </c>
      <c r="AJ34">
        <v>28.77</v>
      </c>
      <c r="AK34">
        <v>63</v>
      </c>
      <c r="AL34">
        <v>27</v>
      </c>
    </row>
    <row r="35" spans="1:38">
      <c r="A35" t="s">
        <v>77</v>
      </c>
      <c r="B35" s="34">
        <v>111.01</v>
      </c>
      <c r="C35" s="34">
        <v>57.63</v>
      </c>
      <c r="D35" s="93">
        <f t="shared" si="0"/>
        <v>63.05</v>
      </c>
      <c r="E35" s="34">
        <v>3.86</v>
      </c>
      <c r="F35" s="34"/>
      <c r="G35" s="34"/>
      <c r="H35" s="34"/>
      <c r="I35" s="34"/>
      <c r="J35" s="37">
        <v>5.94</v>
      </c>
      <c r="K35" s="37">
        <v>5.94</v>
      </c>
      <c r="L35" s="37">
        <v>6.08</v>
      </c>
      <c r="M35">
        <v>70.37</v>
      </c>
      <c r="N35">
        <v>150.11000000000001</v>
      </c>
      <c r="O35">
        <v>0</v>
      </c>
      <c r="P35">
        <v>10.25</v>
      </c>
      <c r="Q35">
        <v>35.619999999999997</v>
      </c>
      <c r="R35" s="93">
        <v>21.02</v>
      </c>
      <c r="S35" s="93">
        <v>21.01</v>
      </c>
      <c r="T35" s="93">
        <v>21.02</v>
      </c>
      <c r="U35">
        <v>10.14</v>
      </c>
      <c r="V35">
        <v>62.988289000000002</v>
      </c>
      <c r="W35">
        <v>0</v>
      </c>
      <c r="X35">
        <v>99</v>
      </c>
      <c r="Y35">
        <v>33</v>
      </c>
      <c r="Z35">
        <v>33</v>
      </c>
      <c r="AA35">
        <v>86.88</v>
      </c>
      <c r="AB35">
        <v>17.38</v>
      </c>
      <c r="AC35">
        <v>31.98</v>
      </c>
      <c r="AD35">
        <v>23.37</v>
      </c>
      <c r="AE35">
        <v>35</v>
      </c>
      <c r="AF35">
        <v>18</v>
      </c>
      <c r="AG35">
        <v>29.66</v>
      </c>
      <c r="AH35">
        <v>73.33</v>
      </c>
      <c r="AI35">
        <v>73.33</v>
      </c>
      <c r="AJ35">
        <v>28.77</v>
      </c>
      <c r="AK35">
        <v>77</v>
      </c>
      <c r="AL35">
        <v>33</v>
      </c>
    </row>
    <row r="36" spans="1:38">
      <c r="A36" t="s">
        <v>78</v>
      </c>
      <c r="B36" s="34">
        <v>111.01</v>
      </c>
      <c r="C36" s="34">
        <v>57.63</v>
      </c>
      <c r="D36" s="93">
        <f t="shared" si="0"/>
        <v>66.550000000000011</v>
      </c>
      <c r="E36" s="34">
        <v>3.86</v>
      </c>
      <c r="F36" s="34"/>
      <c r="G36" s="34"/>
      <c r="H36" s="34"/>
      <c r="I36" s="34"/>
      <c r="J36" s="37">
        <v>6.89</v>
      </c>
      <c r="K36" s="37">
        <v>6.89</v>
      </c>
      <c r="L36" s="37">
        <v>7.06</v>
      </c>
      <c r="M36">
        <v>70.37</v>
      </c>
      <c r="N36">
        <v>150.11000000000001</v>
      </c>
      <c r="O36">
        <v>0</v>
      </c>
      <c r="P36">
        <v>10.25</v>
      </c>
      <c r="Q36">
        <v>35.22</v>
      </c>
      <c r="R36" s="93">
        <v>22.18</v>
      </c>
      <c r="S36" s="93">
        <v>22.19</v>
      </c>
      <c r="T36" s="93">
        <v>22.18</v>
      </c>
      <c r="U36">
        <v>10.14</v>
      </c>
      <c r="V36">
        <v>71.440672000000006</v>
      </c>
      <c r="W36">
        <v>0</v>
      </c>
      <c r="X36">
        <v>96.5</v>
      </c>
      <c r="Y36">
        <v>32.159999999999997</v>
      </c>
      <c r="Z36">
        <v>32.17</v>
      </c>
      <c r="AA36">
        <v>103.57</v>
      </c>
      <c r="AB36">
        <v>20.71</v>
      </c>
      <c r="AC36">
        <v>37.369999999999997</v>
      </c>
      <c r="AD36">
        <v>26.63</v>
      </c>
      <c r="AE36">
        <v>42</v>
      </c>
      <c r="AF36">
        <v>21</v>
      </c>
      <c r="AG36">
        <v>29.34</v>
      </c>
      <c r="AH36">
        <v>73.33</v>
      </c>
      <c r="AI36">
        <v>73.33</v>
      </c>
      <c r="AJ36">
        <v>28.25</v>
      </c>
      <c r="AK36">
        <v>91</v>
      </c>
      <c r="AL36">
        <v>39</v>
      </c>
    </row>
    <row r="37" spans="1:38">
      <c r="A37" t="s">
        <v>79</v>
      </c>
      <c r="B37" s="34">
        <v>111.01</v>
      </c>
      <c r="C37" s="34">
        <v>57.63</v>
      </c>
      <c r="D37" s="93">
        <f t="shared" si="0"/>
        <v>70.55</v>
      </c>
      <c r="E37" s="34">
        <v>3.86</v>
      </c>
      <c r="F37" s="34"/>
      <c r="G37" s="34"/>
      <c r="H37" s="34"/>
      <c r="I37" s="34"/>
      <c r="J37" s="37">
        <v>7.81</v>
      </c>
      <c r="K37" s="37">
        <v>7.81</v>
      </c>
      <c r="L37" s="37">
        <v>8.01</v>
      </c>
      <c r="M37">
        <v>70.37</v>
      </c>
      <c r="N37">
        <v>150.11000000000001</v>
      </c>
      <c r="O37">
        <v>0</v>
      </c>
      <c r="P37">
        <v>10.25</v>
      </c>
      <c r="Q37">
        <v>34.619999999999997</v>
      </c>
      <c r="R37" s="93">
        <v>23.52</v>
      </c>
      <c r="S37" s="93">
        <v>23.51</v>
      </c>
      <c r="T37" s="93">
        <v>23.52</v>
      </c>
      <c r="U37">
        <v>10.14</v>
      </c>
      <c r="V37">
        <v>79.629831999999993</v>
      </c>
      <c r="W37">
        <v>0</v>
      </c>
      <c r="X37">
        <v>84</v>
      </c>
      <c r="Y37">
        <v>28</v>
      </c>
      <c r="Z37">
        <v>28</v>
      </c>
      <c r="AA37">
        <v>119.53</v>
      </c>
      <c r="AB37">
        <v>23.9</v>
      </c>
      <c r="AC37">
        <v>45.64</v>
      </c>
      <c r="AD37">
        <v>29.73</v>
      </c>
      <c r="AE37">
        <v>49</v>
      </c>
      <c r="AF37">
        <v>24</v>
      </c>
      <c r="AG37">
        <v>22.34</v>
      </c>
      <c r="AH37">
        <v>66.67</v>
      </c>
      <c r="AI37">
        <v>66.67</v>
      </c>
      <c r="AJ37">
        <v>28.25</v>
      </c>
      <c r="AK37">
        <v>95</v>
      </c>
      <c r="AL37">
        <v>40</v>
      </c>
    </row>
    <row r="38" spans="1:38">
      <c r="A38" t="s">
        <v>80</v>
      </c>
      <c r="B38" s="34">
        <v>111.01</v>
      </c>
      <c r="C38" s="34">
        <v>57.63</v>
      </c>
      <c r="D38" s="93">
        <f t="shared" si="0"/>
        <v>71.95</v>
      </c>
      <c r="E38" s="34">
        <v>3.86</v>
      </c>
      <c r="F38" s="34"/>
      <c r="G38" s="34"/>
      <c r="H38" s="34"/>
      <c r="I38" s="34"/>
      <c r="J38" s="37">
        <v>8.8800000000000008</v>
      </c>
      <c r="K38" s="37">
        <v>8.8800000000000008</v>
      </c>
      <c r="L38" s="37">
        <v>9.1</v>
      </c>
      <c r="M38">
        <v>70.37</v>
      </c>
      <c r="N38">
        <v>150.11000000000001</v>
      </c>
      <c r="O38">
        <v>0</v>
      </c>
      <c r="P38">
        <v>10.25</v>
      </c>
      <c r="Q38">
        <v>34.020000000000003</v>
      </c>
      <c r="R38" s="93">
        <v>23.98</v>
      </c>
      <c r="S38" s="93">
        <v>23.99</v>
      </c>
      <c r="T38" s="93">
        <v>23.98</v>
      </c>
      <c r="U38">
        <v>10.14</v>
      </c>
      <c r="V38">
        <v>87.653259000000006</v>
      </c>
      <c r="W38">
        <v>0</v>
      </c>
      <c r="X38">
        <v>84.5</v>
      </c>
      <c r="Y38">
        <v>28.16</v>
      </c>
      <c r="Z38">
        <v>28.17</v>
      </c>
      <c r="AA38">
        <v>135.61000000000001</v>
      </c>
      <c r="AB38">
        <v>27.12</v>
      </c>
      <c r="AC38">
        <v>52.61</v>
      </c>
      <c r="AD38">
        <v>32.53</v>
      </c>
      <c r="AE38">
        <v>55</v>
      </c>
      <c r="AF38">
        <v>28</v>
      </c>
      <c r="AG38">
        <v>22.34</v>
      </c>
      <c r="AH38">
        <v>67.33</v>
      </c>
      <c r="AI38">
        <v>67.33</v>
      </c>
      <c r="AJ38">
        <v>28.25</v>
      </c>
      <c r="AK38">
        <v>109</v>
      </c>
      <c r="AL38">
        <v>46</v>
      </c>
    </row>
    <row r="39" spans="1:38">
      <c r="A39" t="s">
        <v>81</v>
      </c>
      <c r="B39" s="34">
        <v>111.01</v>
      </c>
      <c r="C39" s="34">
        <v>57.63</v>
      </c>
      <c r="D39" s="93">
        <f t="shared" si="0"/>
        <v>76.45</v>
      </c>
      <c r="E39" s="34">
        <v>3.86</v>
      </c>
      <c r="F39" s="34"/>
      <c r="G39" s="34"/>
      <c r="H39" s="34"/>
      <c r="I39" s="34"/>
      <c r="J39" s="37">
        <v>9.82</v>
      </c>
      <c r="K39" s="37">
        <v>9.82</v>
      </c>
      <c r="L39" s="37">
        <v>10.06</v>
      </c>
      <c r="M39">
        <v>70.37</v>
      </c>
      <c r="N39">
        <v>150.11000000000001</v>
      </c>
      <c r="O39">
        <v>0</v>
      </c>
      <c r="P39">
        <v>10.25</v>
      </c>
      <c r="Q39">
        <v>38.01</v>
      </c>
      <c r="R39" s="93">
        <v>25.48</v>
      </c>
      <c r="S39" s="93">
        <v>25.49</v>
      </c>
      <c r="T39" s="93">
        <v>25.48</v>
      </c>
      <c r="U39">
        <v>9.98</v>
      </c>
      <c r="V39">
        <v>95.676686000000004</v>
      </c>
      <c r="W39">
        <v>0</v>
      </c>
      <c r="X39">
        <v>85</v>
      </c>
      <c r="Y39">
        <v>28.34</v>
      </c>
      <c r="Z39">
        <v>28.33</v>
      </c>
      <c r="AA39">
        <v>150.53</v>
      </c>
      <c r="AB39">
        <v>30.1</v>
      </c>
      <c r="AC39">
        <v>59.16</v>
      </c>
      <c r="AD39">
        <v>33.520000000000003</v>
      </c>
      <c r="AE39">
        <v>60</v>
      </c>
      <c r="AF39">
        <v>30</v>
      </c>
      <c r="AG39">
        <v>22.66</v>
      </c>
      <c r="AH39">
        <v>68</v>
      </c>
      <c r="AI39">
        <v>68</v>
      </c>
      <c r="AJ39">
        <v>27.75</v>
      </c>
      <c r="AK39">
        <v>119</v>
      </c>
      <c r="AL39">
        <v>51</v>
      </c>
    </row>
    <row r="40" spans="1:38">
      <c r="A40" t="s">
        <v>82</v>
      </c>
      <c r="B40" s="34">
        <v>111.01</v>
      </c>
      <c r="C40" s="34">
        <v>57.63</v>
      </c>
      <c r="D40" s="93">
        <f t="shared" si="0"/>
        <v>77.449999999999989</v>
      </c>
      <c r="E40" s="34">
        <v>3.86</v>
      </c>
      <c r="F40" s="34"/>
      <c r="G40" s="34"/>
      <c r="H40" s="34"/>
      <c r="I40" s="34"/>
      <c r="J40" s="37">
        <v>10.64</v>
      </c>
      <c r="K40" s="37">
        <v>10.64</v>
      </c>
      <c r="L40" s="37">
        <v>10.91</v>
      </c>
      <c r="M40">
        <v>70.37</v>
      </c>
      <c r="N40">
        <v>150.11000000000001</v>
      </c>
      <c r="O40">
        <v>0</v>
      </c>
      <c r="P40">
        <v>10.25</v>
      </c>
      <c r="Q40">
        <v>38.01</v>
      </c>
      <c r="R40" s="93">
        <v>25.82</v>
      </c>
      <c r="S40" s="93">
        <v>25.81</v>
      </c>
      <c r="T40" s="93">
        <v>25.82</v>
      </c>
      <c r="U40">
        <v>9.98</v>
      </c>
      <c r="V40">
        <v>102.608225</v>
      </c>
      <c r="W40">
        <v>0</v>
      </c>
      <c r="X40">
        <v>86</v>
      </c>
      <c r="Y40">
        <v>28.66</v>
      </c>
      <c r="Z40">
        <v>28.67</v>
      </c>
      <c r="AA40">
        <v>165.13</v>
      </c>
      <c r="AB40">
        <v>33.020000000000003</v>
      </c>
      <c r="AC40">
        <v>65.28</v>
      </c>
      <c r="AD40">
        <v>36.21</v>
      </c>
      <c r="AE40">
        <v>65</v>
      </c>
      <c r="AF40">
        <v>33</v>
      </c>
      <c r="AG40">
        <v>23</v>
      </c>
      <c r="AH40">
        <v>68.33</v>
      </c>
      <c r="AI40">
        <v>68.33</v>
      </c>
      <c r="AJ40">
        <v>28.25</v>
      </c>
      <c r="AK40">
        <v>130</v>
      </c>
      <c r="AL40">
        <v>55</v>
      </c>
    </row>
    <row r="41" spans="1:38">
      <c r="A41" t="s">
        <v>83</v>
      </c>
      <c r="B41" s="34">
        <v>111.01</v>
      </c>
      <c r="C41" s="34">
        <v>57.63</v>
      </c>
      <c r="D41" s="93">
        <f t="shared" si="0"/>
        <v>78.949999999999989</v>
      </c>
      <c r="E41" s="34">
        <v>3.86</v>
      </c>
      <c r="F41" s="34"/>
      <c r="G41" s="34"/>
      <c r="H41" s="34"/>
      <c r="I41" s="34"/>
      <c r="J41" s="37">
        <v>11.4</v>
      </c>
      <c r="K41" s="37">
        <v>11.4</v>
      </c>
      <c r="L41" s="37">
        <v>11.69</v>
      </c>
      <c r="M41">
        <v>70.37</v>
      </c>
      <c r="N41">
        <v>150.11000000000001</v>
      </c>
      <c r="O41">
        <v>0</v>
      </c>
      <c r="P41">
        <v>10.25</v>
      </c>
      <c r="Q41">
        <v>38.01</v>
      </c>
      <c r="R41" s="93">
        <v>26.32</v>
      </c>
      <c r="S41" s="93">
        <v>26.31</v>
      </c>
      <c r="T41" s="93">
        <v>26.32</v>
      </c>
      <c r="U41">
        <v>9.98</v>
      </c>
      <c r="V41">
        <v>109.169302</v>
      </c>
      <c r="W41">
        <v>0</v>
      </c>
      <c r="X41">
        <v>86.5</v>
      </c>
      <c r="Y41">
        <v>28.84</v>
      </c>
      <c r="Z41">
        <v>28.83</v>
      </c>
      <c r="AA41">
        <v>179.05</v>
      </c>
      <c r="AB41">
        <v>35.81</v>
      </c>
      <c r="AC41">
        <v>70.959999999999994</v>
      </c>
      <c r="AD41">
        <v>38.840000000000003</v>
      </c>
      <c r="AE41">
        <v>68</v>
      </c>
      <c r="AF41">
        <v>34</v>
      </c>
      <c r="AG41">
        <v>23.34</v>
      </c>
      <c r="AH41">
        <v>70</v>
      </c>
      <c r="AI41">
        <v>70</v>
      </c>
      <c r="AJ41">
        <v>28.25</v>
      </c>
      <c r="AK41">
        <v>140</v>
      </c>
      <c r="AL41">
        <v>60</v>
      </c>
    </row>
    <row r="42" spans="1:38">
      <c r="A42" t="s">
        <v>84</v>
      </c>
      <c r="B42" s="34">
        <v>111.01</v>
      </c>
      <c r="C42" s="34">
        <v>57.63</v>
      </c>
      <c r="D42" s="93">
        <f t="shared" si="0"/>
        <v>78.949999999999989</v>
      </c>
      <c r="E42" s="34">
        <v>3.86</v>
      </c>
      <c r="F42" s="34"/>
      <c r="G42" s="34"/>
      <c r="H42" s="34"/>
      <c r="I42" s="34"/>
      <c r="J42" s="37">
        <v>12.16</v>
      </c>
      <c r="K42" s="37">
        <v>12.16</v>
      </c>
      <c r="L42" s="37">
        <v>12.46</v>
      </c>
      <c r="M42">
        <v>70.37</v>
      </c>
      <c r="N42">
        <v>150.11000000000001</v>
      </c>
      <c r="O42">
        <v>0</v>
      </c>
      <c r="P42">
        <v>10.25</v>
      </c>
      <c r="Q42">
        <v>38.01</v>
      </c>
      <c r="R42" s="93">
        <v>26.32</v>
      </c>
      <c r="S42" s="93">
        <v>26.31</v>
      </c>
      <c r="T42" s="93">
        <v>26.32</v>
      </c>
      <c r="U42">
        <v>9.98</v>
      </c>
      <c r="V42">
        <v>115.369666</v>
      </c>
      <c r="W42">
        <v>0</v>
      </c>
      <c r="X42">
        <v>87.5</v>
      </c>
      <c r="Y42">
        <v>29.16</v>
      </c>
      <c r="Z42">
        <v>29.17</v>
      </c>
      <c r="AA42">
        <v>191.88</v>
      </c>
      <c r="AB42">
        <v>38.369999999999997</v>
      </c>
      <c r="AC42">
        <v>76.010000000000005</v>
      </c>
      <c r="AD42">
        <v>41.04</v>
      </c>
      <c r="AE42">
        <v>75</v>
      </c>
      <c r="AF42">
        <v>37</v>
      </c>
      <c r="AG42">
        <v>24.34</v>
      </c>
      <c r="AH42">
        <v>70</v>
      </c>
      <c r="AI42">
        <v>70</v>
      </c>
      <c r="AJ42">
        <v>28.77</v>
      </c>
      <c r="AK42">
        <v>151</v>
      </c>
      <c r="AL42">
        <v>64</v>
      </c>
    </row>
    <row r="43" spans="1:38">
      <c r="A43" t="s">
        <v>85</v>
      </c>
      <c r="B43" s="34">
        <v>111.01</v>
      </c>
      <c r="C43" s="34">
        <v>57.63</v>
      </c>
      <c r="D43" s="93">
        <f t="shared" si="0"/>
        <v>79.45</v>
      </c>
      <c r="E43" s="34">
        <v>3.86</v>
      </c>
      <c r="F43" s="34"/>
      <c r="G43" s="34"/>
      <c r="H43" s="34"/>
      <c r="I43" s="34"/>
      <c r="J43" s="37">
        <v>12.93</v>
      </c>
      <c r="K43" s="37">
        <v>12.93</v>
      </c>
      <c r="L43" s="37">
        <v>13.26</v>
      </c>
      <c r="M43">
        <v>66.209999999999994</v>
      </c>
      <c r="N43">
        <v>150.11000000000001</v>
      </c>
      <c r="O43">
        <v>0</v>
      </c>
      <c r="P43">
        <v>10.17</v>
      </c>
      <c r="Q43">
        <v>37.81</v>
      </c>
      <c r="R43" s="93">
        <v>26.48</v>
      </c>
      <c r="S43" s="93">
        <v>26.49</v>
      </c>
      <c r="T43" s="93">
        <v>26.48</v>
      </c>
      <c r="U43">
        <v>9.98</v>
      </c>
      <c r="V43">
        <v>120.546385</v>
      </c>
      <c r="W43">
        <v>0</v>
      </c>
      <c r="X43">
        <v>100</v>
      </c>
      <c r="Y43">
        <v>33.340000000000003</v>
      </c>
      <c r="Z43">
        <v>33.33</v>
      </c>
      <c r="AA43">
        <v>202.48</v>
      </c>
      <c r="AB43">
        <v>40.5</v>
      </c>
      <c r="AC43">
        <v>80.39</v>
      </c>
      <c r="AD43">
        <v>42.96</v>
      </c>
      <c r="AE43">
        <v>79</v>
      </c>
      <c r="AF43">
        <v>40</v>
      </c>
      <c r="AG43">
        <v>28.34</v>
      </c>
      <c r="AH43">
        <v>70</v>
      </c>
      <c r="AI43">
        <v>70</v>
      </c>
      <c r="AJ43">
        <v>24.22</v>
      </c>
      <c r="AK43">
        <v>161</v>
      </c>
      <c r="AL43">
        <v>69</v>
      </c>
    </row>
    <row r="44" spans="1:38">
      <c r="A44" t="s">
        <v>86</v>
      </c>
      <c r="B44" s="34">
        <v>111.01</v>
      </c>
      <c r="C44" s="34">
        <v>57.63</v>
      </c>
      <c r="D44" s="93">
        <f t="shared" si="0"/>
        <v>79.45</v>
      </c>
      <c r="E44" s="34">
        <v>3.86</v>
      </c>
      <c r="F44" s="34"/>
      <c r="G44" s="34"/>
      <c r="H44" s="34"/>
      <c r="I44" s="34"/>
      <c r="J44" s="37">
        <v>13.52</v>
      </c>
      <c r="K44" s="37">
        <v>13.52</v>
      </c>
      <c r="L44" s="37">
        <v>13.87</v>
      </c>
      <c r="M44">
        <v>66.209999999999994</v>
      </c>
      <c r="N44">
        <v>150.11000000000001</v>
      </c>
      <c r="O44">
        <v>0</v>
      </c>
      <c r="P44">
        <v>10.17</v>
      </c>
      <c r="Q44">
        <v>37.81</v>
      </c>
      <c r="R44" s="93">
        <v>26.48</v>
      </c>
      <c r="S44" s="93">
        <v>26.49</v>
      </c>
      <c r="T44" s="93">
        <v>26.48</v>
      </c>
      <c r="U44">
        <v>9.98</v>
      </c>
      <c r="V44">
        <v>124.728706</v>
      </c>
      <c r="W44">
        <v>0</v>
      </c>
      <c r="X44">
        <v>101</v>
      </c>
      <c r="Y44">
        <v>33.659999999999997</v>
      </c>
      <c r="Z44">
        <v>33.67</v>
      </c>
      <c r="AA44">
        <v>212.96</v>
      </c>
      <c r="AB44">
        <v>42.59</v>
      </c>
      <c r="AC44">
        <v>84.36</v>
      </c>
      <c r="AD44">
        <v>43.5</v>
      </c>
      <c r="AE44">
        <v>85</v>
      </c>
      <c r="AF44">
        <v>42</v>
      </c>
      <c r="AG44">
        <v>29</v>
      </c>
      <c r="AH44">
        <v>70</v>
      </c>
      <c r="AI44">
        <v>70</v>
      </c>
      <c r="AJ44">
        <v>23.72</v>
      </c>
      <c r="AK44">
        <v>172</v>
      </c>
      <c r="AL44">
        <v>73</v>
      </c>
    </row>
    <row r="45" spans="1:38">
      <c r="A45" t="s">
        <v>87</v>
      </c>
      <c r="B45" s="34">
        <v>111.01</v>
      </c>
      <c r="C45" s="34">
        <v>57.63</v>
      </c>
      <c r="D45" s="93">
        <f t="shared" si="0"/>
        <v>80.449999999999989</v>
      </c>
      <c r="E45" s="34">
        <v>3.86</v>
      </c>
      <c r="F45" s="34"/>
      <c r="G45" s="34"/>
      <c r="H45" s="34"/>
      <c r="I45" s="34"/>
      <c r="J45" s="37">
        <v>14.01</v>
      </c>
      <c r="K45" s="37">
        <v>14.01</v>
      </c>
      <c r="L45" s="37">
        <v>14.36</v>
      </c>
      <c r="M45">
        <v>66.209999999999994</v>
      </c>
      <c r="N45">
        <v>150.11000000000001</v>
      </c>
      <c r="O45">
        <v>0</v>
      </c>
      <c r="P45">
        <v>10.17</v>
      </c>
      <c r="Q45">
        <v>37.61</v>
      </c>
      <c r="R45" s="93">
        <v>26.82</v>
      </c>
      <c r="S45" s="93">
        <v>26.81</v>
      </c>
      <c r="T45" s="93">
        <v>26.82</v>
      </c>
      <c r="U45">
        <v>9.98</v>
      </c>
      <c r="V45">
        <v>126.83449</v>
      </c>
      <c r="W45">
        <v>0</v>
      </c>
      <c r="X45">
        <v>102.5</v>
      </c>
      <c r="Y45">
        <v>34.159999999999997</v>
      </c>
      <c r="Z45">
        <v>34.17</v>
      </c>
      <c r="AA45">
        <v>221.32</v>
      </c>
      <c r="AB45">
        <v>44.26</v>
      </c>
      <c r="AC45">
        <v>86.58</v>
      </c>
      <c r="AD45">
        <v>44</v>
      </c>
      <c r="AE45">
        <v>90</v>
      </c>
      <c r="AF45">
        <v>45</v>
      </c>
      <c r="AG45">
        <v>29.66</v>
      </c>
      <c r="AH45">
        <v>70</v>
      </c>
      <c r="AI45">
        <v>70</v>
      </c>
      <c r="AJ45">
        <v>23.72</v>
      </c>
      <c r="AK45">
        <v>179</v>
      </c>
      <c r="AL45">
        <v>76</v>
      </c>
    </row>
    <row r="46" spans="1:38">
      <c r="A46" t="s">
        <v>88</v>
      </c>
      <c r="B46" s="34">
        <v>111.01</v>
      </c>
      <c r="C46" s="34">
        <v>57.63</v>
      </c>
      <c r="D46" s="93">
        <f t="shared" si="0"/>
        <v>80.449999999999989</v>
      </c>
      <c r="E46" s="34">
        <v>3.86</v>
      </c>
      <c r="F46" s="34"/>
      <c r="G46" s="34"/>
      <c r="H46" s="34"/>
      <c r="I46" s="34"/>
      <c r="J46" s="37">
        <v>14.48</v>
      </c>
      <c r="K46" s="37">
        <v>14.48</v>
      </c>
      <c r="L46" s="37">
        <v>14.83</v>
      </c>
      <c r="M46">
        <v>66.209999999999994</v>
      </c>
      <c r="N46">
        <v>150.11000000000001</v>
      </c>
      <c r="O46">
        <v>0</v>
      </c>
      <c r="P46">
        <v>10.17</v>
      </c>
      <c r="Q46">
        <v>37.22</v>
      </c>
      <c r="R46" s="93">
        <v>26.82</v>
      </c>
      <c r="S46" s="93">
        <v>26.81</v>
      </c>
      <c r="T46" s="93">
        <v>26.82</v>
      </c>
      <c r="U46">
        <v>9.98</v>
      </c>
      <c r="V46">
        <v>128.326087</v>
      </c>
      <c r="W46">
        <v>0</v>
      </c>
      <c r="X46">
        <v>102.5</v>
      </c>
      <c r="Y46">
        <v>34.159999999999997</v>
      </c>
      <c r="Z46">
        <v>34.17</v>
      </c>
      <c r="AA46">
        <v>229.29</v>
      </c>
      <c r="AB46">
        <v>45.86</v>
      </c>
      <c r="AC46">
        <v>87.37</v>
      </c>
      <c r="AD46">
        <v>44.5</v>
      </c>
      <c r="AE46">
        <v>93</v>
      </c>
      <c r="AF46">
        <v>47</v>
      </c>
      <c r="AG46">
        <v>29.66</v>
      </c>
      <c r="AH46">
        <v>70</v>
      </c>
      <c r="AI46">
        <v>70</v>
      </c>
      <c r="AJ46">
        <v>23.72</v>
      </c>
      <c r="AK46">
        <v>186</v>
      </c>
      <c r="AL46">
        <v>79</v>
      </c>
    </row>
    <row r="47" spans="1:38">
      <c r="A47" t="s">
        <v>89</v>
      </c>
      <c r="B47" s="34">
        <v>111.01</v>
      </c>
      <c r="C47" s="34">
        <v>57.63</v>
      </c>
      <c r="D47" s="93">
        <f t="shared" si="0"/>
        <v>80.95</v>
      </c>
      <c r="E47" s="34">
        <v>3.86</v>
      </c>
      <c r="F47" s="34"/>
      <c r="G47" s="34"/>
      <c r="H47" s="34"/>
      <c r="I47" s="34"/>
      <c r="J47" s="37">
        <v>14.83</v>
      </c>
      <c r="K47" s="37">
        <v>14.83</v>
      </c>
      <c r="L47" s="37">
        <v>15.19</v>
      </c>
      <c r="M47">
        <v>66.209999999999994</v>
      </c>
      <c r="N47">
        <v>193.06</v>
      </c>
      <c r="O47">
        <v>0</v>
      </c>
      <c r="P47">
        <v>10.17</v>
      </c>
      <c r="Q47">
        <v>33.020000000000003</v>
      </c>
      <c r="R47" s="93">
        <v>26.98</v>
      </c>
      <c r="S47" s="93">
        <v>26.99</v>
      </c>
      <c r="T47" s="93">
        <v>26.98</v>
      </c>
      <c r="U47">
        <v>9.83</v>
      </c>
      <c r="V47">
        <v>129.222995</v>
      </c>
      <c r="W47">
        <v>0</v>
      </c>
      <c r="X47">
        <v>102.5</v>
      </c>
      <c r="Y47">
        <v>34.159999999999997</v>
      </c>
      <c r="Z47">
        <v>34.17</v>
      </c>
      <c r="AA47">
        <v>230</v>
      </c>
      <c r="AB47">
        <v>46</v>
      </c>
      <c r="AC47">
        <v>87.47</v>
      </c>
      <c r="AD47">
        <v>44.5</v>
      </c>
      <c r="AE47">
        <v>93</v>
      </c>
      <c r="AF47">
        <v>47</v>
      </c>
      <c r="AG47">
        <v>30.66</v>
      </c>
      <c r="AH47">
        <v>70</v>
      </c>
      <c r="AI47">
        <v>70</v>
      </c>
      <c r="AJ47">
        <v>23.72</v>
      </c>
      <c r="AK47">
        <v>189</v>
      </c>
      <c r="AL47">
        <v>81</v>
      </c>
    </row>
    <row r="48" spans="1:38">
      <c r="A48" t="s">
        <v>90</v>
      </c>
      <c r="B48" s="34">
        <v>111.01</v>
      </c>
      <c r="C48" s="34">
        <v>57.63</v>
      </c>
      <c r="D48" s="93">
        <f t="shared" si="0"/>
        <v>81.949999999999989</v>
      </c>
      <c r="E48" s="34">
        <v>3.86</v>
      </c>
      <c r="F48" s="34"/>
      <c r="G48" s="34"/>
      <c r="H48" s="34"/>
      <c r="I48" s="34"/>
      <c r="J48" s="37">
        <v>15.17</v>
      </c>
      <c r="K48" s="37">
        <v>15.17</v>
      </c>
      <c r="L48" s="37">
        <v>15.56</v>
      </c>
      <c r="M48">
        <v>66.209999999999994</v>
      </c>
      <c r="N48">
        <v>231.67</v>
      </c>
      <c r="O48">
        <v>0</v>
      </c>
      <c r="P48">
        <v>10.17</v>
      </c>
      <c r="Q48">
        <v>33.020000000000003</v>
      </c>
      <c r="R48" s="93">
        <v>27.32</v>
      </c>
      <c r="S48" s="93">
        <v>27.31</v>
      </c>
      <c r="T48" s="93">
        <v>27.32</v>
      </c>
      <c r="U48">
        <v>9.83</v>
      </c>
      <c r="V48">
        <v>129.544712</v>
      </c>
      <c r="W48">
        <v>0</v>
      </c>
      <c r="X48">
        <v>102.5</v>
      </c>
      <c r="Y48">
        <v>34.159999999999997</v>
      </c>
      <c r="Z48">
        <v>34.17</v>
      </c>
      <c r="AA48">
        <v>230</v>
      </c>
      <c r="AB48">
        <v>46</v>
      </c>
      <c r="AC48">
        <v>87.43</v>
      </c>
      <c r="AD48">
        <v>44.5</v>
      </c>
      <c r="AE48">
        <v>94</v>
      </c>
      <c r="AF48">
        <v>47</v>
      </c>
      <c r="AG48">
        <v>31.66</v>
      </c>
      <c r="AH48">
        <v>70</v>
      </c>
      <c r="AI48">
        <v>70</v>
      </c>
      <c r="AJ48">
        <v>23.72</v>
      </c>
      <c r="AK48">
        <v>191</v>
      </c>
      <c r="AL48">
        <v>82</v>
      </c>
    </row>
    <row r="49" spans="1:38">
      <c r="A49" t="s">
        <v>91</v>
      </c>
      <c r="B49" s="34">
        <v>111.01</v>
      </c>
      <c r="C49" s="34">
        <v>57.63</v>
      </c>
      <c r="D49" s="93">
        <f t="shared" si="0"/>
        <v>82.45</v>
      </c>
      <c r="E49" s="34">
        <v>3.86</v>
      </c>
      <c r="F49" s="34"/>
      <c r="G49" s="34"/>
      <c r="H49" s="34"/>
      <c r="I49" s="34"/>
      <c r="J49" s="37">
        <v>15.17</v>
      </c>
      <c r="K49" s="37">
        <v>15.17</v>
      </c>
      <c r="L49" s="37">
        <v>15.56</v>
      </c>
      <c r="M49">
        <v>66.209999999999994</v>
      </c>
      <c r="N49">
        <v>231.67</v>
      </c>
      <c r="O49">
        <v>0</v>
      </c>
      <c r="P49">
        <v>10.17</v>
      </c>
      <c r="Q49">
        <v>33.020000000000003</v>
      </c>
      <c r="R49" s="93">
        <v>27.48</v>
      </c>
      <c r="S49" s="93">
        <v>27.49</v>
      </c>
      <c r="T49" s="93">
        <v>27.48</v>
      </c>
      <c r="U49">
        <v>9.83</v>
      </c>
      <c r="V49">
        <v>130.26613800000001</v>
      </c>
      <c r="W49">
        <v>0</v>
      </c>
      <c r="X49">
        <v>94.5</v>
      </c>
      <c r="Y49">
        <v>31.5</v>
      </c>
      <c r="Z49">
        <v>31.5</v>
      </c>
      <c r="AA49">
        <v>230</v>
      </c>
      <c r="AB49">
        <v>46</v>
      </c>
      <c r="AC49">
        <v>87.51</v>
      </c>
      <c r="AD49">
        <v>44.5</v>
      </c>
      <c r="AE49">
        <v>94</v>
      </c>
      <c r="AF49">
        <v>47</v>
      </c>
      <c r="AG49">
        <v>31.66</v>
      </c>
      <c r="AH49">
        <v>70</v>
      </c>
      <c r="AI49">
        <v>70</v>
      </c>
      <c r="AJ49">
        <v>23.72</v>
      </c>
      <c r="AK49">
        <v>191</v>
      </c>
      <c r="AL49">
        <v>82</v>
      </c>
    </row>
    <row r="50" spans="1:38">
      <c r="A50" t="s">
        <v>92</v>
      </c>
      <c r="B50" s="34">
        <v>111.01</v>
      </c>
      <c r="C50" s="34">
        <v>57.63</v>
      </c>
      <c r="D50" s="93">
        <f t="shared" si="0"/>
        <v>82.45</v>
      </c>
      <c r="E50" s="34">
        <v>3.86</v>
      </c>
      <c r="F50" s="34"/>
      <c r="G50" s="34"/>
      <c r="H50" s="34"/>
      <c r="I50" s="34"/>
      <c r="J50" s="37">
        <v>15.28</v>
      </c>
      <c r="K50" s="37">
        <v>15.28</v>
      </c>
      <c r="L50" s="37">
        <v>15.66</v>
      </c>
      <c r="M50">
        <v>70.37</v>
      </c>
      <c r="N50">
        <v>231.67</v>
      </c>
      <c r="O50">
        <v>0</v>
      </c>
      <c r="P50">
        <v>10.17</v>
      </c>
      <c r="Q50">
        <v>33.020000000000003</v>
      </c>
      <c r="R50" s="93">
        <v>27.48</v>
      </c>
      <c r="S50" s="93">
        <v>27.49</v>
      </c>
      <c r="T50" s="93">
        <v>27.48</v>
      </c>
      <c r="U50">
        <v>9.83</v>
      </c>
      <c r="V50">
        <v>130.64634899999999</v>
      </c>
      <c r="W50">
        <v>0</v>
      </c>
      <c r="X50">
        <v>95</v>
      </c>
      <c r="Y50">
        <v>31.66</v>
      </c>
      <c r="Z50">
        <v>31.67</v>
      </c>
      <c r="AA50">
        <v>230</v>
      </c>
      <c r="AB50">
        <v>46</v>
      </c>
      <c r="AC50">
        <v>87.68</v>
      </c>
      <c r="AD50">
        <v>44.5</v>
      </c>
      <c r="AE50">
        <v>94</v>
      </c>
      <c r="AF50">
        <v>47</v>
      </c>
      <c r="AG50">
        <v>31.66</v>
      </c>
      <c r="AH50">
        <v>70</v>
      </c>
      <c r="AI50">
        <v>70</v>
      </c>
      <c r="AJ50">
        <v>23.22</v>
      </c>
      <c r="AK50">
        <v>191</v>
      </c>
      <c r="AL50">
        <v>82</v>
      </c>
    </row>
    <row r="51" spans="1:38">
      <c r="A51" t="s">
        <v>93</v>
      </c>
      <c r="B51" s="34">
        <v>111.01</v>
      </c>
      <c r="C51" s="34">
        <v>57.63</v>
      </c>
      <c r="D51" s="93">
        <f t="shared" si="0"/>
        <v>84.449999999999989</v>
      </c>
      <c r="E51" s="34">
        <v>7.66</v>
      </c>
      <c r="F51" s="34"/>
      <c r="G51" s="34"/>
      <c r="H51" s="34"/>
      <c r="I51" s="34"/>
      <c r="J51" s="37">
        <v>15.28</v>
      </c>
      <c r="K51" s="37">
        <v>15.28</v>
      </c>
      <c r="L51" s="37">
        <v>15.66</v>
      </c>
      <c r="M51">
        <v>70.37</v>
      </c>
      <c r="N51">
        <v>231.67</v>
      </c>
      <c r="O51">
        <v>0</v>
      </c>
      <c r="P51">
        <v>10.25</v>
      </c>
      <c r="Q51">
        <v>38.01</v>
      </c>
      <c r="R51" s="93">
        <v>28.15</v>
      </c>
      <c r="S51" s="93">
        <v>28.15</v>
      </c>
      <c r="T51" s="93">
        <v>28.15</v>
      </c>
      <c r="U51">
        <v>9.98</v>
      </c>
      <c r="V51">
        <v>130.480616</v>
      </c>
      <c r="W51">
        <v>0</v>
      </c>
      <c r="X51">
        <v>89.5</v>
      </c>
      <c r="Y51">
        <v>29.84</v>
      </c>
      <c r="Z51">
        <v>29.83</v>
      </c>
      <c r="AA51">
        <v>230</v>
      </c>
      <c r="AB51">
        <v>46</v>
      </c>
      <c r="AC51">
        <v>87.78</v>
      </c>
      <c r="AD51">
        <v>43</v>
      </c>
      <c r="AE51">
        <v>94</v>
      </c>
      <c r="AF51">
        <v>47</v>
      </c>
      <c r="AG51">
        <v>27.66</v>
      </c>
      <c r="AH51">
        <v>71</v>
      </c>
      <c r="AI51">
        <v>71</v>
      </c>
      <c r="AJ51">
        <v>21.2</v>
      </c>
      <c r="AK51">
        <v>191</v>
      </c>
      <c r="AL51">
        <v>82</v>
      </c>
    </row>
    <row r="52" spans="1:38">
      <c r="A52" t="s">
        <v>94</v>
      </c>
      <c r="B52" s="34">
        <v>111.01</v>
      </c>
      <c r="C52" s="34">
        <v>57.63</v>
      </c>
      <c r="D52" s="93">
        <f t="shared" si="0"/>
        <v>85.45</v>
      </c>
      <c r="E52" s="34">
        <v>7.66</v>
      </c>
      <c r="F52" s="34"/>
      <c r="G52" s="34"/>
      <c r="H52" s="34"/>
      <c r="I52" s="34"/>
      <c r="J52" s="37">
        <v>15.28</v>
      </c>
      <c r="K52" s="37">
        <v>15.28</v>
      </c>
      <c r="L52" s="37">
        <v>15.66</v>
      </c>
      <c r="M52">
        <v>70.37</v>
      </c>
      <c r="N52">
        <v>231.67</v>
      </c>
      <c r="O52">
        <v>0</v>
      </c>
      <c r="P52">
        <v>10.25</v>
      </c>
      <c r="Q52">
        <v>38.01</v>
      </c>
      <c r="R52" s="93">
        <v>28.48</v>
      </c>
      <c r="S52" s="93">
        <v>28.49</v>
      </c>
      <c r="T52" s="93">
        <v>28.48</v>
      </c>
      <c r="U52">
        <v>9.98</v>
      </c>
      <c r="V52">
        <v>129.6617</v>
      </c>
      <c r="W52">
        <v>0</v>
      </c>
      <c r="X52">
        <v>89.5</v>
      </c>
      <c r="Y52">
        <v>29.84</v>
      </c>
      <c r="Z52">
        <v>29.83</v>
      </c>
      <c r="AA52">
        <v>230</v>
      </c>
      <c r="AB52">
        <v>46</v>
      </c>
      <c r="AC52">
        <v>87.74</v>
      </c>
      <c r="AD52">
        <v>43</v>
      </c>
      <c r="AE52">
        <v>94</v>
      </c>
      <c r="AF52">
        <v>47</v>
      </c>
      <c r="AG52">
        <v>27.66</v>
      </c>
      <c r="AH52">
        <v>71.67</v>
      </c>
      <c r="AI52">
        <v>71.67</v>
      </c>
      <c r="AJ52">
        <v>21.2</v>
      </c>
      <c r="AK52">
        <v>191</v>
      </c>
      <c r="AL52">
        <v>82</v>
      </c>
    </row>
    <row r="53" spans="1:38">
      <c r="A53" t="s">
        <v>95</v>
      </c>
      <c r="B53" s="34">
        <v>170.51</v>
      </c>
      <c r="C53" s="34">
        <v>57.63</v>
      </c>
      <c r="D53" s="93">
        <f t="shared" si="0"/>
        <v>85.45</v>
      </c>
      <c r="E53" s="34">
        <v>7.66</v>
      </c>
      <c r="F53" s="34"/>
      <c r="G53" s="34"/>
      <c r="H53" s="34"/>
      <c r="I53" s="34"/>
      <c r="J53" s="37">
        <v>15.28</v>
      </c>
      <c r="K53" s="37">
        <v>15.28</v>
      </c>
      <c r="L53" s="37">
        <v>15.66</v>
      </c>
      <c r="M53">
        <v>70.37</v>
      </c>
      <c r="N53">
        <v>231.67</v>
      </c>
      <c r="O53">
        <v>0</v>
      </c>
      <c r="P53">
        <v>10.25</v>
      </c>
      <c r="Q53">
        <v>42.01</v>
      </c>
      <c r="R53" s="93">
        <v>28.48</v>
      </c>
      <c r="S53" s="93">
        <v>28.49</v>
      </c>
      <c r="T53" s="93">
        <v>28.48</v>
      </c>
      <c r="U53">
        <v>9.98</v>
      </c>
      <c r="V53">
        <v>131.58225300000001</v>
      </c>
      <c r="W53">
        <v>0</v>
      </c>
      <c r="X53">
        <v>89.5</v>
      </c>
      <c r="Y53">
        <v>29.84</v>
      </c>
      <c r="Z53">
        <v>29.83</v>
      </c>
      <c r="AA53">
        <v>230</v>
      </c>
      <c r="AB53">
        <v>46</v>
      </c>
      <c r="AC53">
        <v>87.69</v>
      </c>
      <c r="AD53">
        <v>43</v>
      </c>
      <c r="AE53">
        <v>94</v>
      </c>
      <c r="AF53">
        <v>47</v>
      </c>
      <c r="AG53">
        <v>28</v>
      </c>
      <c r="AH53">
        <v>72.67</v>
      </c>
      <c r="AI53">
        <v>72.67</v>
      </c>
      <c r="AJ53">
        <v>21.2</v>
      </c>
      <c r="AK53">
        <v>191</v>
      </c>
      <c r="AL53">
        <v>82</v>
      </c>
    </row>
    <row r="54" spans="1:38">
      <c r="A54" t="s">
        <v>96</v>
      </c>
      <c r="B54" s="34">
        <v>170.51</v>
      </c>
      <c r="C54" s="34">
        <v>57.63</v>
      </c>
      <c r="D54" s="93">
        <f t="shared" si="0"/>
        <v>84.949999999999989</v>
      </c>
      <c r="E54" s="34">
        <v>7.66</v>
      </c>
      <c r="F54" s="34"/>
      <c r="G54" s="34"/>
      <c r="H54" s="34"/>
      <c r="I54" s="34"/>
      <c r="J54" s="37">
        <v>15.28</v>
      </c>
      <c r="K54" s="37">
        <v>15.28</v>
      </c>
      <c r="L54" s="37">
        <v>15.66</v>
      </c>
      <c r="M54">
        <v>70.37</v>
      </c>
      <c r="N54">
        <v>231.67</v>
      </c>
      <c r="O54">
        <v>0</v>
      </c>
      <c r="P54">
        <v>10.25</v>
      </c>
      <c r="Q54">
        <v>41.61</v>
      </c>
      <c r="R54" s="93">
        <v>28.32</v>
      </c>
      <c r="S54" s="93">
        <v>28.31</v>
      </c>
      <c r="T54" s="93">
        <v>28.32</v>
      </c>
      <c r="U54">
        <v>9.98</v>
      </c>
      <c r="V54">
        <v>133.07384999999999</v>
      </c>
      <c r="W54">
        <v>0</v>
      </c>
      <c r="X54">
        <v>89.5</v>
      </c>
      <c r="Y54">
        <v>29.84</v>
      </c>
      <c r="Z54">
        <v>29.83</v>
      </c>
      <c r="AA54">
        <v>230</v>
      </c>
      <c r="AB54">
        <v>46</v>
      </c>
      <c r="AC54">
        <v>87.64</v>
      </c>
      <c r="AD54">
        <v>43</v>
      </c>
      <c r="AE54">
        <v>94</v>
      </c>
      <c r="AF54">
        <v>47</v>
      </c>
      <c r="AG54">
        <v>28</v>
      </c>
      <c r="AH54">
        <v>72</v>
      </c>
      <c r="AI54">
        <v>72</v>
      </c>
      <c r="AJ54">
        <v>21.2</v>
      </c>
      <c r="AK54">
        <v>191</v>
      </c>
      <c r="AL54">
        <v>82</v>
      </c>
    </row>
    <row r="55" spans="1:38">
      <c r="A55" t="s">
        <v>97</v>
      </c>
      <c r="B55" s="34">
        <v>170.51</v>
      </c>
      <c r="C55" s="34">
        <v>57.63</v>
      </c>
      <c r="D55" s="93">
        <f t="shared" si="0"/>
        <v>84.949999999999989</v>
      </c>
      <c r="E55" s="34">
        <v>7.66</v>
      </c>
      <c r="F55" s="34"/>
      <c r="G55" s="34"/>
      <c r="H55" s="34"/>
      <c r="I55" s="34"/>
      <c r="J55" s="37">
        <v>15.28</v>
      </c>
      <c r="K55" s="37">
        <v>15.28</v>
      </c>
      <c r="L55" s="37">
        <v>15.66</v>
      </c>
      <c r="M55">
        <v>70.37</v>
      </c>
      <c r="N55">
        <v>231.67</v>
      </c>
      <c r="O55">
        <v>0</v>
      </c>
      <c r="P55">
        <v>10.25</v>
      </c>
      <c r="Q55">
        <v>42.01</v>
      </c>
      <c r="R55" s="93">
        <v>28.32</v>
      </c>
      <c r="S55" s="93">
        <v>28.31</v>
      </c>
      <c r="T55" s="93">
        <v>28.32</v>
      </c>
      <c r="U55">
        <v>10.29</v>
      </c>
      <c r="V55">
        <v>133.444312</v>
      </c>
      <c r="W55">
        <v>0</v>
      </c>
      <c r="X55">
        <v>90</v>
      </c>
      <c r="Y55">
        <v>30</v>
      </c>
      <c r="Z55">
        <v>30</v>
      </c>
      <c r="AA55">
        <v>230</v>
      </c>
      <c r="AB55">
        <v>46</v>
      </c>
      <c r="AC55">
        <v>87.54</v>
      </c>
      <c r="AD55">
        <v>43</v>
      </c>
      <c r="AE55">
        <v>94</v>
      </c>
      <c r="AF55">
        <v>47</v>
      </c>
      <c r="AG55">
        <v>28.34</v>
      </c>
      <c r="AH55">
        <v>70.67</v>
      </c>
      <c r="AI55">
        <v>70.67</v>
      </c>
      <c r="AJ55">
        <v>21.2</v>
      </c>
      <c r="AK55">
        <v>191</v>
      </c>
      <c r="AL55">
        <v>82</v>
      </c>
    </row>
    <row r="56" spans="1:38">
      <c r="A56" t="s">
        <v>98</v>
      </c>
      <c r="B56" s="34">
        <v>170.51</v>
      </c>
      <c r="C56" s="34">
        <v>57.63</v>
      </c>
      <c r="D56" s="93">
        <f t="shared" si="0"/>
        <v>84.949999999999989</v>
      </c>
      <c r="E56" s="34">
        <v>7.66</v>
      </c>
      <c r="F56" s="34"/>
      <c r="G56" s="34"/>
      <c r="H56" s="34"/>
      <c r="I56" s="34"/>
      <c r="J56" s="37">
        <v>15.17</v>
      </c>
      <c r="K56" s="37">
        <v>15.17</v>
      </c>
      <c r="L56" s="37">
        <v>15.56</v>
      </c>
      <c r="M56">
        <v>70.37</v>
      </c>
      <c r="N56">
        <v>231.67</v>
      </c>
      <c r="O56">
        <v>0</v>
      </c>
      <c r="P56">
        <v>10.25</v>
      </c>
      <c r="Q56">
        <v>42.01</v>
      </c>
      <c r="R56" s="93">
        <v>28.32</v>
      </c>
      <c r="S56" s="93">
        <v>28.31</v>
      </c>
      <c r="T56" s="93">
        <v>28.32</v>
      </c>
      <c r="U56">
        <v>10.29</v>
      </c>
      <c r="V56">
        <v>132.68388999999999</v>
      </c>
      <c r="W56">
        <v>0</v>
      </c>
      <c r="X56">
        <v>91</v>
      </c>
      <c r="Y56">
        <v>30.34</v>
      </c>
      <c r="Z56">
        <v>30.33</v>
      </c>
      <c r="AA56">
        <v>230</v>
      </c>
      <c r="AB56">
        <v>46</v>
      </c>
      <c r="AC56">
        <v>87.54</v>
      </c>
      <c r="AD56">
        <v>43</v>
      </c>
      <c r="AE56">
        <v>94</v>
      </c>
      <c r="AF56">
        <v>47</v>
      </c>
      <c r="AG56">
        <v>28.34</v>
      </c>
      <c r="AH56">
        <v>70.67</v>
      </c>
      <c r="AI56">
        <v>70.67</v>
      </c>
      <c r="AJ56">
        <v>20.7</v>
      </c>
      <c r="AK56">
        <v>191</v>
      </c>
      <c r="AL56">
        <v>82</v>
      </c>
    </row>
    <row r="57" spans="1:38">
      <c r="A57" t="s">
        <v>99</v>
      </c>
      <c r="B57" s="34">
        <v>206.14</v>
      </c>
      <c r="C57" s="34">
        <v>57.63</v>
      </c>
      <c r="D57" s="93">
        <f t="shared" si="0"/>
        <v>85.45</v>
      </c>
      <c r="E57" s="34">
        <v>7.66</v>
      </c>
      <c r="F57" s="34"/>
      <c r="G57" s="34"/>
      <c r="H57" s="34"/>
      <c r="I57" s="34"/>
      <c r="J57" s="37">
        <v>15.17</v>
      </c>
      <c r="K57" s="37">
        <v>15.17</v>
      </c>
      <c r="L57" s="37">
        <v>15.56</v>
      </c>
      <c r="M57">
        <v>70.37</v>
      </c>
      <c r="N57">
        <v>272.94</v>
      </c>
      <c r="O57">
        <v>0</v>
      </c>
      <c r="P57">
        <v>10.25</v>
      </c>
      <c r="Q57">
        <v>42.01</v>
      </c>
      <c r="R57" s="93">
        <v>28.48</v>
      </c>
      <c r="S57" s="93">
        <v>28.49</v>
      </c>
      <c r="T57" s="93">
        <v>28.48</v>
      </c>
      <c r="U57">
        <v>10.29</v>
      </c>
      <c r="V57">
        <v>128.05311499999999</v>
      </c>
      <c r="W57">
        <v>0</v>
      </c>
      <c r="X57">
        <v>91</v>
      </c>
      <c r="Y57">
        <v>30.34</v>
      </c>
      <c r="Z57">
        <v>30.33</v>
      </c>
      <c r="AA57">
        <v>230</v>
      </c>
      <c r="AB57">
        <v>46</v>
      </c>
      <c r="AC57">
        <v>87.44</v>
      </c>
      <c r="AD57">
        <v>43</v>
      </c>
      <c r="AE57">
        <v>94</v>
      </c>
      <c r="AF57">
        <v>47</v>
      </c>
      <c r="AG57">
        <v>29</v>
      </c>
      <c r="AH57">
        <v>70.67</v>
      </c>
      <c r="AI57">
        <v>70.67</v>
      </c>
      <c r="AJ57">
        <v>20.7</v>
      </c>
      <c r="AK57">
        <v>191</v>
      </c>
      <c r="AL57">
        <v>82</v>
      </c>
    </row>
    <row r="58" spans="1:38">
      <c r="A58" t="s">
        <v>100</v>
      </c>
      <c r="B58" s="34">
        <v>206.14</v>
      </c>
      <c r="C58" s="34">
        <v>57.63</v>
      </c>
      <c r="D58" s="93">
        <f t="shared" si="0"/>
        <v>86.449999999999989</v>
      </c>
      <c r="E58" s="34">
        <v>7.66</v>
      </c>
      <c r="F58" s="34"/>
      <c r="G58" s="34"/>
      <c r="H58" s="34"/>
      <c r="I58" s="34"/>
      <c r="J58" s="37">
        <v>14.97</v>
      </c>
      <c r="K58" s="37">
        <v>14.97</v>
      </c>
      <c r="L58" s="37">
        <v>15.35</v>
      </c>
      <c r="M58">
        <v>70.37</v>
      </c>
      <c r="N58">
        <v>272.94</v>
      </c>
      <c r="O58">
        <v>0</v>
      </c>
      <c r="P58">
        <v>10.25</v>
      </c>
      <c r="Q58">
        <v>42.01</v>
      </c>
      <c r="R58" s="93">
        <v>28.82</v>
      </c>
      <c r="S58" s="93">
        <v>28.81</v>
      </c>
      <c r="T58" s="93">
        <v>28.82</v>
      </c>
      <c r="U58">
        <v>10.29</v>
      </c>
      <c r="V58">
        <v>124.621467</v>
      </c>
      <c r="W58">
        <v>0</v>
      </c>
      <c r="X58">
        <v>91</v>
      </c>
      <c r="Y58">
        <v>30.34</v>
      </c>
      <c r="Z58">
        <v>30.33</v>
      </c>
      <c r="AA58">
        <v>230</v>
      </c>
      <c r="AB58">
        <v>46</v>
      </c>
      <c r="AC58">
        <v>87.49</v>
      </c>
      <c r="AD58">
        <v>43</v>
      </c>
      <c r="AE58">
        <v>94</v>
      </c>
      <c r="AF58">
        <v>47</v>
      </c>
      <c r="AG58">
        <v>29</v>
      </c>
      <c r="AH58">
        <v>71</v>
      </c>
      <c r="AI58">
        <v>71</v>
      </c>
      <c r="AJ58">
        <v>20.7</v>
      </c>
      <c r="AK58">
        <v>191</v>
      </c>
      <c r="AL58">
        <v>82</v>
      </c>
    </row>
    <row r="59" spans="1:38">
      <c r="A59" t="s">
        <v>101</v>
      </c>
      <c r="B59" s="34">
        <v>262.08</v>
      </c>
      <c r="C59" s="34">
        <v>76.540000000000006</v>
      </c>
      <c r="D59" s="93">
        <f t="shared" si="0"/>
        <v>86.95</v>
      </c>
      <c r="E59" s="34">
        <v>7.66</v>
      </c>
      <c r="F59" s="34"/>
      <c r="G59" s="34"/>
      <c r="H59" s="34"/>
      <c r="I59" s="34"/>
      <c r="J59" s="37">
        <v>14.68</v>
      </c>
      <c r="K59" s="37">
        <v>14.68</v>
      </c>
      <c r="L59" s="37">
        <v>15.04</v>
      </c>
      <c r="M59">
        <v>115.4</v>
      </c>
      <c r="N59">
        <v>272.94</v>
      </c>
      <c r="O59">
        <v>0</v>
      </c>
      <c r="P59">
        <v>10.33</v>
      </c>
      <c r="Q59">
        <v>42.01</v>
      </c>
      <c r="R59" s="93">
        <v>28.98</v>
      </c>
      <c r="S59" s="93">
        <v>28.99</v>
      </c>
      <c r="T59" s="93">
        <v>28.98</v>
      </c>
      <c r="U59">
        <v>10.44</v>
      </c>
      <c r="V59">
        <v>120.63412599999999</v>
      </c>
      <c r="W59">
        <v>0</v>
      </c>
      <c r="X59">
        <v>102.5</v>
      </c>
      <c r="Y59">
        <v>34.159999999999997</v>
      </c>
      <c r="Z59">
        <v>34.17</v>
      </c>
      <c r="AA59">
        <v>230</v>
      </c>
      <c r="AB59">
        <v>46</v>
      </c>
      <c r="AC59">
        <v>87.35</v>
      </c>
      <c r="AD59">
        <v>42.78</v>
      </c>
      <c r="AE59">
        <v>91</v>
      </c>
      <c r="AF59">
        <v>45</v>
      </c>
      <c r="AG59">
        <v>33</v>
      </c>
      <c r="AH59">
        <v>73.33</v>
      </c>
      <c r="AI59">
        <v>73.33</v>
      </c>
      <c r="AJ59">
        <v>19.68</v>
      </c>
      <c r="AK59">
        <v>191</v>
      </c>
      <c r="AL59">
        <v>82</v>
      </c>
    </row>
    <row r="60" spans="1:38">
      <c r="A60" t="s">
        <v>102</v>
      </c>
      <c r="B60" s="34">
        <v>262.08</v>
      </c>
      <c r="C60" s="34">
        <v>76.540000000000006</v>
      </c>
      <c r="D60" s="93">
        <f t="shared" si="0"/>
        <v>86.95</v>
      </c>
      <c r="E60" s="34">
        <v>7.66</v>
      </c>
      <c r="F60" s="34"/>
      <c r="G60" s="34"/>
      <c r="H60" s="34"/>
      <c r="I60" s="34"/>
      <c r="J60" s="37">
        <v>14.35</v>
      </c>
      <c r="K60" s="37">
        <v>14.35</v>
      </c>
      <c r="L60" s="37">
        <v>14.72</v>
      </c>
      <c r="M60">
        <v>115.4</v>
      </c>
      <c r="N60">
        <v>272.94</v>
      </c>
      <c r="O60">
        <v>0</v>
      </c>
      <c r="P60">
        <v>10.33</v>
      </c>
      <c r="Q60">
        <v>42.01</v>
      </c>
      <c r="R60" s="93">
        <v>28.98</v>
      </c>
      <c r="S60" s="93">
        <v>28.99</v>
      </c>
      <c r="T60" s="93">
        <v>28.98</v>
      </c>
      <c r="U60">
        <v>10.44</v>
      </c>
      <c r="V60">
        <v>116.149586</v>
      </c>
      <c r="W60">
        <v>0</v>
      </c>
      <c r="X60">
        <v>102.5</v>
      </c>
      <c r="Y60">
        <v>34.159999999999997</v>
      </c>
      <c r="Z60">
        <v>34.17</v>
      </c>
      <c r="AA60">
        <v>230</v>
      </c>
      <c r="AB60">
        <v>46</v>
      </c>
      <c r="AC60">
        <v>87.01</v>
      </c>
      <c r="AD60">
        <v>41.19</v>
      </c>
      <c r="AE60">
        <v>91</v>
      </c>
      <c r="AF60">
        <v>45</v>
      </c>
      <c r="AG60">
        <v>33</v>
      </c>
      <c r="AH60">
        <v>73.33</v>
      </c>
      <c r="AI60">
        <v>73.33</v>
      </c>
      <c r="AJ60">
        <v>19.68</v>
      </c>
      <c r="AK60">
        <v>191</v>
      </c>
      <c r="AL60">
        <v>82</v>
      </c>
    </row>
    <row r="61" spans="1:38">
      <c r="A61" t="s">
        <v>103</v>
      </c>
      <c r="B61" s="34">
        <v>262.08</v>
      </c>
      <c r="C61" s="34">
        <v>87.07</v>
      </c>
      <c r="D61" s="93">
        <f t="shared" si="0"/>
        <v>86.95</v>
      </c>
      <c r="E61" s="34">
        <v>7.66</v>
      </c>
      <c r="F61" s="34"/>
      <c r="G61" s="34"/>
      <c r="H61" s="34"/>
      <c r="I61" s="34"/>
      <c r="J61" s="37">
        <v>13.81</v>
      </c>
      <c r="K61" s="37">
        <v>13.81</v>
      </c>
      <c r="L61" s="37">
        <v>14.16</v>
      </c>
      <c r="M61">
        <v>115.4</v>
      </c>
      <c r="N61">
        <v>272.94</v>
      </c>
      <c r="O61">
        <v>0</v>
      </c>
      <c r="P61">
        <v>10.33</v>
      </c>
      <c r="Q61">
        <v>41.81</v>
      </c>
      <c r="R61" s="93">
        <v>28.98</v>
      </c>
      <c r="S61" s="93">
        <v>28.99</v>
      </c>
      <c r="T61" s="93">
        <v>28.98</v>
      </c>
      <c r="U61">
        <v>10.44</v>
      </c>
      <c r="V61">
        <v>110.885126</v>
      </c>
      <c r="W61">
        <v>0</v>
      </c>
      <c r="X61">
        <v>102.5</v>
      </c>
      <c r="Y61">
        <v>34.159999999999997</v>
      </c>
      <c r="Z61">
        <v>34.17</v>
      </c>
      <c r="AA61">
        <v>230</v>
      </c>
      <c r="AB61">
        <v>46</v>
      </c>
      <c r="AC61">
        <v>86.35</v>
      </c>
      <c r="AD61">
        <v>40.520000000000003</v>
      </c>
      <c r="AE61">
        <v>83</v>
      </c>
      <c r="AF61">
        <v>42</v>
      </c>
      <c r="AG61">
        <v>33</v>
      </c>
      <c r="AH61">
        <v>76.67</v>
      </c>
      <c r="AI61">
        <v>76.67</v>
      </c>
      <c r="AJ61">
        <v>19.68</v>
      </c>
      <c r="AK61">
        <v>172</v>
      </c>
      <c r="AL61">
        <v>73</v>
      </c>
    </row>
    <row r="62" spans="1:38">
      <c r="A62" t="s">
        <v>104</v>
      </c>
      <c r="B62" s="34">
        <v>262.08</v>
      </c>
      <c r="C62" s="34">
        <v>87.07</v>
      </c>
      <c r="D62" s="93">
        <f t="shared" si="0"/>
        <v>86.95</v>
      </c>
      <c r="E62" s="34">
        <v>7.66</v>
      </c>
      <c r="F62" s="34"/>
      <c r="G62" s="34"/>
      <c r="H62" s="34"/>
      <c r="I62" s="34"/>
      <c r="J62" s="37">
        <v>13.26</v>
      </c>
      <c r="K62" s="37">
        <v>13.26</v>
      </c>
      <c r="L62" s="37">
        <v>13.6</v>
      </c>
      <c r="M62">
        <v>115.4</v>
      </c>
      <c r="N62">
        <v>272.94</v>
      </c>
      <c r="O62">
        <v>0</v>
      </c>
      <c r="P62">
        <v>10.33</v>
      </c>
      <c r="Q62">
        <v>41.61</v>
      </c>
      <c r="R62" s="93">
        <v>28.98</v>
      </c>
      <c r="S62" s="93">
        <v>28.99</v>
      </c>
      <c r="T62" s="93">
        <v>28.98</v>
      </c>
      <c r="U62">
        <v>10.44</v>
      </c>
      <c r="V62">
        <v>105.27945099999999</v>
      </c>
      <c r="W62">
        <v>0</v>
      </c>
      <c r="X62">
        <v>102.5</v>
      </c>
      <c r="Y62">
        <v>34.159999999999997</v>
      </c>
      <c r="Z62">
        <v>34.17</v>
      </c>
      <c r="AA62">
        <v>229.17</v>
      </c>
      <c r="AB62">
        <v>45.83</v>
      </c>
      <c r="AC62">
        <v>84.56</v>
      </c>
      <c r="AD62">
        <v>39.4</v>
      </c>
      <c r="AE62">
        <v>79</v>
      </c>
      <c r="AF62">
        <v>39</v>
      </c>
      <c r="AG62">
        <v>33</v>
      </c>
      <c r="AH62">
        <v>76.67</v>
      </c>
      <c r="AI62">
        <v>76.67</v>
      </c>
      <c r="AJ62">
        <v>19.68</v>
      </c>
      <c r="AK62">
        <v>161</v>
      </c>
      <c r="AL62">
        <v>69</v>
      </c>
    </row>
    <row r="63" spans="1:38">
      <c r="A63" t="s">
        <v>105</v>
      </c>
      <c r="B63" s="34">
        <v>262.08</v>
      </c>
      <c r="C63" s="34">
        <v>87.07</v>
      </c>
      <c r="D63" s="93">
        <f t="shared" si="0"/>
        <v>86.95</v>
      </c>
      <c r="E63" s="34">
        <v>7.66</v>
      </c>
      <c r="F63" s="34"/>
      <c r="G63" s="34"/>
      <c r="H63" s="34"/>
      <c r="I63" s="34"/>
      <c r="J63" s="37">
        <v>12.71</v>
      </c>
      <c r="K63" s="37">
        <v>12.71</v>
      </c>
      <c r="L63" s="37">
        <v>13.03</v>
      </c>
      <c r="M63">
        <v>115.4</v>
      </c>
      <c r="N63">
        <v>272.94</v>
      </c>
      <c r="O63">
        <v>0</v>
      </c>
      <c r="P63">
        <v>10.33</v>
      </c>
      <c r="Q63">
        <v>41.41</v>
      </c>
      <c r="R63" s="93">
        <v>28.98</v>
      </c>
      <c r="S63" s="93">
        <v>28.99</v>
      </c>
      <c r="T63" s="93">
        <v>28.98</v>
      </c>
      <c r="U63">
        <v>10.56</v>
      </c>
      <c r="V63">
        <v>100.131979</v>
      </c>
      <c r="W63">
        <v>0</v>
      </c>
      <c r="X63">
        <v>102.5</v>
      </c>
      <c r="Y63">
        <v>34.159999999999997</v>
      </c>
      <c r="Z63">
        <v>34.17</v>
      </c>
      <c r="AA63">
        <v>195.83</v>
      </c>
      <c r="AB63">
        <v>39.17</v>
      </c>
      <c r="AC63">
        <v>80.95</v>
      </c>
      <c r="AD63">
        <v>37.450000000000003</v>
      </c>
      <c r="AE63">
        <v>73</v>
      </c>
      <c r="AF63">
        <v>37</v>
      </c>
      <c r="AG63">
        <v>33</v>
      </c>
      <c r="AH63">
        <v>76.67</v>
      </c>
      <c r="AI63">
        <v>76.67</v>
      </c>
      <c r="AJ63">
        <v>19.170000000000002</v>
      </c>
      <c r="AK63">
        <v>151</v>
      </c>
      <c r="AL63">
        <v>64</v>
      </c>
    </row>
    <row r="64" spans="1:38">
      <c r="A64" t="s">
        <v>106</v>
      </c>
      <c r="B64" s="34">
        <v>262.08</v>
      </c>
      <c r="C64" s="34">
        <v>87.07</v>
      </c>
      <c r="D64" s="93">
        <f t="shared" si="0"/>
        <v>86.95</v>
      </c>
      <c r="E64" s="34">
        <v>7.66</v>
      </c>
      <c r="F64" s="34"/>
      <c r="G64" s="34"/>
      <c r="H64" s="34"/>
      <c r="I64" s="34"/>
      <c r="J64" s="37">
        <v>12.35</v>
      </c>
      <c r="K64" s="37">
        <v>12.35</v>
      </c>
      <c r="L64" s="37">
        <v>12.66</v>
      </c>
      <c r="M64">
        <v>115.4</v>
      </c>
      <c r="N64">
        <v>272.94</v>
      </c>
      <c r="O64">
        <v>0</v>
      </c>
      <c r="P64">
        <v>10.33</v>
      </c>
      <c r="Q64">
        <v>41.21</v>
      </c>
      <c r="R64" s="93">
        <v>28.98</v>
      </c>
      <c r="S64" s="93">
        <v>28.99</v>
      </c>
      <c r="T64" s="93">
        <v>28.98</v>
      </c>
      <c r="U64">
        <v>10.56</v>
      </c>
      <c r="V64">
        <v>93.668391999999997</v>
      </c>
      <c r="W64">
        <v>0</v>
      </c>
      <c r="X64">
        <v>102.5</v>
      </c>
      <c r="Y64">
        <v>34.159999999999997</v>
      </c>
      <c r="Z64">
        <v>34.17</v>
      </c>
      <c r="AA64">
        <v>185</v>
      </c>
      <c r="AB64">
        <v>37</v>
      </c>
      <c r="AC64">
        <v>76.2</v>
      </c>
      <c r="AD64">
        <v>35.4</v>
      </c>
      <c r="AE64">
        <v>69</v>
      </c>
      <c r="AF64">
        <v>35</v>
      </c>
      <c r="AG64">
        <v>33</v>
      </c>
      <c r="AH64">
        <v>76.67</v>
      </c>
      <c r="AI64">
        <v>76.67</v>
      </c>
      <c r="AJ64">
        <v>19.68</v>
      </c>
      <c r="AK64">
        <v>140</v>
      </c>
      <c r="AL64">
        <v>60</v>
      </c>
    </row>
    <row r="65" spans="1:38">
      <c r="A65" t="s">
        <v>107</v>
      </c>
      <c r="B65" s="34">
        <v>262.08</v>
      </c>
      <c r="C65" s="34">
        <v>87.07</v>
      </c>
      <c r="D65" s="93">
        <f t="shared" si="0"/>
        <v>87.449999999999989</v>
      </c>
      <c r="E65" s="34">
        <v>7.66</v>
      </c>
      <c r="F65" s="34"/>
      <c r="G65" s="34"/>
      <c r="H65" s="34"/>
      <c r="I65" s="34"/>
      <c r="J65" s="37">
        <v>11.24</v>
      </c>
      <c r="K65" s="37">
        <v>11.24</v>
      </c>
      <c r="L65" s="37">
        <v>11.52</v>
      </c>
      <c r="M65">
        <v>115.4</v>
      </c>
      <c r="N65">
        <v>272.94</v>
      </c>
      <c r="O65">
        <v>0</v>
      </c>
      <c r="P65">
        <v>10.33</v>
      </c>
      <c r="Q65">
        <v>41.01</v>
      </c>
      <c r="R65" s="93">
        <v>29.15</v>
      </c>
      <c r="S65" s="93">
        <v>29.15</v>
      </c>
      <c r="T65" s="93">
        <v>29.15</v>
      </c>
      <c r="U65">
        <v>10.56</v>
      </c>
      <c r="V65">
        <v>87.029323000000005</v>
      </c>
      <c r="W65">
        <v>0</v>
      </c>
      <c r="X65">
        <v>102.5</v>
      </c>
      <c r="Y65">
        <v>34.159999999999997</v>
      </c>
      <c r="Z65">
        <v>34.17</v>
      </c>
      <c r="AA65">
        <v>170.83</v>
      </c>
      <c r="AB65">
        <v>34.17</v>
      </c>
      <c r="AC65">
        <v>71.08</v>
      </c>
      <c r="AD65">
        <v>33.36</v>
      </c>
      <c r="AE65">
        <v>60</v>
      </c>
      <c r="AF65">
        <v>30</v>
      </c>
      <c r="AG65">
        <v>33</v>
      </c>
      <c r="AH65">
        <v>76.67</v>
      </c>
      <c r="AI65">
        <v>76.67</v>
      </c>
      <c r="AJ65">
        <v>20.18</v>
      </c>
      <c r="AK65">
        <v>126</v>
      </c>
      <c r="AL65">
        <v>54</v>
      </c>
    </row>
    <row r="66" spans="1:38">
      <c r="A66" t="s">
        <v>108</v>
      </c>
      <c r="B66" s="34">
        <v>262.08</v>
      </c>
      <c r="C66" s="34">
        <v>87.07</v>
      </c>
      <c r="D66" s="93">
        <f t="shared" si="0"/>
        <v>88.45</v>
      </c>
      <c r="E66" s="34">
        <v>7.66</v>
      </c>
      <c r="F66" s="34"/>
      <c r="G66" s="34"/>
      <c r="H66" s="34"/>
      <c r="I66" s="34"/>
      <c r="J66" s="37">
        <v>10.55</v>
      </c>
      <c r="K66" s="37">
        <v>10.55</v>
      </c>
      <c r="L66" s="37">
        <v>10.82</v>
      </c>
      <c r="M66">
        <v>115.4</v>
      </c>
      <c r="N66">
        <v>272.94</v>
      </c>
      <c r="O66">
        <v>0</v>
      </c>
      <c r="P66">
        <v>10.33</v>
      </c>
      <c r="Q66">
        <v>40.81</v>
      </c>
      <c r="R66" s="93">
        <v>29.48</v>
      </c>
      <c r="S66" s="93">
        <v>29.49</v>
      </c>
      <c r="T66" s="93">
        <v>29.48</v>
      </c>
      <c r="U66">
        <v>10.56</v>
      </c>
      <c r="V66">
        <v>80.117282000000003</v>
      </c>
      <c r="W66">
        <v>0</v>
      </c>
      <c r="X66">
        <v>102.5</v>
      </c>
      <c r="Y66">
        <v>34.159999999999997</v>
      </c>
      <c r="Z66">
        <v>34.17</v>
      </c>
      <c r="AA66">
        <v>158.33000000000001</v>
      </c>
      <c r="AB66">
        <v>31.67</v>
      </c>
      <c r="AC66">
        <v>65.69</v>
      </c>
      <c r="AD66">
        <v>29.93</v>
      </c>
      <c r="AE66">
        <v>55</v>
      </c>
      <c r="AF66">
        <v>27</v>
      </c>
      <c r="AG66">
        <v>33</v>
      </c>
      <c r="AH66">
        <v>76.67</v>
      </c>
      <c r="AI66">
        <v>76.67</v>
      </c>
      <c r="AJ66">
        <v>20.18</v>
      </c>
      <c r="AK66">
        <v>116</v>
      </c>
      <c r="AL66">
        <v>49</v>
      </c>
    </row>
    <row r="67" spans="1:38">
      <c r="A67" t="s">
        <v>109</v>
      </c>
      <c r="B67" s="34">
        <v>262.08</v>
      </c>
      <c r="C67" s="34">
        <v>87.07</v>
      </c>
      <c r="D67" s="93">
        <f t="shared" si="0"/>
        <v>88.45</v>
      </c>
      <c r="E67" s="34">
        <v>7.66</v>
      </c>
      <c r="F67" s="34"/>
      <c r="G67" s="34"/>
      <c r="H67" s="34"/>
      <c r="I67" s="34"/>
      <c r="J67" s="37">
        <v>9.61</v>
      </c>
      <c r="K67" s="37">
        <v>9.61</v>
      </c>
      <c r="L67" s="37">
        <v>9.85</v>
      </c>
      <c r="M67">
        <v>115.4</v>
      </c>
      <c r="N67">
        <v>272.94</v>
      </c>
      <c r="O67">
        <v>0</v>
      </c>
      <c r="P67">
        <v>10.33</v>
      </c>
      <c r="Q67">
        <v>40.61</v>
      </c>
      <c r="R67" s="93">
        <v>29.48</v>
      </c>
      <c r="S67" s="93">
        <v>29.49</v>
      </c>
      <c r="T67" s="93">
        <v>29.48</v>
      </c>
      <c r="U67">
        <v>10.56</v>
      </c>
      <c r="V67">
        <v>72.415571999999997</v>
      </c>
      <c r="W67">
        <v>0</v>
      </c>
      <c r="X67">
        <v>102.5</v>
      </c>
      <c r="Y67">
        <v>34.159999999999997</v>
      </c>
      <c r="Z67">
        <v>34.17</v>
      </c>
      <c r="AA67">
        <v>141.66999999999999</v>
      </c>
      <c r="AB67">
        <v>28.33</v>
      </c>
      <c r="AC67">
        <v>60.07</v>
      </c>
      <c r="AD67">
        <v>27.75</v>
      </c>
      <c r="AE67">
        <v>50</v>
      </c>
      <c r="AF67">
        <v>25</v>
      </c>
      <c r="AG67">
        <v>33</v>
      </c>
      <c r="AH67">
        <v>80</v>
      </c>
      <c r="AI67">
        <v>80</v>
      </c>
      <c r="AJ67">
        <v>21.19</v>
      </c>
      <c r="AK67">
        <v>105</v>
      </c>
      <c r="AL67">
        <v>45</v>
      </c>
    </row>
    <row r="68" spans="1:38">
      <c r="A68" t="s">
        <v>110</v>
      </c>
      <c r="B68" s="34">
        <v>262.08</v>
      </c>
      <c r="C68" s="34">
        <v>87.07</v>
      </c>
      <c r="D68" s="93">
        <f t="shared" ref="D68:D98" si="1">R68+S68+T68</f>
        <v>88.45</v>
      </c>
      <c r="E68" s="34">
        <v>7.66</v>
      </c>
      <c r="F68" s="34"/>
      <c r="G68" s="34"/>
      <c r="H68" s="34"/>
      <c r="I68" s="34"/>
      <c r="J68" s="37">
        <v>7.55</v>
      </c>
      <c r="K68" s="37">
        <v>7.55</v>
      </c>
      <c r="L68" s="37">
        <v>7.75</v>
      </c>
      <c r="M68">
        <v>115.4</v>
      </c>
      <c r="N68">
        <v>272.94</v>
      </c>
      <c r="O68">
        <v>0</v>
      </c>
      <c r="P68">
        <v>10.33</v>
      </c>
      <c r="Q68">
        <v>40.21</v>
      </c>
      <c r="R68" s="93">
        <v>29.48</v>
      </c>
      <c r="S68" s="93">
        <v>29.49</v>
      </c>
      <c r="T68" s="93">
        <v>29.48</v>
      </c>
      <c r="U68">
        <v>10.56</v>
      </c>
      <c r="V68">
        <v>64.226411999999996</v>
      </c>
      <c r="W68">
        <v>0</v>
      </c>
      <c r="X68">
        <v>102.5</v>
      </c>
      <c r="Y68">
        <v>34.159999999999997</v>
      </c>
      <c r="Z68">
        <v>34.17</v>
      </c>
      <c r="AA68">
        <v>135.63999999999999</v>
      </c>
      <c r="AB68">
        <v>27.13</v>
      </c>
      <c r="AC68">
        <v>54.16</v>
      </c>
      <c r="AD68">
        <v>25</v>
      </c>
      <c r="AE68">
        <v>45</v>
      </c>
      <c r="AF68">
        <v>22</v>
      </c>
      <c r="AG68">
        <v>33</v>
      </c>
      <c r="AH68">
        <v>80</v>
      </c>
      <c r="AI68">
        <v>80</v>
      </c>
      <c r="AJ68">
        <v>22.2</v>
      </c>
      <c r="AK68">
        <v>95</v>
      </c>
      <c r="AL68">
        <v>40</v>
      </c>
    </row>
    <row r="69" spans="1:38">
      <c r="A69" t="s">
        <v>111</v>
      </c>
      <c r="B69" s="34">
        <v>262.08</v>
      </c>
      <c r="C69" s="34">
        <v>87.07</v>
      </c>
      <c r="D69" s="93">
        <f t="shared" si="1"/>
        <v>88.45</v>
      </c>
      <c r="E69" s="34">
        <v>7.66</v>
      </c>
      <c r="F69" s="34"/>
      <c r="G69" s="34"/>
      <c r="H69" s="34"/>
      <c r="I69" s="34"/>
      <c r="J69" s="37">
        <v>6.56</v>
      </c>
      <c r="K69" s="37">
        <v>6.56</v>
      </c>
      <c r="L69" s="37">
        <v>6.72</v>
      </c>
      <c r="M69">
        <v>115.4</v>
      </c>
      <c r="N69">
        <v>272.94</v>
      </c>
      <c r="O69">
        <v>0</v>
      </c>
      <c r="P69">
        <v>10.33</v>
      </c>
      <c r="Q69">
        <v>40.61</v>
      </c>
      <c r="R69" s="93">
        <v>29.48</v>
      </c>
      <c r="S69" s="93">
        <v>29.49</v>
      </c>
      <c r="T69" s="93">
        <v>29.48</v>
      </c>
      <c r="U69">
        <v>10.56</v>
      </c>
      <c r="V69">
        <v>55.403567000000002</v>
      </c>
      <c r="W69">
        <v>0</v>
      </c>
      <c r="X69">
        <v>102.5</v>
      </c>
      <c r="Y69">
        <v>34.159999999999997</v>
      </c>
      <c r="Z69">
        <v>34.17</v>
      </c>
      <c r="AA69">
        <v>122.63</v>
      </c>
      <c r="AB69">
        <v>24.53</v>
      </c>
      <c r="AC69">
        <v>47.96</v>
      </c>
      <c r="AD69">
        <v>21</v>
      </c>
      <c r="AE69">
        <v>38</v>
      </c>
      <c r="AF69">
        <v>19</v>
      </c>
      <c r="AG69">
        <v>33</v>
      </c>
      <c r="AH69">
        <v>80</v>
      </c>
      <c r="AI69">
        <v>80</v>
      </c>
      <c r="AJ69">
        <v>22.2</v>
      </c>
      <c r="AK69">
        <v>81</v>
      </c>
      <c r="AL69">
        <v>34</v>
      </c>
    </row>
    <row r="70" spans="1:38">
      <c r="A70" t="s">
        <v>112</v>
      </c>
      <c r="B70" s="34">
        <v>262.08</v>
      </c>
      <c r="C70" s="34">
        <v>87.07</v>
      </c>
      <c r="D70" s="93">
        <f t="shared" si="1"/>
        <v>88.45</v>
      </c>
      <c r="E70" s="34">
        <v>7.66</v>
      </c>
      <c r="F70" s="34"/>
      <c r="G70" s="34"/>
      <c r="H70" s="34"/>
      <c r="I70" s="34"/>
      <c r="J70" s="37">
        <v>5.41</v>
      </c>
      <c r="K70" s="37">
        <v>5.41</v>
      </c>
      <c r="L70" s="37">
        <v>5.54</v>
      </c>
      <c r="M70">
        <v>115.4</v>
      </c>
      <c r="N70">
        <v>272.94</v>
      </c>
      <c r="O70">
        <v>0</v>
      </c>
      <c r="P70">
        <v>10.33</v>
      </c>
      <c r="Q70">
        <v>40.61</v>
      </c>
      <c r="R70" s="93">
        <v>29.48</v>
      </c>
      <c r="S70" s="93">
        <v>29.49</v>
      </c>
      <c r="T70" s="93">
        <v>29.48</v>
      </c>
      <c r="U70">
        <v>10.56</v>
      </c>
      <c r="V70">
        <v>46.697710000000001</v>
      </c>
      <c r="W70">
        <v>0</v>
      </c>
      <c r="X70">
        <v>102.5</v>
      </c>
      <c r="Y70">
        <v>34.159999999999997</v>
      </c>
      <c r="Z70">
        <v>34.17</v>
      </c>
      <c r="AA70">
        <v>105.71</v>
      </c>
      <c r="AB70">
        <v>21.14</v>
      </c>
      <c r="AC70">
        <v>41.05</v>
      </c>
      <c r="AD70">
        <v>18.5</v>
      </c>
      <c r="AE70">
        <v>31</v>
      </c>
      <c r="AF70">
        <v>16</v>
      </c>
      <c r="AG70">
        <v>33</v>
      </c>
      <c r="AH70">
        <v>80</v>
      </c>
      <c r="AI70">
        <v>80</v>
      </c>
      <c r="AJ70">
        <v>22.2</v>
      </c>
      <c r="AK70">
        <v>70</v>
      </c>
      <c r="AL70">
        <v>30</v>
      </c>
    </row>
    <row r="71" spans="1:38">
      <c r="A71" t="s">
        <v>113</v>
      </c>
      <c r="B71" s="34">
        <v>262.08</v>
      </c>
      <c r="C71" s="34">
        <v>87.07</v>
      </c>
      <c r="D71" s="93">
        <f t="shared" si="1"/>
        <v>80.44</v>
      </c>
      <c r="E71" s="34">
        <v>7.66</v>
      </c>
      <c r="F71" s="34"/>
      <c r="G71" s="34"/>
      <c r="H71" s="34"/>
      <c r="I71" s="34"/>
      <c r="J71" s="37">
        <v>4.4400000000000004</v>
      </c>
      <c r="K71" s="37">
        <v>4.4400000000000004</v>
      </c>
      <c r="L71" s="37">
        <v>4.5599999999999996</v>
      </c>
      <c r="M71">
        <v>115.4</v>
      </c>
      <c r="N71">
        <v>272.94</v>
      </c>
      <c r="O71">
        <v>0</v>
      </c>
      <c r="P71">
        <v>10.33</v>
      </c>
      <c r="Q71">
        <v>40.61</v>
      </c>
      <c r="R71" s="93">
        <v>33</v>
      </c>
      <c r="S71" s="93">
        <v>20</v>
      </c>
      <c r="T71" s="93">
        <v>27.44</v>
      </c>
      <c r="U71">
        <v>10.56</v>
      </c>
      <c r="V71">
        <v>38.225828999999997</v>
      </c>
      <c r="W71">
        <v>0</v>
      </c>
      <c r="X71">
        <v>102.5</v>
      </c>
      <c r="Y71">
        <v>34.159999999999997</v>
      </c>
      <c r="Z71">
        <v>34.17</v>
      </c>
      <c r="AA71">
        <v>90.6</v>
      </c>
      <c r="AB71">
        <v>18.12</v>
      </c>
      <c r="AC71">
        <v>34.049999999999997</v>
      </c>
      <c r="AD71">
        <v>15.5</v>
      </c>
      <c r="AE71">
        <v>25</v>
      </c>
      <c r="AF71">
        <v>13</v>
      </c>
      <c r="AG71">
        <v>33</v>
      </c>
      <c r="AH71">
        <v>80</v>
      </c>
      <c r="AI71">
        <v>80</v>
      </c>
      <c r="AJ71">
        <v>22.2</v>
      </c>
      <c r="AK71">
        <v>60</v>
      </c>
      <c r="AL71">
        <v>25</v>
      </c>
    </row>
    <row r="72" spans="1:38">
      <c r="A72" t="s">
        <v>114</v>
      </c>
      <c r="B72" s="34">
        <v>262.08</v>
      </c>
      <c r="C72" s="34">
        <v>87.07</v>
      </c>
      <c r="D72" s="93">
        <f t="shared" si="1"/>
        <v>61.04</v>
      </c>
      <c r="E72" s="34">
        <v>7.66</v>
      </c>
      <c r="F72" s="34"/>
      <c r="G72" s="34"/>
      <c r="H72" s="34"/>
      <c r="I72" s="34"/>
      <c r="J72" s="37">
        <v>3.35</v>
      </c>
      <c r="K72" s="37">
        <v>3.35</v>
      </c>
      <c r="L72" s="37">
        <v>3.44</v>
      </c>
      <c r="M72">
        <v>115.4</v>
      </c>
      <c r="N72">
        <v>272.94</v>
      </c>
      <c r="O72">
        <v>0</v>
      </c>
      <c r="P72">
        <v>10.33</v>
      </c>
      <c r="Q72">
        <v>40.61</v>
      </c>
      <c r="R72" s="93">
        <v>33</v>
      </c>
      <c r="S72" s="93">
        <v>10</v>
      </c>
      <c r="T72" s="93">
        <v>18.04</v>
      </c>
      <c r="U72">
        <v>10.56</v>
      </c>
      <c r="V72">
        <v>30.143908</v>
      </c>
      <c r="W72">
        <v>0</v>
      </c>
      <c r="X72">
        <v>102.5</v>
      </c>
      <c r="Y72">
        <v>34.159999999999997</v>
      </c>
      <c r="Z72">
        <v>34.17</v>
      </c>
      <c r="AA72">
        <v>71.83</v>
      </c>
      <c r="AB72">
        <v>14.36</v>
      </c>
      <c r="AC72">
        <v>27.61</v>
      </c>
      <c r="AD72">
        <v>12.5</v>
      </c>
      <c r="AE72">
        <v>20</v>
      </c>
      <c r="AF72">
        <v>10</v>
      </c>
      <c r="AG72">
        <v>33</v>
      </c>
      <c r="AH72">
        <v>79</v>
      </c>
      <c r="AI72">
        <v>79</v>
      </c>
      <c r="AJ72">
        <v>23.22</v>
      </c>
      <c r="AK72">
        <v>46</v>
      </c>
      <c r="AL72">
        <v>19</v>
      </c>
    </row>
    <row r="73" spans="1:38">
      <c r="A73" t="s">
        <v>115</v>
      </c>
      <c r="B73" s="34">
        <v>262.08</v>
      </c>
      <c r="C73" s="34">
        <v>87.07</v>
      </c>
      <c r="D73" s="93">
        <f t="shared" si="1"/>
        <v>40.049999999999997</v>
      </c>
      <c r="E73" s="34">
        <v>7.66</v>
      </c>
      <c r="F73" s="34"/>
      <c r="G73" s="34"/>
      <c r="H73" s="34"/>
      <c r="I73" s="34"/>
      <c r="J73" s="37">
        <v>2.4500000000000002</v>
      </c>
      <c r="K73" s="37">
        <v>2.4500000000000002</v>
      </c>
      <c r="L73" s="37">
        <v>2.52</v>
      </c>
      <c r="M73">
        <v>115.4</v>
      </c>
      <c r="N73">
        <v>272.94</v>
      </c>
      <c r="O73">
        <v>0</v>
      </c>
      <c r="P73">
        <v>10.33</v>
      </c>
      <c r="Q73">
        <v>40.409999999999997</v>
      </c>
      <c r="R73" s="93">
        <v>24.28</v>
      </c>
      <c r="S73" s="93">
        <v>3</v>
      </c>
      <c r="T73" s="93">
        <v>12.77</v>
      </c>
      <c r="U73">
        <v>10.56</v>
      </c>
      <c r="V73">
        <v>22.334959000000001</v>
      </c>
      <c r="W73">
        <v>0</v>
      </c>
      <c r="X73">
        <v>100</v>
      </c>
      <c r="Y73">
        <v>33.340000000000003</v>
      </c>
      <c r="Z73">
        <v>33.33</v>
      </c>
      <c r="AA73">
        <v>54.01</v>
      </c>
      <c r="AB73">
        <v>10.8</v>
      </c>
      <c r="AC73">
        <v>21.19</v>
      </c>
      <c r="AD73">
        <v>10</v>
      </c>
      <c r="AE73">
        <v>15</v>
      </c>
      <c r="AF73">
        <v>8</v>
      </c>
      <c r="AG73">
        <v>33</v>
      </c>
      <c r="AH73">
        <v>77</v>
      </c>
      <c r="AI73">
        <v>77</v>
      </c>
      <c r="AJ73">
        <v>23.72</v>
      </c>
      <c r="AK73">
        <v>28</v>
      </c>
      <c r="AL73">
        <v>12</v>
      </c>
    </row>
    <row r="74" spans="1:38">
      <c r="A74" t="s">
        <v>116</v>
      </c>
      <c r="B74" s="34">
        <v>262.08</v>
      </c>
      <c r="C74" s="34">
        <v>87.07</v>
      </c>
      <c r="D74" s="93">
        <f t="shared" si="1"/>
        <v>24.380000000000003</v>
      </c>
      <c r="E74" s="34">
        <v>7.66</v>
      </c>
      <c r="F74" s="34"/>
      <c r="G74" s="34"/>
      <c r="H74" s="34"/>
      <c r="I74" s="34"/>
      <c r="J74" s="37">
        <v>1.8</v>
      </c>
      <c r="K74" s="37">
        <v>1.8</v>
      </c>
      <c r="L74" s="37">
        <v>1.85</v>
      </c>
      <c r="M74">
        <v>115.4</v>
      </c>
      <c r="N74">
        <v>272.94</v>
      </c>
      <c r="O74">
        <v>0</v>
      </c>
      <c r="P74">
        <v>10.33</v>
      </c>
      <c r="Q74">
        <v>40.21</v>
      </c>
      <c r="R74" s="93">
        <v>15.41</v>
      </c>
      <c r="S74" s="93">
        <v>0</v>
      </c>
      <c r="T74" s="93">
        <v>8.9700000000000006</v>
      </c>
      <c r="U74">
        <v>10.56</v>
      </c>
      <c r="V74">
        <v>15.227938</v>
      </c>
      <c r="W74">
        <v>0</v>
      </c>
      <c r="X74">
        <v>96.5</v>
      </c>
      <c r="Y74">
        <v>32.159999999999997</v>
      </c>
      <c r="Z74">
        <v>32.17</v>
      </c>
      <c r="AA74">
        <v>41.22</v>
      </c>
      <c r="AB74">
        <v>8.24</v>
      </c>
      <c r="AC74">
        <v>14.99</v>
      </c>
      <c r="AD74">
        <v>8</v>
      </c>
      <c r="AE74">
        <v>10</v>
      </c>
      <c r="AF74">
        <v>5</v>
      </c>
      <c r="AG74">
        <v>32.659999999999997</v>
      </c>
      <c r="AH74">
        <v>75</v>
      </c>
      <c r="AI74">
        <v>75</v>
      </c>
      <c r="AJ74">
        <v>23.72</v>
      </c>
      <c r="AK74">
        <v>18</v>
      </c>
      <c r="AL74">
        <v>7</v>
      </c>
    </row>
    <row r="75" spans="1:38">
      <c r="A75" t="s">
        <v>117</v>
      </c>
      <c r="B75" s="34">
        <v>262.08</v>
      </c>
      <c r="C75" s="34">
        <v>87.07</v>
      </c>
      <c r="D75" s="93">
        <f t="shared" si="1"/>
        <v>0</v>
      </c>
      <c r="E75" s="34">
        <v>7.66</v>
      </c>
      <c r="F75" s="34"/>
      <c r="G75" s="34"/>
      <c r="H75" s="34"/>
      <c r="I75" s="34"/>
      <c r="J75" s="37">
        <v>1.25</v>
      </c>
      <c r="K75" s="37">
        <v>1.25</v>
      </c>
      <c r="L75" s="37">
        <v>1.28</v>
      </c>
      <c r="M75">
        <v>115.4</v>
      </c>
      <c r="N75">
        <v>272.94</v>
      </c>
      <c r="O75">
        <v>0</v>
      </c>
      <c r="P75">
        <v>10.41</v>
      </c>
      <c r="Q75">
        <v>40.21</v>
      </c>
      <c r="R75" s="93">
        <v>0</v>
      </c>
      <c r="S75" s="93">
        <v>0</v>
      </c>
      <c r="T75" s="93">
        <v>0</v>
      </c>
      <c r="U75">
        <v>10.56</v>
      </c>
      <c r="V75">
        <v>9.2420519999999993</v>
      </c>
      <c r="W75">
        <v>0</v>
      </c>
      <c r="X75">
        <v>94</v>
      </c>
      <c r="Y75">
        <v>31.34</v>
      </c>
      <c r="Z75">
        <v>31.33</v>
      </c>
      <c r="AA75">
        <v>29.84</v>
      </c>
      <c r="AB75">
        <v>5.97</v>
      </c>
      <c r="AC75">
        <v>9.4700000000000006</v>
      </c>
      <c r="AD75">
        <v>5</v>
      </c>
      <c r="AE75">
        <v>5</v>
      </c>
      <c r="AF75">
        <v>3</v>
      </c>
      <c r="AG75">
        <v>32</v>
      </c>
      <c r="AH75">
        <v>74.67</v>
      </c>
      <c r="AI75">
        <v>74.67</v>
      </c>
      <c r="AJ75">
        <v>25.23</v>
      </c>
      <c r="AK75">
        <v>11</v>
      </c>
      <c r="AL75">
        <v>4</v>
      </c>
    </row>
    <row r="76" spans="1:38">
      <c r="A76" t="s">
        <v>118</v>
      </c>
      <c r="B76" s="34">
        <v>262.08</v>
      </c>
      <c r="C76" s="34">
        <v>87.07</v>
      </c>
      <c r="D76" s="93">
        <f t="shared" si="1"/>
        <v>0</v>
      </c>
      <c r="E76" s="34">
        <v>7.66</v>
      </c>
      <c r="F76" s="34"/>
      <c r="G76" s="34"/>
      <c r="H76" s="34"/>
      <c r="I76" s="34"/>
      <c r="J76" s="37">
        <v>0.8</v>
      </c>
      <c r="K76" s="37">
        <v>0.8</v>
      </c>
      <c r="L76" s="37">
        <v>0.82</v>
      </c>
      <c r="M76">
        <v>115.4</v>
      </c>
      <c r="N76">
        <v>272.94</v>
      </c>
      <c r="O76">
        <v>0</v>
      </c>
      <c r="P76">
        <v>10.41</v>
      </c>
      <c r="Q76">
        <v>40.21</v>
      </c>
      <c r="R76" s="93">
        <v>0</v>
      </c>
      <c r="S76" s="93">
        <v>0</v>
      </c>
      <c r="T76" s="93">
        <v>0</v>
      </c>
      <c r="U76">
        <v>10.56</v>
      </c>
      <c r="V76">
        <v>4.9914880000000004</v>
      </c>
      <c r="W76">
        <v>0</v>
      </c>
      <c r="X76">
        <v>93</v>
      </c>
      <c r="Y76">
        <v>31</v>
      </c>
      <c r="Z76">
        <v>31</v>
      </c>
      <c r="AA76">
        <v>21.56</v>
      </c>
      <c r="AB76">
        <v>4.3099999999999996</v>
      </c>
      <c r="AC76">
        <v>5.12</v>
      </c>
      <c r="AD76">
        <v>4</v>
      </c>
      <c r="AE76">
        <v>3</v>
      </c>
      <c r="AF76">
        <v>1</v>
      </c>
      <c r="AG76">
        <v>31.34</v>
      </c>
      <c r="AH76">
        <v>74.33</v>
      </c>
      <c r="AI76">
        <v>74.33</v>
      </c>
      <c r="AJ76">
        <v>25.23</v>
      </c>
      <c r="AK76">
        <v>7</v>
      </c>
      <c r="AL76">
        <v>3</v>
      </c>
    </row>
    <row r="77" spans="1:38">
      <c r="A77" t="s">
        <v>119</v>
      </c>
      <c r="B77" s="34">
        <v>262.08</v>
      </c>
      <c r="C77" s="34">
        <v>87.07</v>
      </c>
      <c r="D77" s="93">
        <f t="shared" si="1"/>
        <v>0</v>
      </c>
      <c r="E77" s="34">
        <v>7.66</v>
      </c>
      <c r="F77" s="34"/>
      <c r="G77" s="34"/>
      <c r="H77" s="34"/>
      <c r="I77" s="34"/>
      <c r="J77" s="37">
        <v>0.43</v>
      </c>
      <c r="K77" s="37">
        <v>0.43</v>
      </c>
      <c r="L77" s="37">
        <v>0.44</v>
      </c>
      <c r="M77">
        <v>115.4</v>
      </c>
      <c r="N77">
        <v>272.94</v>
      </c>
      <c r="O77">
        <v>0</v>
      </c>
      <c r="P77">
        <v>10.41</v>
      </c>
      <c r="Q77">
        <v>40.01</v>
      </c>
      <c r="R77" s="93">
        <v>0</v>
      </c>
      <c r="S77" s="93">
        <v>0</v>
      </c>
      <c r="T77" s="93">
        <v>0</v>
      </c>
      <c r="U77">
        <v>10.56</v>
      </c>
      <c r="V77">
        <v>1.930302</v>
      </c>
      <c r="W77">
        <v>0</v>
      </c>
      <c r="X77">
        <v>110</v>
      </c>
      <c r="Y77">
        <v>36.659999999999997</v>
      </c>
      <c r="Z77">
        <v>36.67</v>
      </c>
      <c r="AA77">
        <v>16.66</v>
      </c>
      <c r="AB77">
        <v>3.33</v>
      </c>
      <c r="AC77">
        <v>2.2200000000000002</v>
      </c>
      <c r="AD77">
        <v>3</v>
      </c>
      <c r="AE77">
        <v>1</v>
      </c>
      <c r="AF77">
        <v>1</v>
      </c>
      <c r="AG77">
        <v>33.659999999999997</v>
      </c>
      <c r="AH77">
        <v>80</v>
      </c>
      <c r="AI77">
        <v>80</v>
      </c>
      <c r="AJ77">
        <v>26.25</v>
      </c>
      <c r="AK77">
        <v>4</v>
      </c>
      <c r="AL77">
        <v>1</v>
      </c>
    </row>
    <row r="78" spans="1:38">
      <c r="A78" t="s">
        <v>120</v>
      </c>
      <c r="B78" s="34">
        <v>262.08</v>
      </c>
      <c r="C78" s="34">
        <v>87.07</v>
      </c>
      <c r="D78" s="93">
        <f t="shared" si="1"/>
        <v>0</v>
      </c>
      <c r="E78" s="34">
        <v>7.66</v>
      </c>
      <c r="F78" s="34"/>
      <c r="G78" s="34"/>
      <c r="H78" s="34"/>
      <c r="I78" s="34"/>
      <c r="J78" s="37">
        <v>0.38</v>
      </c>
      <c r="K78" s="37">
        <v>0.38</v>
      </c>
      <c r="L78" s="37">
        <v>0.39</v>
      </c>
      <c r="M78">
        <v>115.4</v>
      </c>
      <c r="N78">
        <v>272.94</v>
      </c>
      <c r="O78">
        <v>0</v>
      </c>
      <c r="P78">
        <v>10.41</v>
      </c>
      <c r="Q78">
        <v>40.01</v>
      </c>
      <c r="R78" s="93">
        <v>0</v>
      </c>
      <c r="S78" s="93">
        <v>0</v>
      </c>
      <c r="T78" s="93">
        <v>0</v>
      </c>
      <c r="U78">
        <v>10.56</v>
      </c>
      <c r="V78">
        <v>8.7741E-2</v>
      </c>
      <c r="W78">
        <v>0</v>
      </c>
      <c r="X78">
        <v>110</v>
      </c>
      <c r="Y78">
        <v>36.659999999999997</v>
      </c>
      <c r="Z78">
        <v>36.67</v>
      </c>
      <c r="AA78">
        <v>9.82</v>
      </c>
      <c r="AB78">
        <v>1.96</v>
      </c>
      <c r="AC78">
        <v>0</v>
      </c>
      <c r="AD78">
        <v>2</v>
      </c>
      <c r="AE78">
        <v>0</v>
      </c>
      <c r="AF78">
        <v>0</v>
      </c>
      <c r="AG78">
        <v>33.340000000000003</v>
      </c>
      <c r="AH78">
        <v>80</v>
      </c>
      <c r="AI78">
        <v>80</v>
      </c>
      <c r="AJ78">
        <v>26.25</v>
      </c>
      <c r="AK78">
        <v>1</v>
      </c>
      <c r="AL78">
        <v>0</v>
      </c>
    </row>
    <row r="79" spans="1:38">
      <c r="A79" t="s">
        <v>121</v>
      </c>
      <c r="B79" s="34">
        <v>262.08</v>
      </c>
      <c r="C79" s="34">
        <v>75.61</v>
      </c>
      <c r="D79" s="93">
        <f t="shared" si="1"/>
        <v>0</v>
      </c>
      <c r="E79" s="34">
        <v>7.66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66.209999999999994</v>
      </c>
      <c r="N79">
        <v>272.94</v>
      </c>
      <c r="O79">
        <v>0</v>
      </c>
      <c r="P79">
        <v>10.41</v>
      </c>
      <c r="Q79">
        <v>39.409999999999997</v>
      </c>
      <c r="R79" s="93">
        <v>0</v>
      </c>
      <c r="S79" s="93">
        <v>0</v>
      </c>
      <c r="T79" s="93">
        <v>0</v>
      </c>
      <c r="U79">
        <v>10.56</v>
      </c>
      <c r="V79">
        <v>0</v>
      </c>
      <c r="W79">
        <v>0</v>
      </c>
      <c r="X79">
        <v>110</v>
      </c>
      <c r="Y79">
        <v>36.659999999999997</v>
      </c>
      <c r="Z79">
        <v>36.67</v>
      </c>
      <c r="AA79">
        <v>3.64</v>
      </c>
      <c r="AB79">
        <v>0.73</v>
      </c>
      <c r="AC79">
        <v>0</v>
      </c>
      <c r="AD79">
        <v>1</v>
      </c>
      <c r="AE79">
        <v>0</v>
      </c>
      <c r="AF79">
        <v>0</v>
      </c>
      <c r="AG79">
        <v>33.340000000000003</v>
      </c>
      <c r="AH79">
        <v>80</v>
      </c>
      <c r="AI79">
        <v>80</v>
      </c>
      <c r="AJ79">
        <v>26.25</v>
      </c>
      <c r="AK79">
        <v>1</v>
      </c>
      <c r="AL79">
        <v>0</v>
      </c>
    </row>
    <row r="80" spans="1:38">
      <c r="A80" t="s">
        <v>122</v>
      </c>
      <c r="B80" s="34">
        <v>262.08</v>
      </c>
      <c r="C80" s="34">
        <v>75.61</v>
      </c>
      <c r="D80" s="93">
        <f t="shared" si="1"/>
        <v>0</v>
      </c>
      <c r="E80" s="34">
        <v>7.66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66.209999999999994</v>
      </c>
      <c r="N80">
        <v>272.94</v>
      </c>
      <c r="O80">
        <v>0</v>
      </c>
      <c r="P80">
        <v>10.41</v>
      </c>
      <c r="Q80">
        <v>38.81</v>
      </c>
      <c r="R80" s="93">
        <v>0</v>
      </c>
      <c r="S80" s="93">
        <v>0</v>
      </c>
      <c r="T80" s="93">
        <v>0</v>
      </c>
      <c r="U80">
        <v>10.56</v>
      </c>
      <c r="V80">
        <v>0</v>
      </c>
      <c r="W80">
        <v>0</v>
      </c>
      <c r="X80">
        <v>110</v>
      </c>
      <c r="Y80">
        <v>36.659999999999997</v>
      </c>
      <c r="Z80">
        <v>36.67</v>
      </c>
      <c r="AA80">
        <v>1.49</v>
      </c>
      <c r="AB80">
        <v>0.3</v>
      </c>
      <c r="AC80">
        <v>0</v>
      </c>
      <c r="AD80">
        <v>0.5</v>
      </c>
      <c r="AE80">
        <v>0</v>
      </c>
      <c r="AF80">
        <v>0</v>
      </c>
      <c r="AG80">
        <v>33.340000000000003</v>
      </c>
      <c r="AH80">
        <v>80</v>
      </c>
      <c r="AI80">
        <v>80</v>
      </c>
      <c r="AJ80">
        <v>26.25</v>
      </c>
      <c r="AK80">
        <v>0</v>
      </c>
      <c r="AL80">
        <v>0</v>
      </c>
    </row>
    <row r="81" spans="1:38">
      <c r="A81" t="s">
        <v>123</v>
      </c>
      <c r="B81" s="34">
        <v>262.08</v>
      </c>
      <c r="C81" s="34">
        <v>57.63</v>
      </c>
      <c r="D81" s="93">
        <f t="shared" si="1"/>
        <v>0</v>
      </c>
      <c r="E81" s="34">
        <v>7.66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66.209999999999994</v>
      </c>
      <c r="N81">
        <v>272.94</v>
      </c>
      <c r="O81">
        <v>0</v>
      </c>
      <c r="P81">
        <v>10.33</v>
      </c>
      <c r="Q81">
        <v>41.01</v>
      </c>
      <c r="R81" s="93">
        <v>0</v>
      </c>
      <c r="S81" s="93">
        <v>0</v>
      </c>
      <c r="T81" s="93">
        <v>0</v>
      </c>
      <c r="U81">
        <v>10.56</v>
      </c>
      <c r="V81">
        <v>0</v>
      </c>
      <c r="W81">
        <v>0</v>
      </c>
      <c r="X81">
        <v>110</v>
      </c>
      <c r="Y81">
        <v>36.659999999999997</v>
      </c>
      <c r="Z81">
        <v>36.67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33.340000000000003</v>
      </c>
      <c r="AH81">
        <v>80</v>
      </c>
      <c r="AI81">
        <v>80</v>
      </c>
      <c r="AJ81">
        <v>26.25</v>
      </c>
      <c r="AK81">
        <v>0</v>
      </c>
      <c r="AL81">
        <v>0</v>
      </c>
    </row>
    <row r="82" spans="1:38">
      <c r="A82" t="s">
        <v>124</v>
      </c>
      <c r="B82" s="34">
        <v>262.08</v>
      </c>
      <c r="C82" s="34">
        <v>57.63</v>
      </c>
      <c r="D82" s="93">
        <f t="shared" si="1"/>
        <v>0</v>
      </c>
      <c r="E82" s="34">
        <v>7.66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66.209999999999994</v>
      </c>
      <c r="N82">
        <v>272.94</v>
      </c>
      <c r="O82">
        <v>0</v>
      </c>
      <c r="P82">
        <v>10.33</v>
      </c>
      <c r="Q82">
        <v>41.01</v>
      </c>
      <c r="R82" s="93">
        <v>0</v>
      </c>
      <c r="S82" s="93">
        <v>0</v>
      </c>
      <c r="T82" s="93">
        <v>0</v>
      </c>
      <c r="U82">
        <v>10.56</v>
      </c>
      <c r="V82">
        <v>0</v>
      </c>
      <c r="W82">
        <v>0</v>
      </c>
      <c r="X82">
        <v>110</v>
      </c>
      <c r="Y82">
        <v>36.659999999999997</v>
      </c>
      <c r="Z82">
        <v>36.67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33</v>
      </c>
      <c r="AH82">
        <v>78.67</v>
      </c>
      <c r="AI82">
        <v>78.67</v>
      </c>
      <c r="AJ82">
        <v>26.25</v>
      </c>
      <c r="AK82">
        <v>0</v>
      </c>
      <c r="AL82">
        <v>0</v>
      </c>
    </row>
    <row r="83" spans="1:38">
      <c r="A83" t="s">
        <v>125</v>
      </c>
      <c r="B83" s="34">
        <v>262.08</v>
      </c>
      <c r="C83" s="34">
        <v>57.63</v>
      </c>
      <c r="D83" s="93">
        <f t="shared" si="1"/>
        <v>0</v>
      </c>
      <c r="E83" s="34">
        <v>7.66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66.209999999999994</v>
      </c>
      <c r="N83">
        <v>272.94</v>
      </c>
      <c r="O83">
        <v>0</v>
      </c>
      <c r="P83">
        <v>10.33</v>
      </c>
      <c r="Q83">
        <v>40.81</v>
      </c>
      <c r="R83" s="93">
        <v>0</v>
      </c>
      <c r="S83" s="93">
        <v>0</v>
      </c>
      <c r="T83" s="93">
        <v>0</v>
      </c>
      <c r="U83">
        <v>10.56</v>
      </c>
      <c r="V83">
        <v>0</v>
      </c>
      <c r="W83">
        <v>0</v>
      </c>
      <c r="X83">
        <v>98</v>
      </c>
      <c r="Y83">
        <v>32.659999999999997</v>
      </c>
      <c r="Z83">
        <v>32.67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32.659999999999997</v>
      </c>
      <c r="AH83">
        <v>76.67</v>
      </c>
      <c r="AI83">
        <v>76.67</v>
      </c>
      <c r="AJ83">
        <v>26.25</v>
      </c>
      <c r="AK83">
        <v>0</v>
      </c>
      <c r="AL83">
        <v>0</v>
      </c>
    </row>
    <row r="84" spans="1:38">
      <c r="A84" t="s">
        <v>126</v>
      </c>
      <c r="B84" s="34">
        <v>262.08</v>
      </c>
      <c r="C84" s="34">
        <v>57.63</v>
      </c>
      <c r="D84" s="93">
        <f t="shared" si="1"/>
        <v>0</v>
      </c>
      <c r="E84" s="34">
        <v>7.66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66.209999999999994</v>
      </c>
      <c r="N84">
        <v>272.94</v>
      </c>
      <c r="O84">
        <v>0</v>
      </c>
      <c r="P84">
        <v>10.33</v>
      </c>
      <c r="Q84">
        <v>39.61</v>
      </c>
      <c r="R84" s="93">
        <v>0</v>
      </c>
      <c r="S84" s="93">
        <v>0</v>
      </c>
      <c r="T84" s="93">
        <v>0</v>
      </c>
      <c r="U84">
        <v>10.56</v>
      </c>
      <c r="V84">
        <v>0</v>
      </c>
      <c r="W84">
        <v>0</v>
      </c>
      <c r="X84">
        <v>99</v>
      </c>
      <c r="Y84">
        <v>33</v>
      </c>
      <c r="Z84">
        <v>33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32.659999999999997</v>
      </c>
      <c r="AH84">
        <v>75.33</v>
      </c>
      <c r="AI84">
        <v>75.33</v>
      </c>
      <c r="AJ84">
        <v>26.25</v>
      </c>
      <c r="AK84">
        <v>0</v>
      </c>
      <c r="AL84">
        <v>0</v>
      </c>
    </row>
    <row r="85" spans="1:38">
      <c r="A85" t="s">
        <v>127</v>
      </c>
      <c r="B85" s="34">
        <v>262.08</v>
      </c>
      <c r="C85" s="34">
        <v>87.07</v>
      </c>
      <c r="D85" s="93">
        <f t="shared" si="1"/>
        <v>0</v>
      </c>
      <c r="E85" s="34">
        <v>7.66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66.209999999999994</v>
      </c>
      <c r="N85">
        <v>272.94</v>
      </c>
      <c r="O85">
        <v>0</v>
      </c>
      <c r="P85">
        <v>10.33</v>
      </c>
      <c r="Q85">
        <v>38.01</v>
      </c>
      <c r="R85" s="93">
        <v>0</v>
      </c>
      <c r="S85" s="93">
        <v>0</v>
      </c>
      <c r="T85" s="93">
        <v>0</v>
      </c>
      <c r="U85">
        <v>10.56</v>
      </c>
      <c r="V85">
        <v>0</v>
      </c>
      <c r="W85">
        <v>0</v>
      </c>
      <c r="X85">
        <v>101.5</v>
      </c>
      <c r="Y85">
        <v>33.840000000000003</v>
      </c>
      <c r="Z85">
        <v>33.83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32.659999999999997</v>
      </c>
      <c r="AH85">
        <v>75.67</v>
      </c>
      <c r="AI85">
        <v>75.67</v>
      </c>
      <c r="AJ85">
        <v>26.25</v>
      </c>
      <c r="AK85">
        <v>0</v>
      </c>
      <c r="AL85">
        <v>0</v>
      </c>
    </row>
    <row r="86" spans="1:38">
      <c r="A86" t="s">
        <v>128</v>
      </c>
      <c r="B86" s="34">
        <v>262.08</v>
      </c>
      <c r="C86" s="34">
        <v>87.07</v>
      </c>
      <c r="D86" s="93">
        <f t="shared" si="1"/>
        <v>0</v>
      </c>
      <c r="E86" s="34">
        <v>7.66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115.4</v>
      </c>
      <c r="N86">
        <v>272.94</v>
      </c>
      <c r="O86">
        <v>0</v>
      </c>
      <c r="P86">
        <v>10.33</v>
      </c>
      <c r="Q86">
        <v>36.619999999999997</v>
      </c>
      <c r="R86" s="93">
        <v>0</v>
      </c>
      <c r="S86" s="93">
        <v>0</v>
      </c>
      <c r="T86" s="93">
        <v>0</v>
      </c>
      <c r="U86">
        <v>10.56</v>
      </c>
      <c r="V86">
        <v>0</v>
      </c>
      <c r="W86">
        <v>0</v>
      </c>
      <c r="X86">
        <v>102.5</v>
      </c>
      <c r="Y86">
        <v>34.159999999999997</v>
      </c>
      <c r="Z86">
        <v>34.17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32.340000000000003</v>
      </c>
      <c r="AH86">
        <v>76.67</v>
      </c>
      <c r="AI86">
        <v>76.67</v>
      </c>
      <c r="AJ86">
        <v>26.25</v>
      </c>
      <c r="AK86">
        <v>0</v>
      </c>
      <c r="AL86">
        <v>0</v>
      </c>
    </row>
    <row r="87" spans="1:38">
      <c r="A87" t="s">
        <v>129</v>
      </c>
      <c r="B87" s="34">
        <v>262.08</v>
      </c>
      <c r="C87" s="34">
        <v>68.08</v>
      </c>
      <c r="D87" s="93">
        <f t="shared" si="1"/>
        <v>0</v>
      </c>
      <c r="E87" s="34">
        <v>7.66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115.4</v>
      </c>
      <c r="N87">
        <v>272.94</v>
      </c>
      <c r="O87">
        <v>0</v>
      </c>
      <c r="P87">
        <v>10.33</v>
      </c>
      <c r="Q87">
        <v>35.619999999999997</v>
      </c>
      <c r="R87" s="93">
        <v>0</v>
      </c>
      <c r="S87" s="93">
        <v>0</v>
      </c>
      <c r="T87" s="93">
        <v>0</v>
      </c>
      <c r="U87">
        <v>10.56</v>
      </c>
      <c r="V87">
        <v>0</v>
      </c>
      <c r="W87">
        <v>0</v>
      </c>
      <c r="X87">
        <v>102.5</v>
      </c>
      <c r="Y87">
        <v>34.159999999999997</v>
      </c>
      <c r="Z87">
        <v>34.17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29.66</v>
      </c>
      <c r="AH87">
        <v>79.33</v>
      </c>
      <c r="AI87">
        <v>79.33</v>
      </c>
      <c r="AJ87">
        <v>28.26</v>
      </c>
      <c r="AK87">
        <v>0</v>
      </c>
      <c r="AL87">
        <v>0</v>
      </c>
    </row>
    <row r="88" spans="1:38">
      <c r="A88" t="s">
        <v>130</v>
      </c>
      <c r="B88" s="34">
        <v>262.08</v>
      </c>
      <c r="C88" s="34">
        <v>68.08</v>
      </c>
      <c r="D88" s="93">
        <f t="shared" si="1"/>
        <v>0</v>
      </c>
      <c r="E88" s="34">
        <v>7.66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115.4</v>
      </c>
      <c r="N88">
        <v>272.94</v>
      </c>
      <c r="O88">
        <v>0</v>
      </c>
      <c r="P88">
        <v>10.33</v>
      </c>
      <c r="Q88">
        <v>34.22</v>
      </c>
      <c r="R88" s="93">
        <v>0</v>
      </c>
      <c r="S88" s="93">
        <v>0</v>
      </c>
      <c r="T88" s="93">
        <v>0</v>
      </c>
      <c r="U88">
        <v>10.56</v>
      </c>
      <c r="V88">
        <v>0</v>
      </c>
      <c r="W88">
        <v>0</v>
      </c>
      <c r="X88">
        <v>102.5</v>
      </c>
      <c r="Y88">
        <v>34.159999999999997</v>
      </c>
      <c r="Z88">
        <v>34.17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29.34</v>
      </c>
      <c r="AH88">
        <v>80</v>
      </c>
      <c r="AI88">
        <v>80</v>
      </c>
      <c r="AJ88">
        <v>27.75</v>
      </c>
      <c r="AK88">
        <v>0</v>
      </c>
      <c r="AL88">
        <v>0</v>
      </c>
    </row>
    <row r="89" spans="1:38">
      <c r="A89" t="s">
        <v>131</v>
      </c>
      <c r="B89" s="34">
        <v>262.08</v>
      </c>
      <c r="C89" s="34">
        <v>87.07</v>
      </c>
      <c r="D89" s="93">
        <f t="shared" si="1"/>
        <v>0</v>
      </c>
      <c r="E89" s="34">
        <v>7.66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115.4</v>
      </c>
      <c r="N89">
        <v>272.94</v>
      </c>
      <c r="O89">
        <v>0</v>
      </c>
      <c r="P89">
        <v>10.33</v>
      </c>
      <c r="Q89">
        <v>35.82</v>
      </c>
      <c r="R89" s="93">
        <v>0</v>
      </c>
      <c r="S89" s="93">
        <v>0</v>
      </c>
      <c r="T89" s="93">
        <v>0</v>
      </c>
      <c r="U89">
        <v>10.56</v>
      </c>
      <c r="V89">
        <v>0</v>
      </c>
      <c r="W89">
        <v>0</v>
      </c>
      <c r="X89">
        <v>105</v>
      </c>
      <c r="Y89">
        <v>35</v>
      </c>
      <c r="Z89">
        <v>35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32</v>
      </c>
      <c r="AH89">
        <v>80</v>
      </c>
      <c r="AI89">
        <v>80</v>
      </c>
      <c r="AJ89">
        <v>27.75</v>
      </c>
      <c r="AK89">
        <v>0</v>
      </c>
      <c r="AL89">
        <v>0</v>
      </c>
    </row>
    <row r="90" spans="1:38">
      <c r="A90" t="s">
        <v>132</v>
      </c>
      <c r="B90" s="34">
        <v>262.08</v>
      </c>
      <c r="C90" s="34">
        <v>87.07</v>
      </c>
      <c r="D90" s="93">
        <f t="shared" si="1"/>
        <v>0</v>
      </c>
      <c r="E90" s="34">
        <v>7.66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115.4</v>
      </c>
      <c r="N90">
        <v>272.94</v>
      </c>
      <c r="O90">
        <v>0</v>
      </c>
      <c r="P90">
        <v>10.33</v>
      </c>
      <c r="Q90">
        <v>35.22</v>
      </c>
      <c r="R90" s="93">
        <v>0</v>
      </c>
      <c r="S90" s="93">
        <v>0</v>
      </c>
      <c r="T90" s="93">
        <v>0</v>
      </c>
      <c r="U90">
        <v>10.56</v>
      </c>
      <c r="V90">
        <v>0</v>
      </c>
      <c r="W90">
        <v>0</v>
      </c>
      <c r="X90">
        <v>105</v>
      </c>
      <c r="Y90">
        <v>35</v>
      </c>
      <c r="Z90">
        <v>35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32.659999999999997</v>
      </c>
      <c r="AH90">
        <v>80</v>
      </c>
      <c r="AI90">
        <v>80</v>
      </c>
      <c r="AJ90">
        <v>27.75</v>
      </c>
      <c r="AK90">
        <v>0</v>
      </c>
      <c r="AL90">
        <v>0</v>
      </c>
    </row>
    <row r="91" spans="1:38">
      <c r="A91" t="s">
        <v>133</v>
      </c>
      <c r="B91" s="34">
        <v>262.08</v>
      </c>
      <c r="C91" s="34">
        <v>87.07</v>
      </c>
      <c r="D91" s="93">
        <f t="shared" si="1"/>
        <v>0</v>
      </c>
      <c r="E91" s="34">
        <v>7.66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115.4</v>
      </c>
      <c r="N91">
        <v>272.94</v>
      </c>
      <c r="O91">
        <v>0</v>
      </c>
      <c r="P91">
        <v>10.33</v>
      </c>
      <c r="Q91">
        <v>34.82</v>
      </c>
      <c r="R91" s="93">
        <v>0</v>
      </c>
      <c r="S91" s="93">
        <v>0</v>
      </c>
      <c r="T91" s="93">
        <v>0</v>
      </c>
      <c r="U91">
        <v>10.56</v>
      </c>
      <c r="V91">
        <v>0</v>
      </c>
      <c r="W91">
        <v>0</v>
      </c>
      <c r="X91">
        <v>105</v>
      </c>
      <c r="Y91">
        <v>35</v>
      </c>
      <c r="Z91">
        <v>35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33</v>
      </c>
      <c r="AH91">
        <v>80</v>
      </c>
      <c r="AI91">
        <v>80</v>
      </c>
      <c r="AJ91">
        <v>26.74</v>
      </c>
      <c r="AK91">
        <v>0</v>
      </c>
      <c r="AL91">
        <v>0</v>
      </c>
    </row>
    <row r="92" spans="1:38">
      <c r="A92" t="s">
        <v>134</v>
      </c>
      <c r="B92" s="34">
        <v>262.08</v>
      </c>
      <c r="C92" s="34">
        <v>87.07</v>
      </c>
      <c r="D92" s="93">
        <f t="shared" si="1"/>
        <v>0</v>
      </c>
      <c r="E92" s="34">
        <v>7.66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115.4</v>
      </c>
      <c r="N92">
        <v>272.94</v>
      </c>
      <c r="O92">
        <v>0</v>
      </c>
      <c r="P92">
        <v>10.33</v>
      </c>
      <c r="Q92">
        <v>34.42</v>
      </c>
      <c r="R92" s="93">
        <v>0</v>
      </c>
      <c r="S92" s="93">
        <v>0</v>
      </c>
      <c r="T92" s="93">
        <v>0</v>
      </c>
      <c r="U92">
        <v>10.56</v>
      </c>
      <c r="V92">
        <v>0</v>
      </c>
      <c r="W92">
        <v>0</v>
      </c>
      <c r="X92">
        <v>106</v>
      </c>
      <c r="Y92">
        <v>35.340000000000003</v>
      </c>
      <c r="Z92">
        <v>35.33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33</v>
      </c>
      <c r="AH92">
        <v>80</v>
      </c>
      <c r="AI92">
        <v>80</v>
      </c>
      <c r="AJ92">
        <v>26.74</v>
      </c>
      <c r="AK92">
        <v>0</v>
      </c>
      <c r="AL92">
        <v>0</v>
      </c>
    </row>
    <row r="93" spans="1:38">
      <c r="A93" t="s">
        <v>135</v>
      </c>
      <c r="B93" s="34">
        <v>262.08</v>
      </c>
      <c r="C93" s="34">
        <v>87.07</v>
      </c>
      <c r="D93" s="93">
        <f t="shared" si="1"/>
        <v>0</v>
      </c>
      <c r="E93" s="34">
        <v>7.66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115.4</v>
      </c>
      <c r="N93">
        <v>272.94</v>
      </c>
      <c r="O93">
        <v>0</v>
      </c>
      <c r="P93">
        <v>10.33</v>
      </c>
      <c r="Q93">
        <v>33.619999999999997</v>
      </c>
      <c r="R93" s="93">
        <v>0</v>
      </c>
      <c r="S93" s="93">
        <v>0</v>
      </c>
      <c r="T93" s="93">
        <v>0</v>
      </c>
      <c r="U93">
        <v>10.56</v>
      </c>
      <c r="V93">
        <v>0</v>
      </c>
      <c r="W93">
        <v>0</v>
      </c>
      <c r="X93">
        <v>107.5</v>
      </c>
      <c r="Y93">
        <v>35.840000000000003</v>
      </c>
      <c r="Z93">
        <v>35.83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33</v>
      </c>
      <c r="AH93">
        <v>80</v>
      </c>
      <c r="AI93">
        <v>80</v>
      </c>
      <c r="AJ93">
        <v>27.75</v>
      </c>
      <c r="AK93">
        <v>0</v>
      </c>
      <c r="AL93">
        <v>0</v>
      </c>
    </row>
    <row r="94" spans="1:38">
      <c r="A94" t="s">
        <v>136</v>
      </c>
      <c r="B94" s="34">
        <v>262.08</v>
      </c>
      <c r="C94" s="34">
        <v>87.07</v>
      </c>
      <c r="D94" s="93">
        <f t="shared" si="1"/>
        <v>0</v>
      </c>
      <c r="E94" s="34">
        <v>7.66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115.4</v>
      </c>
      <c r="N94">
        <v>272.94</v>
      </c>
      <c r="O94">
        <v>0</v>
      </c>
      <c r="P94">
        <v>10.33</v>
      </c>
      <c r="Q94">
        <v>33.020000000000003</v>
      </c>
      <c r="R94" s="93">
        <v>0</v>
      </c>
      <c r="S94" s="93">
        <v>0</v>
      </c>
      <c r="T94" s="93">
        <v>0</v>
      </c>
      <c r="U94">
        <v>10.56</v>
      </c>
      <c r="V94">
        <v>0</v>
      </c>
      <c r="W94">
        <v>0</v>
      </c>
      <c r="X94">
        <v>108.5</v>
      </c>
      <c r="Y94">
        <v>36.159999999999997</v>
      </c>
      <c r="Z94">
        <v>36.17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33</v>
      </c>
      <c r="AH94">
        <v>80</v>
      </c>
      <c r="AI94">
        <v>80</v>
      </c>
      <c r="AJ94">
        <v>27.25</v>
      </c>
      <c r="AK94">
        <v>0</v>
      </c>
      <c r="AL94">
        <v>0</v>
      </c>
    </row>
    <row r="95" spans="1:38">
      <c r="A95" t="s">
        <v>137</v>
      </c>
      <c r="B95" s="34">
        <v>262.08</v>
      </c>
      <c r="C95" s="34">
        <v>87.07</v>
      </c>
      <c r="D95" s="93">
        <f t="shared" si="1"/>
        <v>0</v>
      </c>
      <c r="E95" s="34">
        <v>7.66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115.4</v>
      </c>
      <c r="N95">
        <v>272.94</v>
      </c>
      <c r="O95">
        <v>0</v>
      </c>
      <c r="P95">
        <v>10.33</v>
      </c>
      <c r="Q95">
        <v>32.619999999999997</v>
      </c>
      <c r="R95" s="93">
        <v>0</v>
      </c>
      <c r="S95" s="93">
        <v>0</v>
      </c>
      <c r="T95" s="93">
        <v>0</v>
      </c>
      <c r="U95">
        <v>10.56</v>
      </c>
      <c r="V95">
        <v>0</v>
      </c>
      <c r="W95">
        <v>0</v>
      </c>
      <c r="X95">
        <v>109</v>
      </c>
      <c r="Y95">
        <v>36.340000000000003</v>
      </c>
      <c r="Z95">
        <v>36.33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33</v>
      </c>
      <c r="AH95">
        <v>80</v>
      </c>
      <c r="AI95">
        <v>80</v>
      </c>
      <c r="AJ95">
        <v>26.74</v>
      </c>
      <c r="AK95">
        <v>0</v>
      </c>
      <c r="AL95">
        <v>0</v>
      </c>
    </row>
    <row r="96" spans="1:38">
      <c r="A96" t="s">
        <v>138</v>
      </c>
      <c r="B96" s="34">
        <v>262.08</v>
      </c>
      <c r="C96" s="34">
        <v>87.07</v>
      </c>
      <c r="D96" s="93">
        <f t="shared" si="1"/>
        <v>0</v>
      </c>
      <c r="E96" s="34">
        <v>7.66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115.4</v>
      </c>
      <c r="N96">
        <v>272.94</v>
      </c>
      <c r="O96">
        <v>0</v>
      </c>
      <c r="P96">
        <v>10.33</v>
      </c>
      <c r="Q96">
        <v>31.42</v>
      </c>
      <c r="R96" s="93">
        <v>0</v>
      </c>
      <c r="S96" s="93">
        <v>0</v>
      </c>
      <c r="T96" s="93">
        <v>0</v>
      </c>
      <c r="U96">
        <v>10.56</v>
      </c>
      <c r="V96">
        <v>0</v>
      </c>
      <c r="W96">
        <v>0</v>
      </c>
      <c r="X96">
        <v>110</v>
      </c>
      <c r="Y96">
        <v>36.659999999999997</v>
      </c>
      <c r="Z96">
        <v>36.67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33</v>
      </c>
      <c r="AH96">
        <v>80</v>
      </c>
      <c r="AI96">
        <v>80</v>
      </c>
      <c r="AJ96">
        <v>26.24</v>
      </c>
      <c r="AK96">
        <v>0</v>
      </c>
      <c r="AL96">
        <v>0</v>
      </c>
    </row>
    <row r="97" spans="1:50">
      <c r="A97" t="s">
        <v>139</v>
      </c>
      <c r="B97" s="34">
        <v>262.08</v>
      </c>
      <c r="C97" s="34">
        <v>87.07</v>
      </c>
      <c r="D97" s="93">
        <f t="shared" si="1"/>
        <v>0</v>
      </c>
      <c r="E97" s="34">
        <v>7.66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115.4</v>
      </c>
      <c r="N97">
        <v>272.94</v>
      </c>
      <c r="O97">
        <v>0</v>
      </c>
      <c r="P97">
        <v>10.33</v>
      </c>
      <c r="Q97">
        <v>42.01</v>
      </c>
      <c r="R97" s="93">
        <v>0</v>
      </c>
      <c r="S97" s="93">
        <v>0</v>
      </c>
      <c r="T97" s="93">
        <v>0</v>
      </c>
      <c r="U97">
        <v>10.56</v>
      </c>
      <c r="V97">
        <v>0</v>
      </c>
      <c r="W97">
        <v>0</v>
      </c>
      <c r="X97">
        <v>110</v>
      </c>
      <c r="Y97">
        <v>36.659999999999997</v>
      </c>
      <c r="Z97">
        <v>36.67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34.340000000000003</v>
      </c>
      <c r="AH97">
        <v>80</v>
      </c>
      <c r="AI97">
        <v>80</v>
      </c>
      <c r="AJ97">
        <v>26.24</v>
      </c>
      <c r="AK97">
        <v>0</v>
      </c>
      <c r="AL97">
        <v>0</v>
      </c>
    </row>
    <row r="98" spans="1:50">
      <c r="A98" t="s">
        <v>140</v>
      </c>
      <c r="B98" s="34">
        <v>262.08</v>
      </c>
      <c r="C98" s="34">
        <v>87.07</v>
      </c>
      <c r="D98" s="93">
        <f t="shared" si="1"/>
        <v>0</v>
      </c>
      <c r="E98" s="34">
        <v>7.66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115.4</v>
      </c>
      <c r="N98">
        <v>272.94</v>
      </c>
      <c r="O98">
        <v>0</v>
      </c>
      <c r="P98">
        <v>10.33</v>
      </c>
      <c r="Q98">
        <v>43.01</v>
      </c>
      <c r="R98" s="93">
        <v>0</v>
      </c>
      <c r="S98" s="93">
        <v>0</v>
      </c>
      <c r="T98" s="93">
        <v>0</v>
      </c>
      <c r="U98">
        <v>10.56</v>
      </c>
      <c r="V98">
        <v>0</v>
      </c>
      <c r="W98">
        <v>0</v>
      </c>
      <c r="X98">
        <v>110</v>
      </c>
      <c r="Y98">
        <v>36.659999999999997</v>
      </c>
      <c r="Z98">
        <v>36.67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35.340000000000003</v>
      </c>
      <c r="AH98">
        <v>80</v>
      </c>
      <c r="AI98">
        <v>80</v>
      </c>
      <c r="AJ98">
        <v>26.24</v>
      </c>
      <c r="AK98">
        <v>0</v>
      </c>
      <c r="AL98">
        <v>0</v>
      </c>
    </row>
    <row r="99" spans="1:50">
      <c r="A99" t="s">
        <v>141</v>
      </c>
      <c r="B99" s="34">
        <f>SUM(B3:B98)/4000</f>
        <v>5.2936575000000081</v>
      </c>
      <c r="C99" s="34">
        <f t="shared" ref="C99:P99" si="2">SUM(C3:C98)/4000</f>
        <v>1.8055574999999984</v>
      </c>
      <c r="D99" s="93">
        <f t="shared" ref="D99" si="3">SUM(D3:D98)/4000</f>
        <v>0.89743499999999965</v>
      </c>
      <c r="E99" s="34">
        <f>SUM(E3:E98)/4000</f>
        <v>0.18207999999999999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0.11860500000000003</v>
      </c>
      <c r="K99" s="37">
        <f t="shared" si="2"/>
        <v>0.11860500000000003</v>
      </c>
      <c r="L99" s="37">
        <f t="shared" si="2"/>
        <v>0.12158250000000005</v>
      </c>
      <c r="M99">
        <f t="shared" si="2"/>
        <v>2.2626474999999968</v>
      </c>
      <c r="N99">
        <f t="shared" si="2"/>
        <v>5.9779599999999933</v>
      </c>
      <c r="O99">
        <f t="shared" si="2"/>
        <v>0</v>
      </c>
      <c r="P99">
        <f t="shared" si="2"/>
        <v>0.24688500000000033</v>
      </c>
      <c r="Q99">
        <f t="shared" ref="Q99:AF99" si="5">SUM(Q3:Q98)/4000</f>
        <v>0.89870500000000042</v>
      </c>
      <c r="R99" s="93">
        <f t="shared" si="5"/>
        <v>0.31024000000000013</v>
      </c>
      <c r="S99" s="93">
        <f t="shared" si="5"/>
        <v>0.28823749999999998</v>
      </c>
      <c r="T99" s="93">
        <f t="shared" si="5"/>
        <v>0.2989575000000001</v>
      </c>
      <c r="U99">
        <f t="shared" si="5"/>
        <v>0.24961999999999956</v>
      </c>
      <c r="V99">
        <f t="shared" si="5"/>
        <v>1.0475300499999998</v>
      </c>
      <c r="W99">
        <f t="shared" si="5"/>
        <v>0</v>
      </c>
      <c r="X99">
        <f t="shared" si="5"/>
        <v>2.3769999999999998</v>
      </c>
      <c r="Y99">
        <f t="shared" si="5"/>
        <v>0.79228499999999946</v>
      </c>
      <c r="Z99">
        <f t="shared" si="5"/>
        <v>0.79235750000000027</v>
      </c>
      <c r="AA99">
        <f t="shared" si="5"/>
        <v>1.8686150000000001</v>
      </c>
      <c r="AB99">
        <f t="shared" si="5"/>
        <v>0.37370749999999997</v>
      </c>
      <c r="AC99">
        <f t="shared" si="5"/>
        <v>0.71585749999999992</v>
      </c>
      <c r="AD99">
        <f t="shared" si="5"/>
        <v>0.37064750000000002</v>
      </c>
      <c r="AE99">
        <f t="shared" si="5"/>
        <v>0.71475</v>
      </c>
      <c r="AF99">
        <f t="shared" si="5"/>
        <v>0.35799999999999998</v>
      </c>
      <c r="AG99">
        <f t="shared" ref="AG99:AM99" si="6">SUM(AG3:AG98)/4000</f>
        <v>0.71956500000000012</v>
      </c>
      <c r="AH99">
        <f t="shared" si="6"/>
        <v>1.768335</v>
      </c>
      <c r="AI99">
        <f t="shared" si="6"/>
        <v>1.768335</v>
      </c>
      <c r="AJ99">
        <f t="shared" si="6"/>
        <v>0.63193750000000004</v>
      </c>
      <c r="AK99">
        <f t="shared" si="6"/>
        <v>1.4672499999999999</v>
      </c>
      <c r="AL99">
        <f t="shared" si="6"/>
        <v>0.626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8">
        <v>1</v>
      </c>
      <c r="AE101" s="148">
        <v>1</v>
      </c>
      <c r="AF101" s="148">
        <v>1</v>
      </c>
      <c r="AG101" s="66">
        <v>1</v>
      </c>
      <c r="AH101" s="66">
        <v>1</v>
      </c>
      <c r="AI101" s="66">
        <v>1</v>
      </c>
      <c r="AJ101" s="148">
        <v>0</v>
      </c>
      <c r="AK101" s="148">
        <v>1</v>
      </c>
      <c r="AL101" s="148">
        <v>1</v>
      </c>
      <c r="AM101" s="148">
        <v>0</v>
      </c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2"/>
      <c r="AH115" s="152"/>
      <c r="AI115" s="152"/>
    </row>
    <row r="116" spans="33:35">
      <c r="AG116" s="152"/>
      <c r="AH116" s="152"/>
      <c r="AI116" s="152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45438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494.49913531795818</v>
      </c>
      <c r="L3">
        <v>17.21</v>
      </c>
      <c r="M3">
        <v>62.172116261472553</v>
      </c>
      <c r="N3">
        <v>51.697944914839724</v>
      </c>
      <c r="O3">
        <v>72.172201765996491</v>
      </c>
      <c r="P3">
        <v>23.600141526310956</v>
      </c>
      <c r="Q3">
        <v>9.6166261694915267</v>
      </c>
      <c r="R3">
        <v>19.125007105360442</v>
      </c>
      <c r="S3">
        <v>11.764586683302063</v>
      </c>
      <c r="T3">
        <v>1.4185365704467354</v>
      </c>
      <c r="U3">
        <v>48.160474648044335</v>
      </c>
      <c r="V3">
        <v>5.2982024751655636</v>
      </c>
      <c r="W3">
        <v>18.78546490972872</v>
      </c>
      <c r="X3">
        <v>41.913303437283872</v>
      </c>
      <c r="Y3">
        <v>0</v>
      </c>
      <c r="Z3">
        <v>8.2933271940909066</v>
      </c>
      <c r="AA3">
        <v>17.870738068354434</v>
      </c>
      <c r="AB3">
        <v>20.881436549132221</v>
      </c>
      <c r="AC3">
        <v>14.973523740533699</v>
      </c>
      <c r="AD3">
        <v>18.707681243224886</v>
      </c>
      <c r="AE3">
        <v>25.43597202988234</v>
      </c>
      <c r="AF3">
        <v>17.675062888816473</v>
      </c>
      <c r="AG3">
        <v>31.10805609835203</v>
      </c>
      <c r="AH3">
        <v>77.26133511136814</v>
      </c>
      <c r="AI3">
        <v>15.741086469245181</v>
      </c>
      <c r="AJ3">
        <v>0</v>
      </c>
      <c r="AK3">
        <v>28.899433465248237</v>
      </c>
      <c r="AL3">
        <v>42.677747368416519</v>
      </c>
      <c r="AM3">
        <v>8.0770900157501266</v>
      </c>
      <c r="AN3">
        <v>6.5292822314887186E-2</v>
      </c>
      <c r="AO3">
        <v>0</v>
      </c>
      <c r="AP3">
        <v>4.2903136237779611</v>
      </c>
      <c r="AQ3">
        <v>25.907696028845354</v>
      </c>
      <c r="AR3">
        <v>14.042219099999993</v>
      </c>
      <c r="AS3">
        <v>16.27778071475641</v>
      </c>
      <c r="AT3">
        <v>0</v>
      </c>
      <c r="AU3">
        <v>0</v>
      </c>
      <c r="AV3">
        <v>0</v>
      </c>
      <c r="AW3">
        <v>0</v>
      </c>
      <c r="AX3">
        <v>0</v>
      </c>
      <c r="AY3">
        <v>2.458848793296089</v>
      </c>
      <c r="AZ3">
        <v>4.6999600404858306</v>
      </c>
      <c r="BA3">
        <v>3.1006890476190478</v>
      </c>
      <c r="BB3">
        <v>2.4599228431771891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1278.3389550420886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494.49913531795818</v>
      </c>
      <c r="L4">
        <v>17.21</v>
      </c>
      <c r="M4">
        <v>62.172116261472553</v>
      </c>
      <c r="N4">
        <v>51.697944914839724</v>
      </c>
      <c r="O4">
        <v>72.172201765996491</v>
      </c>
      <c r="P4">
        <v>24.629060527496698</v>
      </c>
      <c r="Q4">
        <v>9.6166261694915267</v>
      </c>
      <c r="R4">
        <v>19.125007105360442</v>
      </c>
      <c r="S4">
        <v>11.764586683302063</v>
      </c>
      <c r="T4">
        <v>1.4185365704467354</v>
      </c>
      <c r="U4">
        <v>48.160474648044335</v>
      </c>
      <c r="V4">
        <v>5.2982024751655636</v>
      </c>
      <c r="W4">
        <v>18.78546490972872</v>
      </c>
      <c r="X4">
        <v>41.913303437283872</v>
      </c>
      <c r="Y4">
        <v>0</v>
      </c>
      <c r="Z4">
        <v>8.2933271940909066</v>
      </c>
      <c r="AA4">
        <v>17.870738068354434</v>
      </c>
      <c r="AB4">
        <v>20.881436549132221</v>
      </c>
      <c r="AC4">
        <v>14.973523740533699</v>
      </c>
      <c r="AD4">
        <v>18.707681243224886</v>
      </c>
      <c r="AE4">
        <v>25.43597202988234</v>
      </c>
      <c r="AF4">
        <v>17.675062888816473</v>
      </c>
      <c r="AG4">
        <v>31.10805609835203</v>
      </c>
      <c r="AH4">
        <v>77.26133511136814</v>
      </c>
      <c r="AI4">
        <v>15.741086469245181</v>
      </c>
      <c r="AJ4">
        <v>0</v>
      </c>
      <c r="AK4">
        <v>28.899433465248237</v>
      </c>
      <c r="AL4">
        <v>42.677747368416519</v>
      </c>
      <c r="AM4">
        <v>8.0770900157501266</v>
      </c>
      <c r="AN4">
        <v>6.5292822314887186E-2</v>
      </c>
      <c r="AO4">
        <v>0</v>
      </c>
      <c r="AP4">
        <v>4.2903136237779611</v>
      </c>
      <c r="AQ4">
        <v>25.907696028845354</v>
      </c>
      <c r="AR4">
        <v>14.042219099999993</v>
      </c>
      <c r="AS4">
        <v>16.27778071475641</v>
      </c>
      <c r="AT4">
        <v>0</v>
      </c>
      <c r="AU4">
        <v>0</v>
      </c>
      <c r="AV4">
        <v>0</v>
      </c>
      <c r="AW4">
        <v>0</v>
      </c>
      <c r="AX4">
        <v>0</v>
      </c>
      <c r="AY4">
        <v>2.458848793296089</v>
      </c>
      <c r="AZ4">
        <v>4.6999600404858306</v>
      </c>
      <c r="BA4">
        <v>3.1006890476190478</v>
      </c>
      <c r="BB4">
        <v>2.4599228431771891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1279.3678740432742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494.49913531795818</v>
      </c>
      <c r="L5">
        <v>17.21</v>
      </c>
      <c r="M5">
        <v>62.172116261472553</v>
      </c>
      <c r="N5">
        <v>51.697944914839724</v>
      </c>
      <c r="O5">
        <v>72.172201765996491</v>
      </c>
      <c r="P5">
        <v>26.084776799335547</v>
      </c>
      <c r="Q5">
        <v>9.6166261694915267</v>
      </c>
      <c r="R5">
        <v>19.125007105360442</v>
      </c>
      <c r="S5">
        <v>11.764586683302063</v>
      </c>
      <c r="T5">
        <v>1.4185365704467354</v>
      </c>
      <c r="U5">
        <v>48.160474648044335</v>
      </c>
      <c r="V5">
        <v>5.2982024751655636</v>
      </c>
      <c r="W5">
        <v>18.78546490972872</v>
      </c>
      <c r="X5">
        <v>41.913303437283872</v>
      </c>
      <c r="Y5">
        <v>0</v>
      </c>
      <c r="Z5">
        <v>8.2933271940909066</v>
      </c>
      <c r="AA5">
        <v>17.870738068354434</v>
      </c>
      <c r="AB5">
        <v>20.881436549132221</v>
      </c>
      <c r="AC5">
        <v>14.973523740533699</v>
      </c>
      <c r="AD5">
        <v>18.707681243224886</v>
      </c>
      <c r="AE5">
        <v>25.43597202988234</v>
      </c>
      <c r="AF5">
        <v>17.675062888816473</v>
      </c>
      <c r="AG5">
        <v>31.10805609835203</v>
      </c>
      <c r="AH5">
        <v>77.26133511136814</v>
      </c>
      <c r="AI5">
        <v>15.741086469245181</v>
      </c>
      <c r="AJ5">
        <v>0</v>
      </c>
      <c r="AK5">
        <v>28.899433465248237</v>
      </c>
      <c r="AL5">
        <v>41.84092849999999</v>
      </c>
      <c r="AM5">
        <v>8.0770900157501266</v>
      </c>
      <c r="AN5">
        <v>6.5292822314887186E-2</v>
      </c>
      <c r="AO5">
        <v>0</v>
      </c>
      <c r="AP5">
        <v>4.2903136237779611</v>
      </c>
      <c r="AQ5">
        <v>25.907696028845354</v>
      </c>
      <c r="AR5">
        <v>14.042219099999993</v>
      </c>
      <c r="AS5">
        <v>16.27778071475641</v>
      </c>
      <c r="AT5">
        <v>0</v>
      </c>
      <c r="AU5">
        <v>0</v>
      </c>
      <c r="AV5">
        <v>0</v>
      </c>
      <c r="AW5">
        <v>0</v>
      </c>
      <c r="AX5">
        <v>0</v>
      </c>
      <c r="AY5">
        <v>2.458848793296089</v>
      </c>
      <c r="AZ5">
        <v>4.6999600404858306</v>
      </c>
      <c r="BA5">
        <v>3.1006890476190478</v>
      </c>
      <c r="BB5">
        <v>2.4599228431771891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1279.9867714466968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494.49913531795818</v>
      </c>
      <c r="L6">
        <v>17.21</v>
      </c>
      <c r="M6">
        <v>62.172116261472553</v>
      </c>
      <c r="N6">
        <v>51.697944914839724</v>
      </c>
      <c r="O6">
        <v>72.172201765996491</v>
      </c>
      <c r="P6">
        <v>27.1513323651237</v>
      </c>
      <c r="Q6">
        <v>9.6166261694915267</v>
      </c>
      <c r="R6">
        <v>19.125007105360442</v>
      </c>
      <c r="S6">
        <v>11.764586683302063</v>
      </c>
      <c r="T6">
        <v>1.4185365704467354</v>
      </c>
      <c r="U6">
        <v>48.160474648044335</v>
      </c>
      <c r="V6">
        <v>5.2982024751655636</v>
      </c>
      <c r="W6">
        <v>18.78546490972872</v>
      </c>
      <c r="X6">
        <v>41.913303437283872</v>
      </c>
      <c r="Y6">
        <v>0</v>
      </c>
      <c r="Z6">
        <v>8.2933271940909066</v>
      </c>
      <c r="AA6">
        <v>17.870738068354434</v>
      </c>
      <c r="AB6">
        <v>20.881436549132221</v>
      </c>
      <c r="AC6">
        <v>14.973523740533699</v>
      </c>
      <c r="AD6">
        <v>18.707681243224886</v>
      </c>
      <c r="AE6">
        <v>25.43597202988234</v>
      </c>
      <c r="AF6">
        <v>17.675062888816473</v>
      </c>
      <c r="AG6">
        <v>31.10805609835203</v>
      </c>
      <c r="AH6">
        <v>77.26133511136814</v>
      </c>
      <c r="AI6">
        <v>15.741086469245181</v>
      </c>
      <c r="AJ6">
        <v>0</v>
      </c>
      <c r="AK6">
        <v>28.899433465248237</v>
      </c>
      <c r="AL6">
        <v>41.84092849999999</v>
      </c>
      <c r="AM6">
        <v>8.0770900157501266</v>
      </c>
      <c r="AN6">
        <v>6.5292822314887186E-2</v>
      </c>
      <c r="AO6">
        <v>0</v>
      </c>
      <c r="AP6">
        <v>1.3033863395194698</v>
      </c>
      <c r="AQ6">
        <v>25.907696028845354</v>
      </c>
      <c r="AR6">
        <v>14.042219099999993</v>
      </c>
      <c r="AS6">
        <v>16.27778071475641</v>
      </c>
      <c r="AT6">
        <v>0</v>
      </c>
      <c r="AU6">
        <v>0</v>
      </c>
      <c r="AV6">
        <v>0</v>
      </c>
      <c r="AW6">
        <v>0</v>
      </c>
      <c r="AX6">
        <v>0</v>
      </c>
      <c r="AY6">
        <v>2.458848793296089</v>
      </c>
      <c r="AZ6">
        <v>4.6999600404858306</v>
      </c>
      <c r="BA6">
        <v>3.1006890476190478</v>
      </c>
      <c r="BB6">
        <v>2.4599228431771891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1278.0663997282263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494.49913531795818</v>
      </c>
      <c r="L7">
        <v>17.21</v>
      </c>
      <c r="M7">
        <v>62.172116261472553</v>
      </c>
      <c r="N7">
        <v>51.697944914839724</v>
      </c>
      <c r="O7">
        <v>72.172201765996491</v>
      </c>
      <c r="P7">
        <v>27.99281178379006</v>
      </c>
      <c r="Q7">
        <v>9.6166261694915267</v>
      </c>
      <c r="R7">
        <v>19.125007105360442</v>
      </c>
      <c r="S7">
        <v>11.764586683302063</v>
      </c>
      <c r="T7">
        <v>1.4185365704467354</v>
      </c>
      <c r="U7">
        <v>48.160474648044335</v>
      </c>
      <c r="V7">
        <v>5.2982024751655636</v>
      </c>
      <c r="W7">
        <v>18.78546490972872</v>
      </c>
      <c r="X7">
        <v>41.913303437283872</v>
      </c>
      <c r="Y7">
        <v>0</v>
      </c>
      <c r="Z7">
        <v>8.2933271940909066</v>
      </c>
      <c r="AA7">
        <v>17.870738068354434</v>
      </c>
      <c r="AB7">
        <v>20.881436549132221</v>
      </c>
      <c r="AC7">
        <v>14.973523740533699</v>
      </c>
      <c r="AD7">
        <v>18.707681243224886</v>
      </c>
      <c r="AE7">
        <v>25.43597202988234</v>
      </c>
      <c r="AF7">
        <v>17.675062888816473</v>
      </c>
      <c r="AG7">
        <v>31.10805609835203</v>
      </c>
      <c r="AH7">
        <v>77.26133511136814</v>
      </c>
      <c r="AI7">
        <v>15.741086469245181</v>
      </c>
      <c r="AJ7">
        <v>0</v>
      </c>
      <c r="AK7">
        <v>28.899433465248237</v>
      </c>
      <c r="AL7">
        <v>41.84092849999999</v>
      </c>
      <c r="AM7">
        <v>8.0770900157501266</v>
      </c>
      <c r="AN7">
        <v>6.5292822314887186E-2</v>
      </c>
      <c r="AO7">
        <v>0</v>
      </c>
      <c r="AP7">
        <v>1.3033863395194698</v>
      </c>
      <c r="AQ7">
        <v>25.907696028845354</v>
      </c>
      <c r="AR7">
        <v>14.042219099999993</v>
      </c>
      <c r="AS7">
        <v>16.27778071475641</v>
      </c>
      <c r="AT7">
        <v>0</v>
      </c>
      <c r="AU7">
        <v>0</v>
      </c>
      <c r="AV7">
        <v>0</v>
      </c>
      <c r="AW7">
        <v>0</v>
      </c>
      <c r="AX7">
        <v>0</v>
      </c>
      <c r="AY7">
        <v>2.458848793296089</v>
      </c>
      <c r="AZ7">
        <v>4.6999600404858306</v>
      </c>
      <c r="BA7">
        <v>3.1006890476190478</v>
      </c>
      <c r="BB7">
        <v>2.4599228431771891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1278.9078791468926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434.14560393863667</v>
      </c>
      <c r="L8">
        <v>9.6400459973821366</v>
      </c>
      <c r="M8">
        <v>62.172116261472553</v>
      </c>
      <c r="N8">
        <v>51.697944914839724</v>
      </c>
      <c r="O8">
        <v>72.172201765996491</v>
      </c>
      <c r="P8">
        <v>28.842125018411362</v>
      </c>
      <c r="Q8">
        <v>9.6166261694915267</v>
      </c>
      <c r="R8">
        <v>19.125007105360442</v>
      </c>
      <c r="S8">
        <v>11.764586683302063</v>
      </c>
      <c r="T8">
        <v>1.4185365704467354</v>
      </c>
      <c r="U8">
        <v>48.160474648044335</v>
      </c>
      <c r="V8">
        <v>5.2982024751655636</v>
      </c>
      <c r="W8">
        <v>18.78546490972872</v>
      </c>
      <c r="X8">
        <v>41.913303437283872</v>
      </c>
      <c r="Y8">
        <v>0</v>
      </c>
      <c r="Z8">
        <v>8.2933271940909066</v>
      </c>
      <c r="AA8">
        <v>17.870738068354434</v>
      </c>
      <c r="AB8">
        <v>20.881436549132221</v>
      </c>
      <c r="AC8">
        <v>14.973523740533699</v>
      </c>
      <c r="AD8">
        <v>18.707681243224886</v>
      </c>
      <c r="AE8">
        <v>25.43597202988234</v>
      </c>
      <c r="AF8">
        <v>17.675062888816473</v>
      </c>
      <c r="AG8">
        <v>31.10805609835203</v>
      </c>
      <c r="AH8">
        <v>77.26133511136814</v>
      </c>
      <c r="AI8">
        <v>15.741086469245181</v>
      </c>
      <c r="AJ8">
        <v>0</v>
      </c>
      <c r="AK8">
        <v>28.899433465248237</v>
      </c>
      <c r="AL8">
        <v>41.84092849999999</v>
      </c>
      <c r="AM8">
        <v>8.0770900157501266</v>
      </c>
      <c r="AN8">
        <v>6.5292822314887186E-2</v>
      </c>
      <c r="AO8">
        <v>0</v>
      </c>
      <c r="AP8">
        <v>1.3033863395194698</v>
      </c>
      <c r="AQ8">
        <v>25.907696028845354</v>
      </c>
      <c r="AR8">
        <v>14.042219099999993</v>
      </c>
      <c r="AS8">
        <v>16.27778071475641</v>
      </c>
      <c r="AT8">
        <v>0</v>
      </c>
      <c r="AU8">
        <v>0</v>
      </c>
      <c r="AV8">
        <v>0</v>
      </c>
      <c r="AW8">
        <v>0</v>
      </c>
      <c r="AX8">
        <v>0</v>
      </c>
      <c r="AY8">
        <v>2.458848793296089</v>
      </c>
      <c r="AZ8">
        <v>4.6999600404858306</v>
      </c>
      <c r="BA8">
        <v>3.1006890476190478</v>
      </c>
      <c r="BB8">
        <v>2.4599228431771891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1211.8337069995744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386.12565292339218</v>
      </c>
      <c r="L9">
        <v>9.6504500947403802</v>
      </c>
      <c r="M9">
        <v>62.172116261472553</v>
      </c>
      <c r="N9">
        <v>51.697944914839724</v>
      </c>
      <c r="O9">
        <v>72.172201765996491</v>
      </c>
      <c r="P9">
        <v>29.71709981573952</v>
      </c>
      <c r="Q9">
        <v>9.6166261694915267</v>
      </c>
      <c r="R9">
        <v>19.125007105360442</v>
      </c>
      <c r="S9">
        <v>11.764586683302063</v>
      </c>
      <c r="T9">
        <v>1.4185365704467354</v>
      </c>
      <c r="U9">
        <v>48.160474648044335</v>
      </c>
      <c r="V9">
        <v>5.2982024751655636</v>
      </c>
      <c r="W9">
        <v>18.78546490972872</v>
      </c>
      <c r="X9">
        <v>41.913303437283872</v>
      </c>
      <c r="Y9">
        <v>0</v>
      </c>
      <c r="Z9">
        <v>8.2933271940909066</v>
      </c>
      <c r="AA9">
        <v>17.870738068354434</v>
      </c>
      <c r="AB9">
        <v>20.881436549132221</v>
      </c>
      <c r="AC9">
        <v>14.973523740533699</v>
      </c>
      <c r="AD9">
        <v>18.707681243224886</v>
      </c>
      <c r="AE9">
        <v>25.43597202988234</v>
      </c>
      <c r="AF9">
        <v>17.675062888816473</v>
      </c>
      <c r="AG9">
        <v>31.10805609835203</v>
      </c>
      <c r="AH9">
        <v>77.26133511136814</v>
      </c>
      <c r="AI9">
        <v>15.741086469245181</v>
      </c>
      <c r="AJ9">
        <v>0</v>
      </c>
      <c r="AK9">
        <v>28.899433465248237</v>
      </c>
      <c r="AL9">
        <v>41.84092849999999</v>
      </c>
      <c r="AM9">
        <v>8.0770900157501266</v>
      </c>
      <c r="AN9">
        <v>6.5292822314887186E-2</v>
      </c>
      <c r="AO9">
        <v>0</v>
      </c>
      <c r="AP9">
        <v>1.3033863395194698</v>
      </c>
      <c r="AQ9">
        <v>25.907696028845354</v>
      </c>
      <c r="AR9">
        <v>14.042219099999993</v>
      </c>
      <c r="AS9">
        <v>16.27778071475641</v>
      </c>
      <c r="AT9">
        <v>0</v>
      </c>
      <c r="AU9">
        <v>0</v>
      </c>
      <c r="AV9">
        <v>0</v>
      </c>
      <c r="AW9">
        <v>0</v>
      </c>
      <c r="AX9">
        <v>0</v>
      </c>
      <c r="AY9">
        <v>2.458848793296089</v>
      </c>
      <c r="AZ9">
        <v>4.6999600404858306</v>
      </c>
      <c r="BA9">
        <v>3.1006890476190478</v>
      </c>
      <c r="BB9">
        <v>2.4599228431771891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1164.6991348790164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347.5141246382284</v>
      </c>
      <c r="L10">
        <v>9.6504500947403802</v>
      </c>
      <c r="M10">
        <v>62.172116261472553</v>
      </c>
      <c r="N10">
        <v>51.697944914839724</v>
      </c>
      <c r="O10">
        <v>72.172201765996491</v>
      </c>
      <c r="P10">
        <v>30.448385424689775</v>
      </c>
      <c r="Q10">
        <v>9.6166261694915267</v>
      </c>
      <c r="R10">
        <v>19.125007105360442</v>
      </c>
      <c r="S10">
        <v>11.764586683302063</v>
      </c>
      <c r="T10">
        <v>1.4185365704467354</v>
      </c>
      <c r="U10">
        <v>48.160474648044335</v>
      </c>
      <c r="V10">
        <v>5.2982024751655636</v>
      </c>
      <c r="W10">
        <v>18.78546490972872</v>
      </c>
      <c r="X10">
        <v>41.913303437283872</v>
      </c>
      <c r="Y10">
        <v>0</v>
      </c>
      <c r="Z10">
        <v>8.2933271940909066</v>
      </c>
      <c r="AA10">
        <v>17.870738068354434</v>
      </c>
      <c r="AB10">
        <v>20.881436549132221</v>
      </c>
      <c r="AC10">
        <v>14.973523740533699</v>
      </c>
      <c r="AD10">
        <v>18.707681243224886</v>
      </c>
      <c r="AE10">
        <v>25.43597202988234</v>
      </c>
      <c r="AF10">
        <v>17.675062888816473</v>
      </c>
      <c r="AG10">
        <v>31.10805609835203</v>
      </c>
      <c r="AH10">
        <v>77.26133511136814</v>
      </c>
      <c r="AI10">
        <v>15.741086469245181</v>
      </c>
      <c r="AJ10">
        <v>0</v>
      </c>
      <c r="AK10">
        <v>28.899433465248237</v>
      </c>
      <c r="AL10">
        <v>41.84092849999999</v>
      </c>
      <c r="AM10">
        <v>8.0770900157501266</v>
      </c>
      <c r="AN10">
        <v>6.5292822314887186E-2</v>
      </c>
      <c r="AO10">
        <v>0</v>
      </c>
      <c r="AP10">
        <v>1.3033863395194698</v>
      </c>
      <c r="AQ10">
        <v>25.907696028845354</v>
      </c>
      <c r="AR10">
        <v>14.042219099999993</v>
      </c>
      <c r="AS10">
        <v>16.27778071475641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2.458848793296089</v>
      </c>
      <c r="AZ10">
        <v>4.6999600404858306</v>
      </c>
      <c r="BA10">
        <v>3.1006890476190478</v>
      </c>
      <c r="BB10">
        <v>2.4599228431771891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1126.8188922028028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430.94759102520709</v>
      </c>
      <c r="L11">
        <v>9.6501221466584113</v>
      </c>
      <c r="M11">
        <v>62.172116261472553</v>
      </c>
      <c r="N11">
        <v>51.697944914839724</v>
      </c>
      <c r="O11">
        <v>72.172201765996491</v>
      </c>
      <c r="P11">
        <v>31.2292167521213</v>
      </c>
      <c r="Q11">
        <v>9.6166261694915267</v>
      </c>
      <c r="R11">
        <v>19.125007105360442</v>
      </c>
      <c r="S11">
        <v>11.764586683302063</v>
      </c>
      <c r="T11">
        <v>1.4185365704467354</v>
      </c>
      <c r="U11">
        <v>48.160474648044335</v>
      </c>
      <c r="V11">
        <v>5.2982024751655636</v>
      </c>
      <c r="W11">
        <v>18.78546490972872</v>
      </c>
      <c r="X11">
        <v>41.913303437283872</v>
      </c>
      <c r="Y11">
        <v>0</v>
      </c>
      <c r="Z11">
        <v>8.2933271940909066</v>
      </c>
      <c r="AA11">
        <v>17.870738068354434</v>
      </c>
      <c r="AB11">
        <v>20.881436549132221</v>
      </c>
      <c r="AC11">
        <v>14.973523740533699</v>
      </c>
      <c r="AD11">
        <v>18.707681243224886</v>
      </c>
      <c r="AE11">
        <v>25.43597202988234</v>
      </c>
      <c r="AF11">
        <v>12.519837012589919</v>
      </c>
      <c r="AG11">
        <v>31.10805609835203</v>
      </c>
      <c r="AH11">
        <v>77.26133511136814</v>
      </c>
      <c r="AI11">
        <v>15.741086469245181</v>
      </c>
      <c r="AJ11">
        <v>0</v>
      </c>
      <c r="AK11">
        <v>28.899433465248237</v>
      </c>
      <c r="AL11">
        <v>41.84092849999999</v>
      </c>
      <c r="AM11">
        <v>8.0770900157501266</v>
      </c>
      <c r="AN11">
        <v>6.5292822314887186E-2</v>
      </c>
      <c r="AO11">
        <v>0</v>
      </c>
      <c r="AP11">
        <v>4.2903136237779611</v>
      </c>
      <c r="AQ11">
        <v>25.907696028845354</v>
      </c>
      <c r="AR11">
        <v>14.042219099999993</v>
      </c>
      <c r="AS11">
        <v>16.27778071475641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2.458848793296089</v>
      </c>
      <c r="AZ11">
        <v>4.6999600404858306</v>
      </c>
      <c r="BA11">
        <v>3.1006890476190478</v>
      </c>
      <c r="BB11">
        <v>2.4599228431771891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1208.8645633771632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434.38944413678468</v>
      </c>
      <c r="L12">
        <v>9.6501221466584113</v>
      </c>
      <c r="M12">
        <v>62.172116261472553</v>
      </c>
      <c r="N12">
        <v>51.697944914839724</v>
      </c>
      <c r="O12">
        <v>72.172201765996491</v>
      </c>
      <c r="P12">
        <v>31.307678464275799</v>
      </c>
      <c r="Q12">
        <v>9.6166261694915267</v>
      </c>
      <c r="R12">
        <v>19.125007105360442</v>
      </c>
      <c r="S12">
        <v>11.764586683302063</v>
      </c>
      <c r="T12">
        <v>1.4185365704467354</v>
      </c>
      <c r="U12">
        <v>48.160474648044335</v>
      </c>
      <c r="V12">
        <v>5.2982024751655636</v>
      </c>
      <c r="W12">
        <v>18.78546490972872</v>
      </c>
      <c r="X12">
        <v>41.913303437283872</v>
      </c>
      <c r="Y12">
        <v>0</v>
      </c>
      <c r="Z12">
        <v>8.2933271940909066</v>
      </c>
      <c r="AA12">
        <v>17.870738068354434</v>
      </c>
      <c r="AB12">
        <v>20.881436549132221</v>
      </c>
      <c r="AC12">
        <v>14.973523740533699</v>
      </c>
      <c r="AD12">
        <v>18.707681243224886</v>
      </c>
      <c r="AE12">
        <v>25.43597202988234</v>
      </c>
      <c r="AF12">
        <v>12.519837012589919</v>
      </c>
      <c r="AG12">
        <v>31.10805609835203</v>
      </c>
      <c r="AH12">
        <v>77.26133511136814</v>
      </c>
      <c r="AI12">
        <v>15.741086469245181</v>
      </c>
      <c r="AJ12">
        <v>0</v>
      </c>
      <c r="AK12">
        <v>28.899433465248237</v>
      </c>
      <c r="AL12">
        <v>41.84092849999999</v>
      </c>
      <c r="AM12">
        <v>8.0770900157501266</v>
      </c>
      <c r="AN12">
        <v>6.5292822314887186E-2</v>
      </c>
      <c r="AO12">
        <v>0</v>
      </c>
      <c r="AP12">
        <v>4.2903136237779611</v>
      </c>
      <c r="AQ12">
        <v>25.907696028845354</v>
      </c>
      <c r="AR12">
        <v>14.042219099999993</v>
      </c>
      <c r="AS12">
        <v>16.27778071475641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2.458848793296089</v>
      </c>
      <c r="AZ12">
        <v>4.6999600404858306</v>
      </c>
      <c r="BA12">
        <v>3.1006890476190478</v>
      </c>
      <c r="BB12">
        <v>2.4599228431771891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1212.3848782008954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434.38944413678468</v>
      </c>
      <c r="L13">
        <v>9.6502116421217359</v>
      </c>
      <c r="M13">
        <v>62.172116261472553</v>
      </c>
      <c r="N13">
        <v>51.697944914839724</v>
      </c>
      <c r="O13">
        <v>72.172201765996491</v>
      </c>
      <c r="P13">
        <v>31.307678464275799</v>
      </c>
      <c r="Q13">
        <v>9.6166261694915267</v>
      </c>
      <c r="R13">
        <v>19.125007105360442</v>
      </c>
      <c r="S13">
        <v>11.764586683302063</v>
      </c>
      <c r="T13">
        <v>1.4185365704467354</v>
      </c>
      <c r="U13">
        <v>48.160474648044335</v>
      </c>
      <c r="V13">
        <v>5.2982024751655636</v>
      </c>
      <c r="W13">
        <v>18.78546490972872</v>
      </c>
      <c r="X13">
        <v>41.913303437283872</v>
      </c>
      <c r="Y13">
        <v>0</v>
      </c>
      <c r="Z13">
        <v>8.2933271940909066</v>
      </c>
      <c r="AA13">
        <v>17.870738068354434</v>
      </c>
      <c r="AB13">
        <v>20.881436549132221</v>
      </c>
      <c r="AC13">
        <v>14.973523740533699</v>
      </c>
      <c r="AD13">
        <v>18.707681243224886</v>
      </c>
      <c r="AE13">
        <v>25.43597202988234</v>
      </c>
      <c r="AF13">
        <v>12.519837012589919</v>
      </c>
      <c r="AG13">
        <v>31.10805609835203</v>
      </c>
      <c r="AH13">
        <v>77.26133511136814</v>
      </c>
      <c r="AI13">
        <v>15.741086469245181</v>
      </c>
      <c r="AJ13">
        <v>0</v>
      </c>
      <c r="AK13">
        <v>28.899433465248237</v>
      </c>
      <c r="AL13">
        <v>41.84092849999999</v>
      </c>
      <c r="AM13">
        <v>8.0770900157501266</v>
      </c>
      <c r="AN13">
        <v>6.5292822314887186E-2</v>
      </c>
      <c r="AO13">
        <v>0</v>
      </c>
      <c r="AP13">
        <v>1.3033863395194698</v>
      </c>
      <c r="AQ13">
        <v>25.907696028845354</v>
      </c>
      <c r="AR13">
        <v>14.042219099999993</v>
      </c>
      <c r="AS13">
        <v>16.27778071475641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2.458848793296089</v>
      </c>
      <c r="AZ13">
        <v>4.6999600404858306</v>
      </c>
      <c r="BA13">
        <v>3.1006890476190478</v>
      </c>
      <c r="BB13">
        <v>2.4599228431771891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1209.3980404121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434.38944413678468</v>
      </c>
      <c r="L14">
        <v>9.6502780471840666</v>
      </c>
      <c r="M14">
        <v>62.172116261472553</v>
      </c>
      <c r="N14">
        <v>51.697944914839724</v>
      </c>
      <c r="O14">
        <v>72.172201765996491</v>
      </c>
      <c r="P14">
        <v>31.307678464275799</v>
      </c>
      <c r="Q14">
        <v>9.6166261694915267</v>
      </c>
      <c r="R14">
        <v>19.125007105360442</v>
      </c>
      <c r="S14">
        <v>11.764586683302063</v>
      </c>
      <c r="T14">
        <v>1.4185365704467354</v>
      </c>
      <c r="U14">
        <v>48.160474648044335</v>
      </c>
      <c r="V14">
        <v>5.2982024751655636</v>
      </c>
      <c r="W14">
        <v>18.78546490972872</v>
      </c>
      <c r="X14">
        <v>41.913303437283872</v>
      </c>
      <c r="Y14">
        <v>0</v>
      </c>
      <c r="Z14">
        <v>8.2933271940909066</v>
      </c>
      <c r="AA14">
        <v>17.870738068354434</v>
      </c>
      <c r="AB14">
        <v>20.881436549132221</v>
      </c>
      <c r="AC14">
        <v>14.973523740533699</v>
      </c>
      <c r="AD14">
        <v>18.707681243224886</v>
      </c>
      <c r="AE14">
        <v>25.43597202988234</v>
      </c>
      <c r="AF14">
        <v>12.519837012589919</v>
      </c>
      <c r="AG14">
        <v>31.10805609835203</v>
      </c>
      <c r="AH14">
        <v>77.26133511136814</v>
      </c>
      <c r="AI14">
        <v>9.8381791546098878</v>
      </c>
      <c r="AJ14">
        <v>0</v>
      </c>
      <c r="AK14">
        <v>28.899433465248237</v>
      </c>
      <c r="AL14">
        <v>41.84092849999999</v>
      </c>
      <c r="AM14">
        <v>8.0770900157501266</v>
      </c>
      <c r="AN14">
        <v>6.5292822314887186E-2</v>
      </c>
      <c r="AO14">
        <v>0</v>
      </c>
      <c r="AP14">
        <v>1.3033863395194698</v>
      </c>
      <c r="AQ14">
        <v>25.907696028845354</v>
      </c>
      <c r="AR14">
        <v>14.042219099999993</v>
      </c>
      <c r="AS14">
        <v>16.27778071475641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2.458848793296089</v>
      </c>
      <c r="AZ14">
        <v>4.6999600404858306</v>
      </c>
      <c r="BA14">
        <v>3.1006890476190478</v>
      </c>
      <c r="BB14">
        <v>2.4599228431771891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1203.4951995025272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386.12363320399709</v>
      </c>
      <c r="L15">
        <v>9.6502785321386426</v>
      </c>
      <c r="M15">
        <v>62.172116261472553</v>
      </c>
      <c r="N15">
        <v>51.697944914839724</v>
      </c>
      <c r="O15">
        <v>72.172201765996491</v>
      </c>
      <c r="P15">
        <v>30.289553429619744</v>
      </c>
      <c r="Q15">
        <v>9.618305731343284</v>
      </c>
      <c r="R15">
        <v>19.126084463055353</v>
      </c>
      <c r="S15">
        <v>11.764991201074443</v>
      </c>
      <c r="T15">
        <v>1.4188674394463667</v>
      </c>
      <c r="U15">
        <v>48.160474648044335</v>
      </c>
      <c r="V15">
        <v>5.2982024751655636</v>
      </c>
      <c r="W15">
        <v>18.78546490972872</v>
      </c>
      <c r="X15">
        <v>41.913303437283872</v>
      </c>
      <c r="Y15">
        <v>0</v>
      </c>
      <c r="Z15">
        <v>8.2933271940909066</v>
      </c>
      <c r="AA15">
        <v>17.870738068354434</v>
      </c>
      <c r="AB15">
        <v>20.881436549132221</v>
      </c>
      <c r="AC15">
        <v>14.973523740533699</v>
      </c>
      <c r="AD15">
        <v>18.707681243224886</v>
      </c>
      <c r="AE15">
        <v>25.43597202988234</v>
      </c>
      <c r="AF15">
        <v>12.519837012589919</v>
      </c>
      <c r="AG15">
        <v>31.10805609835203</v>
      </c>
      <c r="AH15">
        <v>77.26133511136814</v>
      </c>
      <c r="AI15">
        <v>9.8381791546098878</v>
      </c>
      <c r="AJ15">
        <v>0</v>
      </c>
      <c r="AK15">
        <v>28.899433465248237</v>
      </c>
      <c r="AL15">
        <v>41.84092849999999</v>
      </c>
      <c r="AM15">
        <v>8.0770900157501266</v>
      </c>
      <c r="AN15">
        <v>6.5292822314887186E-2</v>
      </c>
      <c r="AO15">
        <v>0</v>
      </c>
      <c r="AP15">
        <v>1.3033863395194698</v>
      </c>
      <c r="AQ15">
        <v>19.430772507445692</v>
      </c>
      <c r="AR15">
        <v>14.042219099999993</v>
      </c>
      <c r="AS15">
        <v>16.27778071475641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2.458848793296089</v>
      </c>
      <c r="AZ15">
        <v>4.6999600404858306</v>
      </c>
      <c r="BA15">
        <v>3.1006890476190478</v>
      </c>
      <c r="BB15">
        <v>2.4599228431771891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1147.7378328049572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386.12363320399709</v>
      </c>
      <c r="L16">
        <v>9.6501724325253431</v>
      </c>
      <c r="M16">
        <v>62.172116261472553</v>
      </c>
      <c r="N16">
        <v>51.697944914839724</v>
      </c>
      <c r="O16">
        <v>72.172201765996491</v>
      </c>
      <c r="P16">
        <v>30.289553429619744</v>
      </c>
      <c r="Q16">
        <v>9.618305731343284</v>
      </c>
      <c r="R16">
        <v>19.126084463055353</v>
      </c>
      <c r="S16">
        <v>11.764991201074443</v>
      </c>
      <c r="T16">
        <v>1.4188674394463667</v>
      </c>
      <c r="U16">
        <v>48.160474648044335</v>
      </c>
      <c r="V16">
        <v>5.2982024751655636</v>
      </c>
      <c r="W16">
        <v>18.78546490972872</v>
      </c>
      <c r="X16">
        <v>41.913303437283872</v>
      </c>
      <c r="Y16">
        <v>0</v>
      </c>
      <c r="Z16">
        <v>8.2933271940909066</v>
      </c>
      <c r="AA16">
        <v>17.870738068354434</v>
      </c>
      <c r="AB16">
        <v>20.881436549132221</v>
      </c>
      <c r="AC16">
        <v>14.973523740533699</v>
      </c>
      <c r="AD16">
        <v>18.707681243224886</v>
      </c>
      <c r="AE16">
        <v>25.43597202988234</v>
      </c>
      <c r="AF16">
        <v>12.519837012589919</v>
      </c>
      <c r="AG16">
        <v>31.10805609835203</v>
      </c>
      <c r="AH16">
        <v>77.26133511136814</v>
      </c>
      <c r="AI16">
        <v>9.8381791546098878</v>
      </c>
      <c r="AJ16">
        <v>0</v>
      </c>
      <c r="AK16">
        <v>28.899433465248237</v>
      </c>
      <c r="AL16">
        <v>41.84092849999999</v>
      </c>
      <c r="AM16">
        <v>8.0770900157501266</v>
      </c>
      <c r="AN16">
        <v>6.5292822314887186E-2</v>
      </c>
      <c r="AO16">
        <v>0</v>
      </c>
      <c r="AP16">
        <v>1.3033863395194698</v>
      </c>
      <c r="AQ16">
        <v>19.430772507445692</v>
      </c>
      <c r="AR16">
        <v>14.042219099999993</v>
      </c>
      <c r="AS16">
        <v>16.27778071475641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2.458848793296089</v>
      </c>
      <c r="AZ16">
        <v>4.6999600404858306</v>
      </c>
      <c r="BA16">
        <v>3.1006890476190478</v>
      </c>
      <c r="BB16">
        <v>2.4599228431771891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1147.7377267053439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386.12363320399709</v>
      </c>
      <c r="L17">
        <v>9.6501781302573413</v>
      </c>
      <c r="M17">
        <v>62.172116261472553</v>
      </c>
      <c r="N17">
        <v>51.697944914839724</v>
      </c>
      <c r="O17">
        <v>72.172201765996491</v>
      </c>
      <c r="P17">
        <v>30.289553429619744</v>
      </c>
      <c r="Q17">
        <v>9.618305731343284</v>
      </c>
      <c r="R17">
        <v>19.126084463055353</v>
      </c>
      <c r="S17">
        <v>11.764991201074443</v>
      </c>
      <c r="T17">
        <v>1.4188674394463667</v>
      </c>
      <c r="U17">
        <v>48.160474648044335</v>
      </c>
      <c r="V17">
        <v>5.2982024751655636</v>
      </c>
      <c r="W17">
        <v>18.78546490972872</v>
      </c>
      <c r="X17">
        <v>41.913303437283872</v>
      </c>
      <c r="Y17">
        <v>0</v>
      </c>
      <c r="Z17">
        <v>8.2933271940909066</v>
      </c>
      <c r="AA17">
        <v>17.870738068354434</v>
      </c>
      <c r="AB17">
        <v>20.881436549132221</v>
      </c>
      <c r="AC17">
        <v>14.973523740533699</v>
      </c>
      <c r="AD17">
        <v>18.707681243224886</v>
      </c>
      <c r="AE17">
        <v>25.43597202988234</v>
      </c>
      <c r="AF17">
        <v>12.519837012589919</v>
      </c>
      <c r="AG17">
        <v>31.10805609835203</v>
      </c>
      <c r="AH17">
        <v>77.26133511136814</v>
      </c>
      <c r="AI17">
        <v>3.2793930515366285</v>
      </c>
      <c r="AJ17">
        <v>0</v>
      </c>
      <c r="AK17">
        <v>28.899433465248237</v>
      </c>
      <c r="AL17">
        <v>41.84092849999999</v>
      </c>
      <c r="AM17">
        <v>8.0770900157501266</v>
      </c>
      <c r="AN17">
        <v>6.5292822314887186E-2</v>
      </c>
      <c r="AO17">
        <v>0</v>
      </c>
      <c r="AP17">
        <v>1.3033863395194698</v>
      </c>
      <c r="AQ17">
        <v>19.430772507445692</v>
      </c>
      <c r="AR17">
        <v>14.042219099999993</v>
      </c>
      <c r="AS17">
        <v>16.27778071475641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2.458848793296089</v>
      </c>
      <c r="AZ17">
        <v>4.6999600404858306</v>
      </c>
      <c r="BA17">
        <v>3.1006890476190478</v>
      </c>
      <c r="BB17">
        <v>2.4599228431771891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1141.1789463000027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386.12363320399709</v>
      </c>
      <c r="L18">
        <v>9.6501421621102423</v>
      </c>
      <c r="M18">
        <v>62.172116261472553</v>
      </c>
      <c r="N18">
        <v>51.697944914839724</v>
      </c>
      <c r="O18">
        <v>72.172201765996491</v>
      </c>
      <c r="P18">
        <v>30.289553429619744</v>
      </c>
      <c r="Q18">
        <v>9.618305731343284</v>
      </c>
      <c r="R18">
        <v>19.126084463055353</v>
      </c>
      <c r="S18">
        <v>11.764991201074443</v>
      </c>
      <c r="T18">
        <v>1.4188674394463667</v>
      </c>
      <c r="U18">
        <v>48.160474648044335</v>
      </c>
      <c r="V18">
        <v>5.2982024751655636</v>
      </c>
      <c r="W18">
        <v>18.78546490972872</v>
      </c>
      <c r="X18">
        <v>41.913303437283872</v>
      </c>
      <c r="Y18">
        <v>0</v>
      </c>
      <c r="Z18">
        <v>8.2933271940909066</v>
      </c>
      <c r="AA18">
        <v>17.870738068354434</v>
      </c>
      <c r="AB18">
        <v>20.881436549132221</v>
      </c>
      <c r="AC18">
        <v>14.973523740533699</v>
      </c>
      <c r="AD18">
        <v>18.707681243224886</v>
      </c>
      <c r="AE18">
        <v>25.43597202988234</v>
      </c>
      <c r="AF18">
        <v>12.519837012589919</v>
      </c>
      <c r="AG18">
        <v>31.10805609835203</v>
      </c>
      <c r="AH18">
        <v>77.26133511136814</v>
      </c>
      <c r="AI18">
        <v>3.2793930515366285</v>
      </c>
      <c r="AJ18">
        <v>0</v>
      </c>
      <c r="AK18">
        <v>28.899433465248237</v>
      </c>
      <c r="AL18">
        <v>41.84092849999999</v>
      </c>
      <c r="AM18">
        <v>8.0770900157501266</v>
      </c>
      <c r="AN18">
        <v>6.5292822314887186E-2</v>
      </c>
      <c r="AO18">
        <v>0</v>
      </c>
      <c r="AP18">
        <v>1.3033863395194698</v>
      </c>
      <c r="AQ18">
        <v>12.953848338297128</v>
      </c>
      <c r="AR18">
        <v>14.042219099999993</v>
      </c>
      <c r="AS18">
        <v>16.27778071475641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2.458848793296089</v>
      </c>
      <c r="AZ18">
        <v>4.6999600404858306</v>
      </c>
      <c r="BA18">
        <v>3.1006890476190478</v>
      </c>
      <c r="BB18">
        <v>2.4599228431771891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1134.701986162707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386.12363320399709</v>
      </c>
      <c r="L19">
        <v>9.6502981142153281</v>
      </c>
      <c r="M19">
        <v>62.172116261472553</v>
      </c>
      <c r="N19">
        <v>51.697944914839724</v>
      </c>
      <c r="O19">
        <v>72.172201765996491</v>
      </c>
      <c r="P19">
        <v>30.289553429619744</v>
      </c>
      <c r="Q19">
        <v>9.618305731343284</v>
      </c>
      <c r="R19">
        <v>19.126084463055353</v>
      </c>
      <c r="S19">
        <v>11.764991201074443</v>
      </c>
      <c r="T19">
        <v>1.4188674394463667</v>
      </c>
      <c r="U19">
        <v>48.160474648044335</v>
      </c>
      <c r="V19">
        <v>5.2982024751655636</v>
      </c>
      <c r="W19">
        <v>18.78546490972872</v>
      </c>
      <c r="X19">
        <v>41.913303437283872</v>
      </c>
      <c r="Y19">
        <v>0</v>
      </c>
      <c r="Z19">
        <v>8.2933271940909066</v>
      </c>
      <c r="AA19">
        <v>17.870738068354434</v>
      </c>
      <c r="AB19">
        <v>20.881436549132221</v>
      </c>
      <c r="AC19">
        <v>14.973523740533699</v>
      </c>
      <c r="AD19">
        <v>18.707681243224886</v>
      </c>
      <c r="AE19">
        <v>25.43597202988234</v>
      </c>
      <c r="AF19">
        <v>12.519837012589919</v>
      </c>
      <c r="AG19">
        <v>31.10805609835203</v>
      </c>
      <c r="AH19">
        <v>77.26133511136814</v>
      </c>
      <c r="AI19">
        <v>3.2793930515366285</v>
      </c>
      <c r="AJ19">
        <v>0</v>
      </c>
      <c r="AK19">
        <v>28.899433465248237</v>
      </c>
      <c r="AL19">
        <v>41.84092849999999</v>
      </c>
      <c r="AM19">
        <v>8.0770900157501266</v>
      </c>
      <c r="AN19">
        <v>6.5292822314887186E-2</v>
      </c>
      <c r="AO19">
        <v>0</v>
      </c>
      <c r="AP19">
        <v>1.3033863395194698</v>
      </c>
      <c r="AQ19">
        <v>0</v>
      </c>
      <c r="AR19">
        <v>14.042219099999993</v>
      </c>
      <c r="AS19">
        <v>16.27778071475641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2.458848793296089</v>
      </c>
      <c r="AZ19">
        <v>4.6999600404858306</v>
      </c>
      <c r="BA19">
        <v>3.1006890476190478</v>
      </c>
      <c r="BB19">
        <v>2.4599228431771891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1121.7482937765151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386.12363320399709</v>
      </c>
      <c r="L20">
        <v>9.6504115150861445</v>
      </c>
      <c r="M20">
        <v>62.172116261472553</v>
      </c>
      <c r="N20">
        <v>51.697944914839724</v>
      </c>
      <c r="O20">
        <v>72.172201765996491</v>
      </c>
      <c r="P20">
        <v>30.289553429619744</v>
      </c>
      <c r="Q20">
        <v>9.618305731343284</v>
      </c>
      <c r="R20">
        <v>18.576985466601418</v>
      </c>
      <c r="S20">
        <v>11.764991201074443</v>
      </c>
      <c r="T20">
        <v>1.4188674394463667</v>
      </c>
      <c r="U20">
        <v>48.160474648044335</v>
      </c>
      <c r="V20">
        <v>5.2982024751655636</v>
      </c>
      <c r="W20">
        <v>18.78546490972872</v>
      </c>
      <c r="X20">
        <v>41.913303437283872</v>
      </c>
      <c r="Y20">
        <v>0</v>
      </c>
      <c r="Z20">
        <v>8.2933271940909066</v>
      </c>
      <c r="AA20">
        <v>17.870738068354434</v>
      </c>
      <c r="AB20">
        <v>20.881436549132221</v>
      </c>
      <c r="AC20">
        <v>14.973523740533699</v>
      </c>
      <c r="AD20">
        <v>18.707681243224886</v>
      </c>
      <c r="AE20">
        <v>25.43597202988234</v>
      </c>
      <c r="AF20">
        <v>12.519837012589919</v>
      </c>
      <c r="AG20">
        <v>31.10805609835203</v>
      </c>
      <c r="AH20">
        <v>77.26133511136814</v>
      </c>
      <c r="AI20">
        <v>3.2793930515366285</v>
      </c>
      <c r="AJ20">
        <v>0</v>
      </c>
      <c r="AK20">
        <v>28.899433465248237</v>
      </c>
      <c r="AL20">
        <v>41.84092849999999</v>
      </c>
      <c r="AM20">
        <v>8.0770900157501266</v>
      </c>
      <c r="AN20">
        <v>6.5292822314887186E-2</v>
      </c>
      <c r="AO20">
        <v>0</v>
      </c>
      <c r="AP20">
        <v>1.3033863395194698</v>
      </c>
      <c r="AQ20">
        <v>0</v>
      </c>
      <c r="AR20">
        <v>14.042219099999993</v>
      </c>
      <c r="AS20">
        <v>16.27778071475641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2.458848793296089</v>
      </c>
      <c r="AZ20">
        <v>4.6999600404858306</v>
      </c>
      <c r="BA20">
        <v>3.1006890476190478</v>
      </c>
      <c r="BB20">
        <v>2.4599228431771891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1121.1993081809319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386.12363320399709</v>
      </c>
      <c r="L21">
        <v>9.6503161823554322</v>
      </c>
      <c r="M21">
        <v>62.172116261472553</v>
      </c>
      <c r="N21">
        <v>51.697944914839724</v>
      </c>
      <c r="O21">
        <v>72.172201765996491</v>
      </c>
      <c r="P21">
        <v>30.289553429619744</v>
      </c>
      <c r="Q21">
        <v>9.618305731343284</v>
      </c>
      <c r="R21">
        <v>18.576985466601418</v>
      </c>
      <c r="S21">
        <v>11.764991201074443</v>
      </c>
      <c r="T21">
        <v>1.4188674394463667</v>
      </c>
      <c r="U21">
        <v>48.160474648044335</v>
      </c>
      <c r="V21">
        <v>5.2982024751655636</v>
      </c>
      <c r="W21">
        <v>18.78546490972872</v>
      </c>
      <c r="X21">
        <v>41.913303437283872</v>
      </c>
      <c r="Y21">
        <v>0</v>
      </c>
      <c r="Z21">
        <v>8.2933271940909066</v>
      </c>
      <c r="AA21">
        <v>17.870738068354434</v>
      </c>
      <c r="AB21">
        <v>20.881436549132221</v>
      </c>
      <c r="AC21">
        <v>14.973523740533699</v>
      </c>
      <c r="AD21">
        <v>18.707681243224886</v>
      </c>
      <c r="AE21">
        <v>25.43597202988234</v>
      </c>
      <c r="AF21">
        <v>12.519837012589919</v>
      </c>
      <c r="AG21">
        <v>31.10805609835203</v>
      </c>
      <c r="AH21">
        <v>77.26133511136814</v>
      </c>
      <c r="AI21">
        <v>3.2793930515366285</v>
      </c>
      <c r="AJ21">
        <v>0</v>
      </c>
      <c r="AK21">
        <v>28.899433465248237</v>
      </c>
      <c r="AL21">
        <v>41.84092849999999</v>
      </c>
      <c r="AM21">
        <v>8.0770900157501266</v>
      </c>
      <c r="AN21">
        <v>6.5292822314887186E-2</v>
      </c>
      <c r="AO21">
        <v>0</v>
      </c>
      <c r="AP21">
        <v>1.3033863395194698</v>
      </c>
      <c r="AQ21">
        <v>0</v>
      </c>
      <c r="AR21">
        <v>14.042219099999993</v>
      </c>
      <c r="AS21">
        <v>16.27778071475641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2.458848793296089</v>
      </c>
      <c r="AZ21">
        <v>4.6999600404858306</v>
      </c>
      <c r="BA21">
        <v>3.1006890476190478</v>
      </c>
      <c r="BB21">
        <v>2.4599228431771891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1121.1992128482011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386.12363320399709</v>
      </c>
      <c r="L22">
        <v>9.6504073687808862</v>
      </c>
      <c r="M22">
        <v>62.172116261472553</v>
      </c>
      <c r="N22">
        <v>51.697944914839724</v>
      </c>
      <c r="O22">
        <v>72.172201765996491</v>
      </c>
      <c r="P22">
        <v>30.289553429619744</v>
      </c>
      <c r="Q22">
        <v>9.618305731343284</v>
      </c>
      <c r="R22">
        <v>19.126084463055353</v>
      </c>
      <c r="S22">
        <v>11.764991201074443</v>
      </c>
      <c r="T22">
        <v>1.4188674394463667</v>
      </c>
      <c r="U22">
        <v>48.160474648044335</v>
      </c>
      <c r="V22">
        <v>5.2982024751655636</v>
      </c>
      <c r="W22">
        <v>18.78546490972872</v>
      </c>
      <c r="X22">
        <v>41.913303437283872</v>
      </c>
      <c r="Y22">
        <v>0</v>
      </c>
      <c r="Z22">
        <v>8.2933271940909066</v>
      </c>
      <c r="AA22">
        <v>17.870738068354434</v>
      </c>
      <c r="AB22">
        <v>20.881436549132221</v>
      </c>
      <c r="AC22">
        <v>14.973523740533699</v>
      </c>
      <c r="AD22">
        <v>18.707681243224886</v>
      </c>
      <c r="AE22">
        <v>25.43597202988234</v>
      </c>
      <c r="AF22">
        <v>12.519837012589919</v>
      </c>
      <c r="AG22">
        <v>31.10805609835203</v>
      </c>
      <c r="AH22">
        <v>77.26133511136814</v>
      </c>
      <c r="AI22">
        <v>3.2793930515366285</v>
      </c>
      <c r="AJ22">
        <v>0</v>
      </c>
      <c r="AK22">
        <v>28.899433465248237</v>
      </c>
      <c r="AL22">
        <v>41.84092849999999</v>
      </c>
      <c r="AM22">
        <v>8.0770900157501266</v>
      </c>
      <c r="AN22">
        <v>6.5292822314887186E-2</v>
      </c>
      <c r="AO22">
        <v>0</v>
      </c>
      <c r="AP22">
        <v>1.3033863395194698</v>
      </c>
      <c r="AQ22">
        <v>0</v>
      </c>
      <c r="AR22">
        <v>14.042219099999993</v>
      </c>
      <c r="AS22">
        <v>16.27778071475641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2.458848793296089</v>
      </c>
      <c r="AZ22">
        <v>4.6999600404858306</v>
      </c>
      <c r="BA22">
        <v>3.1006890476190478</v>
      </c>
      <c r="BB22">
        <v>2.4599228431771891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1121.7484030310804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386.12363320399709</v>
      </c>
      <c r="L23">
        <v>9.6500270187031028</v>
      </c>
      <c r="M23">
        <v>62.172116261472553</v>
      </c>
      <c r="N23">
        <v>51.697944914839724</v>
      </c>
      <c r="O23">
        <v>72.172201765996491</v>
      </c>
      <c r="P23">
        <v>30.289553429619744</v>
      </c>
      <c r="Q23">
        <v>9.618305731343284</v>
      </c>
      <c r="R23">
        <v>19.126084463055353</v>
      </c>
      <c r="S23">
        <v>11.764991201074443</v>
      </c>
      <c r="T23">
        <v>1.4188674394463667</v>
      </c>
      <c r="U23">
        <v>48.160474648044335</v>
      </c>
      <c r="V23">
        <v>5.2982024751655636</v>
      </c>
      <c r="W23">
        <v>18.785069004719208</v>
      </c>
      <c r="X23">
        <v>41.913303437283872</v>
      </c>
      <c r="Y23">
        <v>0</v>
      </c>
      <c r="Z23">
        <v>8.2933271940909066</v>
      </c>
      <c r="AA23">
        <v>17.870738068354434</v>
      </c>
      <c r="AB23">
        <v>20.881436549132221</v>
      </c>
      <c r="AC23">
        <v>14.973523740533699</v>
      </c>
      <c r="AD23">
        <v>18.707681243224886</v>
      </c>
      <c r="AE23">
        <v>25.43597202988234</v>
      </c>
      <c r="AF23">
        <v>12.519837012589919</v>
      </c>
      <c r="AG23">
        <v>31.10805609835203</v>
      </c>
      <c r="AH23">
        <v>77.26133511136814</v>
      </c>
      <c r="AI23">
        <v>3.2793930515366285</v>
      </c>
      <c r="AJ23">
        <v>0</v>
      </c>
      <c r="AK23">
        <v>28.899433465248237</v>
      </c>
      <c r="AL23">
        <v>41.84092849999999</v>
      </c>
      <c r="AM23">
        <v>8.0770900157501266</v>
      </c>
      <c r="AN23">
        <v>6.5292822314887186E-2</v>
      </c>
      <c r="AO23">
        <v>0</v>
      </c>
      <c r="AP23">
        <v>4.2903136237779611</v>
      </c>
      <c r="AQ23">
        <v>0</v>
      </c>
      <c r="AR23">
        <v>14.042219099999993</v>
      </c>
      <c r="AS23">
        <v>16.27778071475641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2.458848793296089</v>
      </c>
      <c r="AZ23">
        <v>4.6999600404858306</v>
      </c>
      <c r="BA23">
        <v>3.1006890476190478</v>
      </c>
      <c r="BB23">
        <v>2.4599228431771891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1124.7345540602519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366.8194329519489</v>
      </c>
      <c r="L24">
        <v>9.6498571893683778</v>
      </c>
      <c r="M24">
        <v>62.172116261472553</v>
      </c>
      <c r="N24">
        <v>51.697944914839724</v>
      </c>
      <c r="O24">
        <v>72.172201765996491</v>
      </c>
      <c r="P24">
        <v>30.289553429619744</v>
      </c>
      <c r="Q24">
        <v>9.618305731343284</v>
      </c>
      <c r="R24">
        <v>19.126084463055353</v>
      </c>
      <c r="S24">
        <v>11.764991201074443</v>
      </c>
      <c r="T24">
        <v>1.4188674394463667</v>
      </c>
      <c r="U24">
        <v>48.160474648044335</v>
      </c>
      <c r="V24">
        <v>5.2982024751655636</v>
      </c>
      <c r="W24">
        <v>18.785069004719208</v>
      </c>
      <c r="X24">
        <v>41.913303437283872</v>
      </c>
      <c r="Y24">
        <v>0</v>
      </c>
      <c r="Z24">
        <v>8.2933271940909066</v>
      </c>
      <c r="AA24">
        <v>17.870738068354434</v>
      </c>
      <c r="AB24">
        <v>20.881436549132221</v>
      </c>
      <c r="AC24">
        <v>14.973523740533699</v>
      </c>
      <c r="AD24">
        <v>18.707681243224886</v>
      </c>
      <c r="AE24">
        <v>25.43597202988234</v>
      </c>
      <c r="AF24">
        <v>12.519837012589919</v>
      </c>
      <c r="AG24">
        <v>31.10805609835203</v>
      </c>
      <c r="AH24">
        <v>77.26133511136814</v>
      </c>
      <c r="AI24">
        <v>3.2793930515366285</v>
      </c>
      <c r="AJ24">
        <v>0</v>
      </c>
      <c r="AK24">
        <v>28.899433465248237</v>
      </c>
      <c r="AL24">
        <v>41.84092849999999</v>
      </c>
      <c r="AM24">
        <v>8.0770900157501266</v>
      </c>
      <c r="AN24">
        <v>6.5292822314887186E-2</v>
      </c>
      <c r="AO24">
        <v>0</v>
      </c>
      <c r="AP24">
        <v>4.2903136237779611</v>
      </c>
      <c r="AQ24">
        <v>0</v>
      </c>
      <c r="AR24">
        <v>14.042219099999993</v>
      </c>
      <c r="AS24">
        <v>16.27778071475641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2.458848793296089</v>
      </c>
      <c r="AZ24">
        <v>4.6999600404858306</v>
      </c>
      <c r="BA24">
        <v>3.1006890476190478</v>
      </c>
      <c r="BB24">
        <v>2.4599228431771891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1105.4301839788689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289.59255607637272</v>
      </c>
      <c r="L25">
        <v>9.6498571893683778</v>
      </c>
      <c r="M25">
        <v>62.172116261472553</v>
      </c>
      <c r="N25">
        <v>51.697944914839724</v>
      </c>
      <c r="O25">
        <v>72.172201765996491</v>
      </c>
      <c r="P25">
        <v>30.289553429619744</v>
      </c>
      <c r="Q25">
        <v>9.618305731343284</v>
      </c>
      <c r="R25">
        <v>19.126084463055353</v>
      </c>
      <c r="S25">
        <v>11.764991201074443</v>
      </c>
      <c r="T25">
        <v>1.4188674394463667</v>
      </c>
      <c r="U25">
        <v>48.160474648044335</v>
      </c>
      <c r="V25">
        <v>5.2982024751655636</v>
      </c>
      <c r="W25">
        <v>18.785069004719208</v>
      </c>
      <c r="X25">
        <v>41.913303437283872</v>
      </c>
      <c r="Y25">
        <v>0</v>
      </c>
      <c r="Z25">
        <v>8.2933271940909066</v>
      </c>
      <c r="AA25">
        <v>17.870738068354434</v>
      </c>
      <c r="AB25">
        <v>20.881436549132221</v>
      </c>
      <c r="AC25">
        <v>14.973523740533699</v>
      </c>
      <c r="AD25">
        <v>18.707681243224886</v>
      </c>
      <c r="AE25">
        <v>25.43597202988234</v>
      </c>
      <c r="AF25">
        <v>12.519837012589919</v>
      </c>
      <c r="AG25">
        <v>31.10805609835203</v>
      </c>
      <c r="AH25">
        <v>77.26133511136814</v>
      </c>
      <c r="AI25">
        <v>3.2793930515366285</v>
      </c>
      <c r="AJ25">
        <v>0</v>
      </c>
      <c r="AK25">
        <v>28.899433465248237</v>
      </c>
      <c r="AL25">
        <v>41.84092849999999</v>
      </c>
      <c r="AM25">
        <v>8.0770900157501266</v>
      </c>
      <c r="AN25">
        <v>6.5292822314887186E-2</v>
      </c>
      <c r="AO25">
        <v>0</v>
      </c>
      <c r="AP25">
        <v>1.5749253432477215</v>
      </c>
      <c r="AQ25">
        <v>0</v>
      </c>
      <c r="AR25">
        <v>14.042219099999993</v>
      </c>
      <c r="AS25">
        <v>16.27778071475641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2.458848793296089</v>
      </c>
      <c r="AZ25">
        <v>4.6999600404858306</v>
      </c>
      <c r="BA25">
        <v>3.1006890476190478</v>
      </c>
      <c r="BB25">
        <v>2.4599228431771891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1025.4879188227626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272.21131249796446</v>
      </c>
      <c r="L26">
        <v>9.6498571893683778</v>
      </c>
      <c r="M26">
        <v>62.172116261472553</v>
      </c>
      <c r="N26">
        <v>51.697944914839724</v>
      </c>
      <c r="O26">
        <v>72.172201765996491</v>
      </c>
      <c r="P26">
        <v>30.289553429619744</v>
      </c>
      <c r="Q26">
        <v>9.618305731343284</v>
      </c>
      <c r="R26">
        <v>19.126084463055353</v>
      </c>
      <c r="S26">
        <v>11.764991201074443</v>
      </c>
      <c r="T26">
        <v>1.4188674394463667</v>
      </c>
      <c r="U26">
        <v>48.160474648044335</v>
      </c>
      <c r="V26">
        <v>5.2982024751655636</v>
      </c>
      <c r="W26">
        <v>18.785069004719208</v>
      </c>
      <c r="X26">
        <v>41.913303437283872</v>
      </c>
      <c r="Y26">
        <v>0</v>
      </c>
      <c r="Z26">
        <v>8.2933271940909066</v>
      </c>
      <c r="AA26">
        <v>17.870738068354434</v>
      </c>
      <c r="AB26">
        <v>20.881436549132221</v>
      </c>
      <c r="AC26">
        <v>14.973523740533699</v>
      </c>
      <c r="AD26">
        <v>18.707681243224886</v>
      </c>
      <c r="AE26">
        <v>25.43597202988234</v>
      </c>
      <c r="AF26">
        <v>12.519837012589919</v>
      </c>
      <c r="AG26">
        <v>31.10805609835203</v>
      </c>
      <c r="AH26">
        <v>77.26133511136814</v>
      </c>
      <c r="AI26">
        <v>3.2793930515366285</v>
      </c>
      <c r="AJ26">
        <v>0</v>
      </c>
      <c r="AK26">
        <v>28.899433465248237</v>
      </c>
      <c r="AL26">
        <v>41.84092849999999</v>
      </c>
      <c r="AM26">
        <v>8.0770900157501266</v>
      </c>
      <c r="AN26">
        <v>6.5292822314887186E-2</v>
      </c>
      <c r="AO26">
        <v>0</v>
      </c>
      <c r="AP26">
        <v>1.5749253432477215</v>
      </c>
      <c r="AQ26">
        <v>0</v>
      </c>
      <c r="AR26">
        <v>14.042219099999993</v>
      </c>
      <c r="AS26">
        <v>16.27778071475641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2.458848793296089</v>
      </c>
      <c r="AZ26">
        <v>4.6999600404858306</v>
      </c>
      <c r="BA26">
        <v>3.1006890476190478</v>
      </c>
      <c r="BB26">
        <v>2.4599228431771891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1008.1066752443544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272.21700989216527</v>
      </c>
      <c r="L27">
        <v>9.6498571893683778</v>
      </c>
      <c r="M27">
        <v>62.172116261472553</v>
      </c>
      <c r="N27">
        <v>51.697944914839724</v>
      </c>
      <c r="O27">
        <v>72.172201765996491</v>
      </c>
      <c r="P27">
        <v>30.289553429619744</v>
      </c>
      <c r="Q27">
        <v>5.3077622364273207</v>
      </c>
      <c r="R27">
        <v>10.616393690887431</v>
      </c>
      <c r="S27">
        <v>6.3688474801548889</v>
      </c>
      <c r="T27">
        <v>0.78958123008849579</v>
      </c>
      <c r="U27">
        <v>48.160474648044335</v>
      </c>
      <c r="V27">
        <v>5.2982024751655636</v>
      </c>
      <c r="W27">
        <v>18.785069004719208</v>
      </c>
      <c r="X27">
        <v>41.913303437283872</v>
      </c>
      <c r="Y27">
        <v>0</v>
      </c>
      <c r="Z27">
        <v>8.2933271940909066</v>
      </c>
      <c r="AA27">
        <v>17.870738068354434</v>
      </c>
      <c r="AB27">
        <v>20.881436549132221</v>
      </c>
      <c r="AC27">
        <v>14.973523740533699</v>
      </c>
      <c r="AD27">
        <v>18.707681243224886</v>
      </c>
      <c r="AE27">
        <v>25.43597202988234</v>
      </c>
      <c r="AF27">
        <v>6.2599188371963042</v>
      </c>
      <c r="AG27">
        <v>31.10805609835203</v>
      </c>
      <c r="AH27">
        <v>77.26133511136814</v>
      </c>
      <c r="AI27">
        <v>3.2793930515366285</v>
      </c>
      <c r="AJ27">
        <v>0</v>
      </c>
      <c r="AK27">
        <v>28.899433465248237</v>
      </c>
      <c r="AL27">
        <v>41.84092849999999</v>
      </c>
      <c r="AM27">
        <v>8.0770900157501266</v>
      </c>
      <c r="AN27">
        <v>6.5292822314887186E-2</v>
      </c>
      <c r="AO27">
        <v>0</v>
      </c>
      <c r="AP27">
        <v>4.2903136237779611</v>
      </c>
      <c r="AQ27">
        <v>0</v>
      </c>
      <c r="AR27">
        <v>14.042219099999993</v>
      </c>
      <c r="AS27">
        <v>16.27778071475641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2.458848793296089</v>
      </c>
      <c r="AZ27">
        <v>4.6999600404858306</v>
      </c>
      <c r="BA27">
        <v>3.1006890476190478</v>
      </c>
      <c r="BB27">
        <v>2.4599228431771891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985.72217854633038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272.21216461009175</v>
      </c>
      <c r="L28">
        <v>9.6498571893683778</v>
      </c>
      <c r="M28">
        <v>62.172116261472553</v>
      </c>
      <c r="N28">
        <v>51.697944914839724</v>
      </c>
      <c r="O28">
        <v>72.172201765996491</v>
      </c>
      <c r="P28">
        <v>30.289553429619744</v>
      </c>
      <c r="Q28">
        <v>5.3095444924450543</v>
      </c>
      <c r="R28">
        <v>10.616643430795847</v>
      </c>
      <c r="S28">
        <v>6.3689888660260046</v>
      </c>
      <c r="T28">
        <v>0.78958123008849579</v>
      </c>
      <c r="U28">
        <v>48.160474648044335</v>
      </c>
      <c r="V28">
        <v>5.2982024751655636</v>
      </c>
      <c r="W28">
        <v>18.785069004719208</v>
      </c>
      <c r="X28">
        <v>41.913303437283872</v>
      </c>
      <c r="Y28">
        <v>0</v>
      </c>
      <c r="Z28">
        <v>8.2933271940909066</v>
      </c>
      <c r="AA28">
        <v>17.870738068354434</v>
      </c>
      <c r="AB28">
        <v>20.881436549132221</v>
      </c>
      <c r="AC28">
        <v>14.973523740533699</v>
      </c>
      <c r="AD28">
        <v>18.707681243224886</v>
      </c>
      <c r="AE28">
        <v>25.43597202988234</v>
      </c>
      <c r="AF28">
        <v>6.2599188371963042</v>
      </c>
      <c r="AG28">
        <v>31.10805609835203</v>
      </c>
      <c r="AH28">
        <v>77.26133511136814</v>
      </c>
      <c r="AI28">
        <v>6.558786103073257</v>
      </c>
      <c r="AJ28">
        <v>0</v>
      </c>
      <c r="AK28">
        <v>28.899433465248237</v>
      </c>
      <c r="AL28">
        <v>41.84092849999999</v>
      </c>
      <c r="AM28">
        <v>5.1776215310837275</v>
      </c>
      <c r="AN28">
        <v>6.5292822314887186E-2</v>
      </c>
      <c r="AO28">
        <v>0</v>
      </c>
      <c r="AP28">
        <v>4.2903136237779611</v>
      </c>
      <c r="AQ28">
        <v>0</v>
      </c>
      <c r="AR28">
        <v>14.042219099999993</v>
      </c>
      <c r="AS28">
        <v>16.27778071475641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2.458848793296089</v>
      </c>
      <c r="AZ28">
        <v>4.6999600404858306</v>
      </c>
      <c r="BA28">
        <v>3.1006890476190478</v>
      </c>
      <c r="BB28">
        <v>1.3904416145833332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985.02994998433053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272.21216461009175</v>
      </c>
      <c r="L29">
        <v>9.6498571893683778</v>
      </c>
      <c r="M29">
        <v>62.172116261472553</v>
      </c>
      <c r="N29">
        <v>51.697944914839724</v>
      </c>
      <c r="O29">
        <v>72.172201765996491</v>
      </c>
      <c r="P29">
        <v>30.289553429619744</v>
      </c>
      <c r="Q29">
        <v>5.3095444924450543</v>
      </c>
      <c r="R29">
        <v>10.618533759559075</v>
      </c>
      <c r="S29">
        <v>6.3693626392978482</v>
      </c>
      <c r="T29">
        <v>0.78958123008849579</v>
      </c>
      <c r="U29">
        <v>48.160474648044335</v>
      </c>
      <c r="V29">
        <v>5.2982024751655636</v>
      </c>
      <c r="W29">
        <v>18.785069004719208</v>
      </c>
      <c r="X29">
        <v>41.913303437283872</v>
      </c>
      <c r="Y29">
        <v>0</v>
      </c>
      <c r="Z29">
        <v>8.2933271940909066</v>
      </c>
      <c r="AA29">
        <v>17.870738068354434</v>
      </c>
      <c r="AB29">
        <v>20.881436549132221</v>
      </c>
      <c r="AC29">
        <v>14.973523740533699</v>
      </c>
      <c r="AD29">
        <v>18.707681243224886</v>
      </c>
      <c r="AE29">
        <v>25.43597202988234</v>
      </c>
      <c r="AF29">
        <v>6.2599188371963042</v>
      </c>
      <c r="AG29">
        <v>31.10805609835203</v>
      </c>
      <c r="AH29">
        <v>77.26133511136814</v>
      </c>
      <c r="AI29">
        <v>25.27231402666834</v>
      </c>
      <c r="AJ29">
        <v>0</v>
      </c>
      <c r="AK29">
        <v>28.899433465248237</v>
      </c>
      <c r="AL29">
        <v>41.84092849999999</v>
      </c>
      <c r="AM29">
        <v>5.1776215310837275</v>
      </c>
      <c r="AN29">
        <v>6.5292822314887186E-2</v>
      </c>
      <c r="AO29">
        <v>0</v>
      </c>
      <c r="AP29">
        <v>4.2903136237779611</v>
      </c>
      <c r="AQ29">
        <v>0</v>
      </c>
      <c r="AR29">
        <v>14.042219099999993</v>
      </c>
      <c r="AS29">
        <v>16.27778071475641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2.458848793296089</v>
      </c>
      <c r="AZ29">
        <v>4.6999600404858306</v>
      </c>
      <c r="BA29">
        <v>3.1006890476190478</v>
      </c>
      <c r="BB29">
        <v>1.3904416145833332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1003.7457420099607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272.21216461009175</v>
      </c>
      <c r="L30">
        <v>9.6498571893683778</v>
      </c>
      <c r="M30">
        <v>62.172116261472553</v>
      </c>
      <c r="N30">
        <v>51.697944914839724</v>
      </c>
      <c r="O30">
        <v>72.172201765996491</v>
      </c>
      <c r="P30">
        <v>30.289553429619744</v>
      </c>
      <c r="Q30">
        <v>5.3095444924450543</v>
      </c>
      <c r="R30">
        <v>10.618533759559075</v>
      </c>
      <c r="S30">
        <v>6.3693626392978482</v>
      </c>
      <c r="T30">
        <v>0.78958123008849579</v>
      </c>
      <c r="U30">
        <v>48.160474648044335</v>
      </c>
      <c r="V30">
        <v>2.8963520099875155</v>
      </c>
      <c r="W30">
        <v>18.785069004719208</v>
      </c>
      <c r="X30">
        <v>41.913303437283872</v>
      </c>
      <c r="Y30">
        <v>0</v>
      </c>
      <c r="Z30">
        <v>8.2933271940909066</v>
      </c>
      <c r="AA30">
        <v>17.870738068354434</v>
      </c>
      <c r="AB30">
        <v>20.881436549132221</v>
      </c>
      <c r="AC30">
        <v>14.973523740533699</v>
      </c>
      <c r="AD30">
        <v>18.707681243224886</v>
      </c>
      <c r="AE30">
        <v>25.43597202988234</v>
      </c>
      <c r="AF30">
        <v>6.2599188371963042</v>
      </c>
      <c r="AG30">
        <v>31.10805609835203</v>
      </c>
      <c r="AH30">
        <v>77.26133511136814</v>
      </c>
      <c r="AI30">
        <v>25.27231402666834</v>
      </c>
      <c r="AJ30">
        <v>0</v>
      </c>
      <c r="AK30">
        <v>28.899433465248237</v>
      </c>
      <c r="AL30">
        <v>41.84092849999999</v>
      </c>
      <c r="AM30">
        <v>2.5888107655418637</v>
      </c>
      <c r="AN30">
        <v>6.5292822314887186E-2</v>
      </c>
      <c r="AO30">
        <v>0</v>
      </c>
      <c r="AP30">
        <v>1.5749253432477215</v>
      </c>
      <c r="AQ30">
        <v>0</v>
      </c>
      <c r="AR30">
        <v>14.042219099999993</v>
      </c>
      <c r="AS30">
        <v>16.27778071475641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2.458848793296089</v>
      </c>
      <c r="AZ30">
        <v>4.6999600404858306</v>
      </c>
      <c r="BA30">
        <v>3.1006890476190478</v>
      </c>
      <c r="BB30">
        <v>1.3904416145833332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996.03969249871068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272.21216461009175</v>
      </c>
      <c r="L31">
        <v>9.6498571893683778</v>
      </c>
      <c r="M31">
        <v>62.172116261472553</v>
      </c>
      <c r="N31">
        <v>51.697944914839724</v>
      </c>
      <c r="O31">
        <v>72.172201765996491</v>
      </c>
      <c r="P31">
        <v>30.287308428624364</v>
      </c>
      <c r="Q31">
        <v>5.3095444924450543</v>
      </c>
      <c r="R31">
        <v>10.6196752349689</v>
      </c>
      <c r="S31">
        <v>6.3693626392978482</v>
      </c>
      <c r="T31">
        <v>0.78958123008849579</v>
      </c>
      <c r="U31">
        <v>48.160474648044335</v>
      </c>
      <c r="V31">
        <v>2.8963520099875155</v>
      </c>
      <c r="W31">
        <v>10.621252551724137</v>
      </c>
      <c r="X31">
        <v>24.134603782715097</v>
      </c>
      <c r="Y31">
        <v>0</v>
      </c>
      <c r="Z31">
        <v>8.2933271940909066</v>
      </c>
      <c r="AA31">
        <v>17.870738068354434</v>
      </c>
      <c r="AB31">
        <v>20.881436549132221</v>
      </c>
      <c r="AC31">
        <v>14.973523740533699</v>
      </c>
      <c r="AD31">
        <v>18.707681243224886</v>
      </c>
      <c r="AE31">
        <v>25.43597202988234</v>
      </c>
      <c r="AF31">
        <v>6.2599188371963042</v>
      </c>
      <c r="AG31">
        <v>31.10805609835203</v>
      </c>
      <c r="AH31">
        <v>77.26133511136814</v>
      </c>
      <c r="AI31">
        <v>25.27231402666834</v>
      </c>
      <c r="AJ31">
        <v>0</v>
      </c>
      <c r="AK31">
        <v>28.899433465248237</v>
      </c>
      <c r="AL31">
        <v>41.84092849999999</v>
      </c>
      <c r="AM31">
        <v>0</v>
      </c>
      <c r="AN31">
        <v>6.5292822314887186E-2</v>
      </c>
      <c r="AO31">
        <v>0</v>
      </c>
      <c r="AP31">
        <v>1.5749253432477215</v>
      </c>
      <c r="AQ31">
        <v>0</v>
      </c>
      <c r="AR31">
        <v>14.042219099999993</v>
      </c>
      <c r="AS31">
        <v>16.27778071475641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2.458848793296089</v>
      </c>
      <c r="AZ31">
        <v>4.6999600404858306</v>
      </c>
      <c r="BA31">
        <v>3.1006890476190478</v>
      </c>
      <c r="BB31">
        <v>1.3904416145833332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967.50726210001949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272.21216461009175</v>
      </c>
      <c r="L32">
        <v>9.6498571893683778</v>
      </c>
      <c r="M32">
        <v>61.644267496304714</v>
      </c>
      <c r="N32">
        <v>51.234947806451615</v>
      </c>
      <c r="O32">
        <v>71.496599309473694</v>
      </c>
      <c r="P32">
        <v>30.015127699222255</v>
      </c>
      <c r="Q32">
        <v>5.3121336545454545</v>
      </c>
      <c r="R32">
        <v>10.622275464858198</v>
      </c>
      <c r="S32">
        <v>6.3693626392978482</v>
      </c>
      <c r="T32">
        <v>0.78958123008849579</v>
      </c>
      <c r="U32">
        <v>48.160474648044335</v>
      </c>
      <c r="V32">
        <v>2.8963520099875155</v>
      </c>
      <c r="W32">
        <v>10.621252551724137</v>
      </c>
      <c r="X32">
        <v>24.134603782715097</v>
      </c>
      <c r="Y32">
        <v>0</v>
      </c>
      <c r="Z32">
        <v>8.2933271940909066</v>
      </c>
      <c r="AA32">
        <v>17.870738068354434</v>
      </c>
      <c r="AB32">
        <v>20.881436549132221</v>
      </c>
      <c r="AC32">
        <v>14.973523740533699</v>
      </c>
      <c r="AD32">
        <v>18.707681243224886</v>
      </c>
      <c r="AE32">
        <v>25.43597202988234</v>
      </c>
      <c r="AF32">
        <v>6.2599188371963042</v>
      </c>
      <c r="AG32">
        <v>31.10805609835203</v>
      </c>
      <c r="AH32">
        <v>77.26133511136814</v>
      </c>
      <c r="AI32">
        <v>25.27231402666834</v>
      </c>
      <c r="AJ32">
        <v>0</v>
      </c>
      <c r="AK32">
        <v>28.899433465248237</v>
      </c>
      <c r="AL32">
        <v>41.84092849999999</v>
      </c>
      <c r="AM32">
        <v>0</v>
      </c>
      <c r="AN32">
        <v>6.5292822314887186E-2</v>
      </c>
      <c r="AO32">
        <v>0</v>
      </c>
      <c r="AP32">
        <v>1.5749253432477215</v>
      </c>
      <c r="AQ32">
        <v>0</v>
      </c>
      <c r="AR32">
        <v>14.042219099999993</v>
      </c>
      <c r="AS32">
        <v>16.27778071475641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2.458848793296089</v>
      </c>
      <c r="AZ32">
        <v>4.6999600404858306</v>
      </c>
      <c r="BA32">
        <v>3.1006890476190478</v>
      </c>
      <c r="BB32">
        <v>1.3904416145833332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965.57382243252835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272.21216461009175</v>
      </c>
      <c r="L33">
        <v>9.6498571893683778</v>
      </c>
      <c r="M33">
        <v>59.346816579848806</v>
      </c>
      <c r="N33">
        <v>49.366465377184149</v>
      </c>
      <c r="O33">
        <v>68.897269170599543</v>
      </c>
      <c r="P33">
        <v>28.927629612244896</v>
      </c>
      <c r="Q33">
        <v>5.3121336545454545</v>
      </c>
      <c r="R33">
        <v>10.622275464858198</v>
      </c>
      <c r="S33">
        <v>6.3693626392978482</v>
      </c>
      <c r="T33">
        <v>0.78958123008849579</v>
      </c>
      <c r="U33">
        <v>48.160474648044335</v>
      </c>
      <c r="V33">
        <v>2.8963520099875155</v>
      </c>
      <c r="W33">
        <v>10.621252551724137</v>
      </c>
      <c r="X33">
        <v>24.134603782715097</v>
      </c>
      <c r="Y33">
        <v>0</v>
      </c>
      <c r="Z33">
        <v>8.2933271940909066</v>
      </c>
      <c r="AA33">
        <v>17.870738068354434</v>
      </c>
      <c r="AB33">
        <v>20.881436549132221</v>
      </c>
      <c r="AC33">
        <v>14.973523740533699</v>
      </c>
      <c r="AD33">
        <v>18.707681243224886</v>
      </c>
      <c r="AE33">
        <v>25.43597202988234</v>
      </c>
      <c r="AF33">
        <v>6.2599188371963042</v>
      </c>
      <c r="AG33">
        <v>31.10805609835203</v>
      </c>
      <c r="AH33">
        <v>77.26133511136814</v>
      </c>
      <c r="AI33">
        <v>25.27231402666834</v>
      </c>
      <c r="AJ33">
        <v>0</v>
      </c>
      <c r="AK33">
        <v>28.899433465248237</v>
      </c>
      <c r="AL33">
        <v>41.84092849999999</v>
      </c>
      <c r="AM33">
        <v>0</v>
      </c>
      <c r="AN33">
        <v>6.5292822314887186E-2</v>
      </c>
      <c r="AO33">
        <v>0</v>
      </c>
      <c r="AP33">
        <v>1.5749253432477215</v>
      </c>
      <c r="AQ33">
        <v>0</v>
      </c>
      <c r="AR33">
        <v>14.276256260688401</v>
      </c>
      <c r="AS33">
        <v>16.27778071475641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2.458848793296089</v>
      </c>
      <c r="AZ33">
        <v>4.6999600404858306</v>
      </c>
      <c r="BA33">
        <v>3.1006890476190478</v>
      </c>
      <c r="BB33">
        <v>1.3906801201044385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957.95533652716301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272.21216461009175</v>
      </c>
      <c r="L34">
        <v>9.6498571893683778</v>
      </c>
      <c r="M34">
        <v>57.50453157766399</v>
      </c>
      <c r="N34">
        <v>47.777842178983178</v>
      </c>
      <c r="O34">
        <v>66.733626435363107</v>
      </c>
      <c r="P34">
        <v>28.009272350865942</v>
      </c>
      <c r="Q34">
        <v>5.3071478962962955</v>
      </c>
      <c r="R34">
        <v>10.620154070290152</v>
      </c>
      <c r="S34">
        <v>6.3684924692611409</v>
      </c>
      <c r="T34">
        <v>0.78994438116591925</v>
      </c>
      <c r="U34">
        <v>48.160474648044335</v>
      </c>
      <c r="V34">
        <v>2.8963520099875155</v>
      </c>
      <c r="W34">
        <v>10.621252551724137</v>
      </c>
      <c r="X34">
        <v>24.134603782715097</v>
      </c>
      <c r="Y34">
        <v>0</v>
      </c>
      <c r="Z34">
        <v>8.2933271940909066</v>
      </c>
      <c r="AA34">
        <v>17.870738068354434</v>
      </c>
      <c r="AB34">
        <v>20.881436549132221</v>
      </c>
      <c r="AC34">
        <v>14.973523740533699</v>
      </c>
      <c r="AD34">
        <v>18.707681243224886</v>
      </c>
      <c r="AE34">
        <v>25.43597202988234</v>
      </c>
      <c r="AF34">
        <v>6.2599188371963042</v>
      </c>
      <c r="AG34">
        <v>31.10805609835203</v>
      </c>
      <c r="AH34">
        <v>77.26133511136814</v>
      </c>
      <c r="AI34">
        <v>25.27231402666834</v>
      </c>
      <c r="AJ34">
        <v>0</v>
      </c>
      <c r="AK34">
        <v>28.899433465248237</v>
      </c>
      <c r="AL34">
        <v>41.84092849999999</v>
      </c>
      <c r="AM34">
        <v>0</v>
      </c>
      <c r="AN34">
        <v>6.5292822314887186E-2</v>
      </c>
      <c r="AO34">
        <v>0</v>
      </c>
      <c r="AP34">
        <v>1.5749253432477215</v>
      </c>
      <c r="AQ34">
        <v>0</v>
      </c>
      <c r="AR34">
        <v>14.276256260688401</v>
      </c>
      <c r="AS34">
        <v>16.27778071475641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2.458848793296089</v>
      </c>
      <c r="AZ34">
        <v>4.6999600404858306</v>
      </c>
      <c r="BA34">
        <v>3.1006890476190478</v>
      </c>
      <c r="BB34">
        <v>1.3888062352941175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951.43294027357501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216.26174548171591</v>
      </c>
      <c r="L35">
        <v>9.6498571893683778</v>
      </c>
      <c r="M35">
        <v>61.130438896433077</v>
      </c>
      <c r="N35">
        <v>50.803854663259862</v>
      </c>
      <c r="O35">
        <v>70.93197556307301</v>
      </c>
      <c r="P35">
        <v>29.76083539993963</v>
      </c>
      <c r="Q35">
        <v>5.3116726718878811</v>
      </c>
      <c r="R35">
        <v>10.620304793131643</v>
      </c>
      <c r="S35">
        <v>6.3686163583521447</v>
      </c>
      <c r="T35">
        <v>0.79031743636363627</v>
      </c>
      <c r="U35">
        <v>48.160474648044335</v>
      </c>
      <c r="V35">
        <v>2.8963520099875155</v>
      </c>
      <c r="W35">
        <v>10.970875425495556</v>
      </c>
      <c r="X35">
        <v>24.134603782715097</v>
      </c>
      <c r="Y35">
        <v>0</v>
      </c>
      <c r="Z35">
        <v>8.2933271940909066</v>
      </c>
      <c r="AA35">
        <v>17.870738068354434</v>
      </c>
      <c r="AB35">
        <v>20.881436549132221</v>
      </c>
      <c r="AC35">
        <v>14.973523740533699</v>
      </c>
      <c r="AD35">
        <v>18.707681243224886</v>
      </c>
      <c r="AE35">
        <v>25.43597202988234</v>
      </c>
      <c r="AF35">
        <v>6.2599188371963042</v>
      </c>
      <c r="AG35">
        <v>31.10805609835203</v>
      </c>
      <c r="AH35">
        <v>77.26133511136814</v>
      </c>
      <c r="AI35">
        <v>9.8381791546098878</v>
      </c>
      <c r="AJ35">
        <v>0</v>
      </c>
      <c r="AK35">
        <v>28.899433465248237</v>
      </c>
      <c r="AL35">
        <v>41.84092849999999</v>
      </c>
      <c r="AM35">
        <v>0</v>
      </c>
      <c r="AN35">
        <v>6.5292822314887186E-2</v>
      </c>
      <c r="AO35">
        <v>0</v>
      </c>
      <c r="AP35">
        <v>1.5749253432477215</v>
      </c>
      <c r="AQ35">
        <v>0</v>
      </c>
      <c r="AR35">
        <v>14.276256260688401</v>
      </c>
      <c r="AS35">
        <v>16.27778071475641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2.458848793296089</v>
      </c>
      <c r="AZ35">
        <v>4.6999600404858306</v>
      </c>
      <c r="BA35">
        <v>3.1006890476190478</v>
      </c>
      <c r="BB35">
        <v>1.3894998865979382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893.00570722076714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193.05884466217401</v>
      </c>
      <c r="L36">
        <v>9.6498571893683778</v>
      </c>
      <c r="M36">
        <v>60.922254767947535</v>
      </c>
      <c r="N36">
        <v>50.677134319878817</v>
      </c>
      <c r="O36">
        <v>70.708139971131743</v>
      </c>
      <c r="P36">
        <v>30.622315701414053</v>
      </c>
      <c r="Q36">
        <v>5.3068497781429738</v>
      </c>
      <c r="R36">
        <v>10.620908918918918</v>
      </c>
      <c r="S36">
        <v>6.3717093132394371</v>
      </c>
      <c r="T36">
        <v>0.79096233023255802</v>
      </c>
      <c r="U36">
        <v>48.160474648044335</v>
      </c>
      <c r="V36">
        <v>2.8963520099875155</v>
      </c>
      <c r="W36">
        <v>10.62071325</v>
      </c>
      <c r="X36">
        <v>24.13184243678478</v>
      </c>
      <c r="Y36">
        <v>0</v>
      </c>
      <c r="Z36">
        <v>8.2933271940909066</v>
      </c>
      <c r="AA36">
        <v>17.870738068354434</v>
      </c>
      <c r="AB36">
        <v>20.881436549132221</v>
      </c>
      <c r="AC36">
        <v>14.973523740533699</v>
      </c>
      <c r="AD36">
        <v>18.707681243224886</v>
      </c>
      <c r="AE36">
        <v>25.43597202988234</v>
      </c>
      <c r="AF36">
        <v>6.2599188371963042</v>
      </c>
      <c r="AG36">
        <v>31.10805609835203</v>
      </c>
      <c r="AH36">
        <v>77.26133511136814</v>
      </c>
      <c r="AI36">
        <v>9.8381791546098878</v>
      </c>
      <c r="AJ36">
        <v>0</v>
      </c>
      <c r="AK36">
        <v>28.899433465248237</v>
      </c>
      <c r="AL36">
        <v>41.84092849999999</v>
      </c>
      <c r="AM36">
        <v>0</v>
      </c>
      <c r="AN36">
        <v>6.5292822314887186E-2</v>
      </c>
      <c r="AO36">
        <v>0</v>
      </c>
      <c r="AP36">
        <v>1.5749253432477215</v>
      </c>
      <c r="AQ36">
        <v>0</v>
      </c>
      <c r="AR36">
        <v>14.276256260688401</v>
      </c>
      <c r="AS36">
        <v>16.27778071475641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2.458848793296089</v>
      </c>
      <c r="AZ36">
        <v>4.6999600404858306</v>
      </c>
      <c r="BA36">
        <v>3.1006890476190478</v>
      </c>
      <c r="BB36">
        <v>1.3882190395778362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869.75086135124434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193.05884466217401</v>
      </c>
      <c r="L37">
        <v>9.6498571893683778</v>
      </c>
      <c r="M37">
        <v>63.892920725776364</v>
      </c>
      <c r="N37">
        <v>52.939323910766078</v>
      </c>
      <c r="O37">
        <v>73.987051598746845</v>
      </c>
      <c r="P37">
        <v>30.989541445592575</v>
      </c>
      <c r="Q37">
        <v>5.3068497781429738</v>
      </c>
      <c r="R37">
        <v>10.619552408812728</v>
      </c>
      <c r="S37">
        <v>6.3717093132394371</v>
      </c>
      <c r="T37">
        <v>0.78994438116591925</v>
      </c>
      <c r="U37">
        <v>48.838165162313203</v>
      </c>
      <c r="V37">
        <v>2.8963520099875155</v>
      </c>
      <c r="W37">
        <v>10.62071325</v>
      </c>
      <c r="X37">
        <v>24.13184243678478</v>
      </c>
      <c r="Y37">
        <v>0</v>
      </c>
      <c r="Z37">
        <v>8.2933271940909066</v>
      </c>
      <c r="AA37">
        <v>17.870738068354434</v>
      </c>
      <c r="AB37">
        <v>20.881436549132221</v>
      </c>
      <c r="AC37">
        <v>14.973523740533699</v>
      </c>
      <c r="AD37">
        <v>18.707681243224886</v>
      </c>
      <c r="AE37">
        <v>25.43597202988234</v>
      </c>
      <c r="AF37">
        <v>6.2599188371963042</v>
      </c>
      <c r="AG37">
        <v>31.10805609835203</v>
      </c>
      <c r="AH37">
        <v>77.26133511136814</v>
      </c>
      <c r="AI37">
        <v>9.8381791546098878</v>
      </c>
      <c r="AJ37">
        <v>0</v>
      </c>
      <c r="AK37">
        <v>28.899433465248237</v>
      </c>
      <c r="AL37">
        <v>41.84092849999999</v>
      </c>
      <c r="AM37">
        <v>0</v>
      </c>
      <c r="AN37">
        <v>6.5292822314887186E-2</v>
      </c>
      <c r="AO37">
        <v>0</v>
      </c>
      <c r="AP37">
        <v>1.5749253432477215</v>
      </c>
      <c r="AQ37">
        <v>0</v>
      </c>
      <c r="AR37">
        <v>14.276256260688401</v>
      </c>
      <c r="AS37">
        <v>16.27778071475641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2.458848793296089</v>
      </c>
      <c r="AZ37">
        <v>4.6999600404858306</v>
      </c>
      <c r="BA37">
        <v>3.1006890476190478</v>
      </c>
      <c r="BB37">
        <v>1.3899088024390245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879.30686008971134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193.05884466217401</v>
      </c>
      <c r="L38">
        <v>9.6498571893683778</v>
      </c>
      <c r="M38">
        <v>63.892920725776364</v>
      </c>
      <c r="N38">
        <v>52.939323910766078</v>
      </c>
      <c r="O38">
        <v>73.987051598746845</v>
      </c>
      <c r="P38">
        <v>30.967364926899553</v>
      </c>
      <c r="Q38">
        <v>5.3068497781429738</v>
      </c>
      <c r="R38">
        <v>10.608300323001632</v>
      </c>
      <c r="S38">
        <v>6.3717093132394371</v>
      </c>
      <c r="T38">
        <v>0.79031743636363627</v>
      </c>
      <c r="U38">
        <v>48.968902350517965</v>
      </c>
      <c r="V38">
        <v>2.8963520099875155</v>
      </c>
      <c r="W38">
        <v>11.001990093382055</v>
      </c>
      <c r="X38">
        <v>24.129764468859449</v>
      </c>
      <c r="Y38">
        <v>0</v>
      </c>
      <c r="Z38">
        <v>8.2933271940909066</v>
      </c>
      <c r="AA38">
        <v>17.870738068354434</v>
      </c>
      <c r="AB38">
        <v>20.881436549132221</v>
      </c>
      <c r="AC38">
        <v>14.973523740533699</v>
      </c>
      <c r="AD38">
        <v>18.707681243224886</v>
      </c>
      <c r="AE38">
        <v>25.43597202988234</v>
      </c>
      <c r="AF38">
        <v>6.2599188371963042</v>
      </c>
      <c r="AG38">
        <v>31.10805609835203</v>
      </c>
      <c r="AH38">
        <v>77.26133511136814</v>
      </c>
      <c r="AI38">
        <v>9.8381791546098878</v>
      </c>
      <c r="AJ38">
        <v>0</v>
      </c>
      <c r="AK38">
        <v>28.899433465248237</v>
      </c>
      <c r="AL38">
        <v>41.84092849999999</v>
      </c>
      <c r="AM38">
        <v>0</v>
      </c>
      <c r="AN38">
        <v>6.5292822314887186E-2</v>
      </c>
      <c r="AO38">
        <v>0</v>
      </c>
      <c r="AP38">
        <v>1.5749253432477215</v>
      </c>
      <c r="AQ38">
        <v>0</v>
      </c>
      <c r="AR38">
        <v>16.382588949999992</v>
      </c>
      <c r="AS38">
        <v>16.27778071475641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2.458848793296089</v>
      </c>
      <c r="AZ38">
        <v>4.6999600404858306</v>
      </c>
      <c r="BA38">
        <v>3.1006890476190478</v>
      </c>
      <c r="BB38">
        <v>1.3899088024390245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881.8900732933779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193.05884466217401</v>
      </c>
      <c r="L39">
        <v>9.6498571893683778</v>
      </c>
      <c r="M39">
        <v>62.287264427912213</v>
      </c>
      <c r="N39">
        <v>51.61425902502188</v>
      </c>
      <c r="O39">
        <v>72.141317438611139</v>
      </c>
      <c r="P39">
        <v>30.588135010810813</v>
      </c>
      <c r="Q39">
        <v>5.3068497781429738</v>
      </c>
      <c r="R39">
        <v>10.620689716958113</v>
      </c>
      <c r="S39">
        <v>6.3717093132394371</v>
      </c>
      <c r="T39">
        <v>0.78970120444444447</v>
      </c>
      <c r="U39">
        <v>48.968902350517965</v>
      </c>
      <c r="V39">
        <v>2.8963520099875155</v>
      </c>
      <c r="W39">
        <v>11.001990093382055</v>
      </c>
      <c r="X39">
        <v>24.129764468859449</v>
      </c>
      <c r="Y39">
        <v>0</v>
      </c>
      <c r="Z39">
        <v>8.2933271940909066</v>
      </c>
      <c r="AA39">
        <v>17.870738068354434</v>
      </c>
      <c r="AB39">
        <v>20.881436549132221</v>
      </c>
      <c r="AC39">
        <v>14.973523740533699</v>
      </c>
      <c r="AD39">
        <v>18.707681243224886</v>
      </c>
      <c r="AE39">
        <v>25.43597202988234</v>
      </c>
      <c r="AF39">
        <v>6.2599188371963042</v>
      </c>
      <c r="AG39">
        <v>31.10805609835203</v>
      </c>
      <c r="AH39">
        <v>77.26133511136814</v>
      </c>
      <c r="AI39">
        <v>8.1984826288415729</v>
      </c>
      <c r="AJ39">
        <v>0</v>
      </c>
      <c r="AK39">
        <v>28.899433465248237</v>
      </c>
      <c r="AL39">
        <v>41.84092849999999</v>
      </c>
      <c r="AM39">
        <v>0</v>
      </c>
      <c r="AN39">
        <v>6.5292822314887186E-2</v>
      </c>
      <c r="AO39">
        <v>0</v>
      </c>
      <c r="AP39">
        <v>1.5749253432477215</v>
      </c>
      <c r="AQ39">
        <v>0</v>
      </c>
      <c r="AR39">
        <v>16.382588949999992</v>
      </c>
      <c r="AS39">
        <v>16.27778071475641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2.458848793296089</v>
      </c>
      <c r="AZ39">
        <v>4.6999600404858306</v>
      </c>
      <c r="BA39">
        <v>3.1006890476190478</v>
      </c>
      <c r="BB39">
        <v>1.3899088024390245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875.10646466981405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193.05884466217401</v>
      </c>
      <c r="L40">
        <v>9.6498571893683778</v>
      </c>
      <c r="M40">
        <v>62.071484800768019</v>
      </c>
      <c r="N40">
        <v>51.438312280245832</v>
      </c>
      <c r="O40">
        <v>71.891360129899496</v>
      </c>
      <c r="P40">
        <v>30.480778249768203</v>
      </c>
      <c r="Q40">
        <v>5.3068497781429738</v>
      </c>
      <c r="R40">
        <v>10.620689716958113</v>
      </c>
      <c r="S40">
        <v>6.3717093132394371</v>
      </c>
      <c r="T40">
        <v>0.78899693939393944</v>
      </c>
      <c r="U40">
        <v>48.968902350517965</v>
      </c>
      <c r="V40">
        <v>2.8963520099875155</v>
      </c>
      <c r="W40">
        <v>11.001990093382055</v>
      </c>
      <c r="X40">
        <v>24.129764468859449</v>
      </c>
      <c r="Y40">
        <v>0</v>
      </c>
      <c r="Z40">
        <v>8.2933271940909066</v>
      </c>
      <c r="AA40">
        <v>17.870738068354434</v>
      </c>
      <c r="AB40">
        <v>20.881436549132221</v>
      </c>
      <c r="AC40">
        <v>14.973523740533699</v>
      </c>
      <c r="AD40">
        <v>18.707681243224886</v>
      </c>
      <c r="AE40">
        <v>25.43597202988234</v>
      </c>
      <c r="AF40">
        <v>6.2599188371963042</v>
      </c>
      <c r="AG40">
        <v>31.10805609835203</v>
      </c>
      <c r="AH40">
        <v>77.26133511136814</v>
      </c>
      <c r="AI40">
        <v>8.1984826288415729</v>
      </c>
      <c r="AJ40">
        <v>0</v>
      </c>
      <c r="AK40">
        <v>28.899433465248237</v>
      </c>
      <c r="AL40">
        <v>41.84092849999999</v>
      </c>
      <c r="AM40">
        <v>0</v>
      </c>
      <c r="AN40">
        <v>6.5292822314887186E-2</v>
      </c>
      <c r="AO40">
        <v>0</v>
      </c>
      <c r="AP40">
        <v>1.5749253432477215</v>
      </c>
      <c r="AQ40">
        <v>0</v>
      </c>
      <c r="AR40">
        <v>16.382588949999992</v>
      </c>
      <c r="AS40">
        <v>16.27778071475641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2.458848793296089</v>
      </c>
      <c r="AZ40">
        <v>4.6999600404858306</v>
      </c>
      <c r="BA40">
        <v>3.1006890476190478</v>
      </c>
      <c r="BB40">
        <v>1.3899088024390245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874.35671996308918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193.05884466217401</v>
      </c>
      <c r="L41">
        <v>9.6498571893683778</v>
      </c>
      <c r="M41">
        <v>60.501013006952491</v>
      </c>
      <c r="N41">
        <v>50.136309154054054</v>
      </c>
      <c r="O41">
        <v>70.070379912098289</v>
      </c>
      <c r="P41">
        <v>29.70960025437633</v>
      </c>
      <c r="Q41">
        <v>5.3069987146381576</v>
      </c>
      <c r="R41">
        <v>10.619574849360298</v>
      </c>
      <c r="S41">
        <v>6.3717093132394371</v>
      </c>
      <c r="T41">
        <v>0.78899693939393944</v>
      </c>
      <c r="U41">
        <v>48.968902350517965</v>
      </c>
      <c r="V41">
        <v>2.8963520099875155</v>
      </c>
      <c r="W41">
        <v>10.620963100575684</v>
      </c>
      <c r="X41">
        <v>24.12953437519424</v>
      </c>
      <c r="Y41">
        <v>0</v>
      </c>
      <c r="Z41">
        <v>8.2933271940909066</v>
      </c>
      <c r="AA41">
        <v>17.870738068354434</v>
      </c>
      <c r="AB41">
        <v>20.881436549132221</v>
      </c>
      <c r="AC41">
        <v>14.973523740533699</v>
      </c>
      <c r="AD41">
        <v>18.707681243224886</v>
      </c>
      <c r="AE41">
        <v>25.43597202988234</v>
      </c>
      <c r="AF41">
        <v>6.2599188371963042</v>
      </c>
      <c r="AG41">
        <v>31.10805609835203</v>
      </c>
      <c r="AH41">
        <v>77.26133511136814</v>
      </c>
      <c r="AI41">
        <v>8.1984826288415729</v>
      </c>
      <c r="AJ41">
        <v>0</v>
      </c>
      <c r="AK41">
        <v>28.899433465248237</v>
      </c>
      <c r="AL41">
        <v>40.167291509208255</v>
      </c>
      <c r="AM41">
        <v>0</v>
      </c>
      <c r="AN41">
        <v>6.5292822314887186E-2</v>
      </c>
      <c r="AO41">
        <v>0</v>
      </c>
      <c r="AP41">
        <v>1.5749253432477215</v>
      </c>
      <c r="AQ41">
        <v>0</v>
      </c>
      <c r="AR41">
        <v>14.276256260688401</v>
      </c>
      <c r="AS41">
        <v>16.27778071475641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2.458848793296089</v>
      </c>
      <c r="AZ41">
        <v>4.6999600404858306</v>
      </c>
      <c r="BA41">
        <v>3.1006890476190478</v>
      </c>
      <c r="BB41">
        <v>1.388350038167939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864.72833536794008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193.05884466217401</v>
      </c>
      <c r="L42">
        <v>9.6498571893683778</v>
      </c>
      <c r="M42">
        <v>58.847962614963073</v>
      </c>
      <c r="N42">
        <v>48.761167403908487</v>
      </c>
      <c r="O42">
        <v>68.151334822422484</v>
      </c>
      <c r="P42">
        <v>28.890968873277618</v>
      </c>
      <c r="Q42">
        <v>5.3116726718878811</v>
      </c>
      <c r="R42">
        <v>10.619574849360298</v>
      </c>
      <c r="S42">
        <v>6.3684924692611409</v>
      </c>
      <c r="T42">
        <v>0.78899693939393944</v>
      </c>
      <c r="U42">
        <v>48.968902350517965</v>
      </c>
      <c r="V42">
        <v>2.8963520099875155</v>
      </c>
      <c r="W42">
        <v>10.620963100575684</v>
      </c>
      <c r="X42">
        <v>24.12953437519424</v>
      </c>
      <c r="Y42">
        <v>0</v>
      </c>
      <c r="Z42">
        <v>8.2933271940909066</v>
      </c>
      <c r="AA42">
        <v>17.870738068354434</v>
      </c>
      <c r="AB42">
        <v>20.881436549132221</v>
      </c>
      <c r="AC42">
        <v>14.973523740533699</v>
      </c>
      <c r="AD42">
        <v>18.707681243224886</v>
      </c>
      <c r="AE42">
        <v>25.43597202988234</v>
      </c>
      <c r="AF42">
        <v>6.2599188371963042</v>
      </c>
      <c r="AG42">
        <v>31.10805609835203</v>
      </c>
      <c r="AH42">
        <v>77.26133511136814</v>
      </c>
      <c r="AI42">
        <v>8.1984826288415729</v>
      </c>
      <c r="AJ42">
        <v>0</v>
      </c>
      <c r="AK42">
        <v>28.899433465248237</v>
      </c>
      <c r="AL42">
        <v>40.167291509208255</v>
      </c>
      <c r="AM42">
        <v>0</v>
      </c>
      <c r="AN42">
        <v>6.5292822314887186E-2</v>
      </c>
      <c r="AO42">
        <v>0</v>
      </c>
      <c r="AP42">
        <v>1.5749253432477215</v>
      </c>
      <c r="AQ42">
        <v>0</v>
      </c>
      <c r="AR42">
        <v>14.276256260688401</v>
      </c>
      <c r="AS42">
        <v>16.27778071475641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2.458848793296089</v>
      </c>
      <c r="AZ42">
        <v>4.6999600404858306</v>
      </c>
      <c r="BA42">
        <v>3.1006890476190478</v>
      </c>
      <c r="BB42">
        <v>1.388350038167939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858.963923868302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193.05884466217401</v>
      </c>
      <c r="L43">
        <v>9.6498571893683778</v>
      </c>
      <c r="M43">
        <v>63.319192987266078</v>
      </c>
      <c r="N43">
        <v>52.41174128002757</v>
      </c>
      <c r="O43">
        <v>73.15851524516502</v>
      </c>
      <c r="P43">
        <v>31.280261752777779</v>
      </c>
      <c r="Q43">
        <v>5.3068497781429738</v>
      </c>
      <c r="R43">
        <v>10.618952707942972</v>
      </c>
      <c r="S43">
        <v>6.3717093132394371</v>
      </c>
      <c r="T43">
        <v>0.78899693939393944</v>
      </c>
      <c r="U43">
        <v>48.968902350517965</v>
      </c>
      <c r="V43">
        <v>2.8963520099875155</v>
      </c>
      <c r="W43">
        <v>10.620963100575684</v>
      </c>
      <c r="X43">
        <v>24.12953437519424</v>
      </c>
      <c r="Y43">
        <v>0</v>
      </c>
      <c r="Z43">
        <v>8.2933271940909066</v>
      </c>
      <c r="AA43">
        <v>17.870738068354434</v>
      </c>
      <c r="AB43">
        <v>20.881436549132221</v>
      </c>
      <c r="AC43">
        <v>14.973523740533699</v>
      </c>
      <c r="AD43">
        <v>18.707681243224886</v>
      </c>
      <c r="AE43">
        <v>25.43597202988234</v>
      </c>
      <c r="AF43">
        <v>0</v>
      </c>
      <c r="AG43">
        <v>31.10805609835203</v>
      </c>
      <c r="AH43">
        <v>77.26133511136814</v>
      </c>
      <c r="AI43">
        <v>8.1984826288415729</v>
      </c>
      <c r="AJ43">
        <v>0</v>
      </c>
      <c r="AK43">
        <v>28.899433465248237</v>
      </c>
      <c r="AL43">
        <v>40.167291509208255</v>
      </c>
      <c r="AM43">
        <v>0</v>
      </c>
      <c r="AN43">
        <v>6.5292822314887186E-2</v>
      </c>
      <c r="AO43">
        <v>0</v>
      </c>
      <c r="AP43">
        <v>1.5749253432477215</v>
      </c>
      <c r="AQ43">
        <v>0</v>
      </c>
      <c r="AR43">
        <v>16.382588949999992</v>
      </c>
      <c r="AS43">
        <v>16.27778071475641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2.458848793296089</v>
      </c>
      <c r="AZ43">
        <v>4.6999600404858306</v>
      </c>
      <c r="BA43">
        <v>3.1006890476190478</v>
      </c>
      <c r="BB43">
        <v>1.388350038167939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870.32638707989815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193.05884466217401</v>
      </c>
      <c r="L44">
        <v>9.6498571893683778</v>
      </c>
      <c r="M44">
        <v>63.772425026715034</v>
      </c>
      <c r="N44">
        <v>52.844948443418808</v>
      </c>
      <c r="O44">
        <v>73.858509794570793</v>
      </c>
      <c r="P44">
        <v>31.310781446864596</v>
      </c>
      <c r="Q44">
        <v>5.3068497781429738</v>
      </c>
      <c r="R44">
        <v>10.618952707942972</v>
      </c>
      <c r="S44">
        <v>6.3717093132394371</v>
      </c>
      <c r="T44">
        <v>0.78899693939393944</v>
      </c>
      <c r="U44">
        <v>48.968902350517965</v>
      </c>
      <c r="V44">
        <v>2.8963520099875155</v>
      </c>
      <c r="W44">
        <v>10.620963100575684</v>
      </c>
      <c r="X44">
        <v>24.12953437519424</v>
      </c>
      <c r="Y44">
        <v>0</v>
      </c>
      <c r="Z44">
        <v>8.2933271940909066</v>
      </c>
      <c r="AA44">
        <v>17.870738068354434</v>
      </c>
      <c r="AB44">
        <v>20.881436549132221</v>
      </c>
      <c r="AC44">
        <v>14.973523740533699</v>
      </c>
      <c r="AD44">
        <v>18.707681243224886</v>
      </c>
      <c r="AE44">
        <v>25.43597202988234</v>
      </c>
      <c r="AF44">
        <v>0</v>
      </c>
      <c r="AG44">
        <v>31.10805609835203</v>
      </c>
      <c r="AH44">
        <v>77.26133511136814</v>
      </c>
      <c r="AI44">
        <v>8.1984826288415729</v>
      </c>
      <c r="AJ44">
        <v>0</v>
      </c>
      <c r="AK44">
        <v>28.899433465248237</v>
      </c>
      <c r="AL44">
        <v>40.167291509208255</v>
      </c>
      <c r="AM44">
        <v>0</v>
      </c>
      <c r="AN44">
        <v>6.5292822314887186E-2</v>
      </c>
      <c r="AO44">
        <v>0</v>
      </c>
      <c r="AP44">
        <v>1.5749253432477215</v>
      </c>
      <c r="AQ44">
        <v>0</v>
      </c>
      <c r="AR44">
        <v>16.382588949999992</v>
      </c>
      <c r="AS44">
        <v>16.27778071475641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2.458848793296089</v>
      </c>
      <c r="AZ44">
        <v>4.6999600404858306</v>
      </c>
      <c r="BA44">
        <v>3.1006890476190478</v>
      </c>
      <c r="BB44">
        <v>1.388350038167939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871.94334052623094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193.05884466217401</v>
      </c>
      <c r="L45">
        <v>9.6498571893683778</v>
      </c>
      <c r="M45">
        <v>62.677500090817588</v>
      </c>
      <c r="N45">
        <v>51.939131548387095</v>
      </c>
      <c r="O45">
        <v>72.59868733515799</v>
      </c>
      <c r="P45">
        <v>31.370678106254928</v>
      </c>
      <c r="Q45">
        <v>5.4190914059900166</v>
      </c>
      <c r="R45">
        <v>10.851324391778522</v>
      </c>
      <c r="S45">
        <v>6.3687460571428574</v>
      </c>
      <c r="T45">
        <v>0.82032949090909091</v>
      </c>
      <c r="U45">
        <v>48.968902350517965</v>
      </c>
      <c r="V45">
        <v>2.8964226342975206</v>
      </c>
      <c r="W45">
        <v>18.78502311435394</v>
      </c>
      <c r="X45">
        <v>41.916167243902436</v>
      </c>
      <c r="Y45">
        <v>0</v>
      </c>
      <c r="Z45">
        <v>5.5288845032727263</v>
      </c>
      <c r="AA45">
        <v>17.870738068354434</v>
      </c>
      <c r="AB45">
        <v>20.881436549132221</v>
      </c>
      <c r="AC45">
        <v>14.973523740533699</v>
      </c>
      <c r="AD45">
        <v>18.707681243224886</v>
      </c>
      <c r="AE45">
        <v>25.43597202988234</v>
      </c>
      <c r="AF45">
        <v>0</v>
      </c>
      <c r="AG45">
        <v>31.10805609835203</v>
      </c>
      <c r="AH45">
        <v>77.26133511136814</v>
      </c>
      <c r="AI45">
        <v>8.1984826288415729</v>
      </c>
      <c r="AJ45">
        <v>0</v>
      </c>
      <c r="AK45">
        <v>28.899433465248237</v>
      </c>
      <c r="AL45">
        <v>28.451831081583475</v>
      </c>
      <c r="AM45">
        <v>0</v>
      </c>
      <c r="AN45">
        <v>6.5292822314887186E-2</v>
      </c>
      <c r="AO45">
        <v>0</v>
      </c>
      <c r="AP45">
        <v>1.5749253432477215</v>
      </c>
      <c r="AQ45">
        <v>0</v>
      </c>
      <c r="AR45">
        <v>16.382588949999992</v>
      </c>
      <c r="AS45">
        <v>16.27778071475641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2.558801996275605</v>
      </c>
      <c r="AZ45">
        <v>4.6999600404858306</v>
      </c>
      <c r="BA45">
        <v>3.1006890476190478</v>
      </c>
      <c r="BB45">
        <v>1.4902828385964912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880.78840189414211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193.05884466217401</v>
      </c>
      <c r="L46">
        <v>9.6498571893683778</v>
      </c>
      <c r="M46">
        <v>62.678714849664424</v>
      </c>
      <c r="N46">
        <v>51.938845125391303</v>
      </c>
      <c r="O46">
        <v>72.587996188453886</v>
      </c>
      <c r="P46">
        <v>31.370678106254928</v>
      </c>
      <c r="Q46">
        <v>5.4190914059900166</v>
      </c>
      <c r="R46">
        <v>10.851324391778522</v>
      </c>
      <c r="S46">
        <v>6.3687460571428574</v>
      </c>
      <c r="T46">
        <v>0.82032949090909091</v>
      </c>
      <c r="U46">
        <v>48.968902350517965</v>
      </c>
      <c r="V46">
        <v>2.8964226342975206</v>
      </c>
      <c r="W46">
        <v>18.78502311435394</v>
      </c>
      <c r="X46">
        <v>41.916167243902436</v>
      </c>
      <c r="Y46">
        <v>0</v>
      </c>
      <c r="Z46">
        <v>5.5288845032727263</v>
      </c>
      <c r="AA46">
        <v>17.870738068354434</v>
      </c>
      <c r="AB46">
        <v>20.881436549132221</v>
      </c>
      <c r="AC46">
        <v>14.973523740533699</v>
      </c>
      <c r="AD46">
        <v>18.707681243224886</v>
      </c>
      <c r="AE46">
        <v>25.43597202988234</v>
      </c>
      <c r="AF46">
        <v>0</v>
      </c>
      <c r="AG46">
        <v>31.10805609835203</v>
      </c>
      <c r="AH46">
        <v>77.26133511136814</v>
      </c>
      <c r="AI46">
        <v>8.1984826288415729</v>
      </c>
      <c r="AJ46">
        <v>0</v>
      </c>
      <c r="AK46">
        <v>28.899433465248237</v>
      </c>
      <c r="AL46">
        <v>28.451831081583475</v>
      </c>
      <c r="AM46">
        <v>0</v>
      </c>
      <c r="AN46">
        <v>6.5292822314887186E-2</v>
      </c>
      <c r="AO46">
        <v>0</v>
      </c>
      <c r="AP46">
        <v>1.5749253432477215</v>
      </c>
      <c r="AQ46">
        <v>0</v>
      </c>
      <c r="AR46">
        <v>14.276256260688401</v>
      </c>
      <c r="AS46">
        <v>16.27778071475641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2.558801996275605</v>
      </c>
      <c r="AZ46">
        <v>4.6999600404858306</v>
      </c>
      <c r="BA46">
        <v>3.1006890476190478</v>
      </c>
      <c r="BB46">
        <v>1.4902828385964912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878.67230639397746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195.12568101228504</v>
      </c>
      <c r="L47">
        <v>9.7198561534363357</v>
      </c>
      <c r="M47">
        <v>62.908176430290879</v>
      </c>
      <c r="N47">
        <v>52.125912877934681</v>
      </c>
      <c r="O47">
        <v>72.86039260099173</v>
      </c>
      <c r="P47">
        <v>31.370678106254928</v>
      </c>
      <c r="Q47">
        <v>5.4690830241264559</v>
      </c>
      <c r="R47">
        <v>10.951336598154361</v>
      </c>
      <c r="S47">
        <v>6.374410782377292</v>
      </c>
      <c r="T47">
        <v>0.82032949090909091</v>
      </c>
      <c r="U47">
        <v>48.968902350517965</v>
      </c>
      <c r="V47">
        <v>2.8964226342975206</v>
      </c>
      <c r="W47">
        <v>18.78502311435394</v>
      </c>
      <c r="X47">
        <v>41.916167243902436</v>
      </c>
      <c r="Y47">
        <v>0</v>
      </c>
      <c r="Z47">
        <v>5.5288845032727263</v>
      </c>
      <c r="AA47">
        <v>17.870738068354434</v>
      </c>
      <c r="AB47">
        <v>20.881436549132221</v>
      </c>
      <c r="AC47">
        <v>14.973523740533699</v>
      </c>
      <c r="AD47">
        <v>18.707681243224886</v>
      </c>
      <c r="AE47">
        <v>25.43597202988234</v>
      </c>
      <c r="AF47">
        <v>0</v>
      </c>
      <c r="AG47">
        <v>31.10805609835203</v>
      </c>
      <c r="AH47">
        <v>77.26133511136814</v>
      </c>
      <c r="AI47">
        <v>8.1984826288415729</v>
      </c>
      <c r="AJ47">
        <v>0</v>
      </c>
      <c r="AK47">
        <v>28.899433465248237</v>
      </c>
      <c r="AL47">
        <v>28.451831081583475</v>
      </c>
      <c r="AM47">
        <v>0</v>
      </c>
      <c r="AN47">
        <v>6.5292822314887186E-2</v>
      </c>
      <c r="AO47">
        <v>0</v>
      </c>
      <c r="AP47">
        <v>4.2903136237779611</v>
      </c>
      <c r="AQ47">
        <v>0</v>
      </c>
      <c r="AR47">
        <v>14.276256260688401</v>
      </c>
      <c r="AS47">
        <v>16.27778071475641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2.558801996275605</v>
      </c>
      <c r="AZ47">
        <v>4.6999600404858306</v>
      </c>
      <c r="BA47">
        <v>3.1006890476190478</v>
      </c>
      <c r="BB47">
        <v>1.4902828385964912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884.36912428414098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195.12568101228504</v>
      </c>
      <c r="L48">
        <v>9.7198561534363357</v>
      </c>
      <c r="M48">
        <v>63.277377238200749</v>
      </c>
      <c r="N48">
        <v>52.430564943410857</v>
      </c>
      <c r="O48">
        <v>73.282312615890234</v>
      </c>
      <c r="P48">
        <v>31.370678106254928</v>
      </c>
      <c r="Q48">
        <v>5.4690830241264559</v>
      </c>
      <c r="R48">
        <v>10.951336598154361</v>
      </c>
      <c r="S48">
        <v>6.374410782377292</v>
      </c>
      <c r="T48">
        <v>0.82032949090909091</v>
      </c>
      <c r="U48">
        <v>48.968902350517965</v>
      </c>
      <c r="V48">
        <v>2.8964226342975206</v>
      </c>
      <c r="W48">
        <v>18.78502311435394</v>
      </c>
      <c r="X48">
        <v>41.916167243902436</v>
      </c>
      <c r="Y48">
        <v>0</v>
      </c>
      <c r="Z48">
        <v>5.5288845032727263</v>
      </c>
      <c r="AA48">
        <v>17.870738068354434</v>
      </c>
      <c r="AB48">
        <v>20.881436549132221</v>
      </c>
      <c r="AC48">
        <v>14.973523740533699</v>
      </c>
      <c r="AD48">
        <v>18.707681243224886</v>
      </c>
      <c r="AE48">
        <v>25.43597202988234</v>
      </c>
      <c r="AF48">
        <v>0</v>
      </c>
      <c r="AG48">
        <v>31.10805609835203</v>
      </c>
      <c r="AH48">
        <v>77.26133511136814</v>
      </c>
      <c r="AI48">
        <v>8.1984826288415729</v>
      </c>
      <c r="AJ48">
        <v>0</v>
      </c>
      <c r="AK48">
        <v>28.899433465248237</v>
      </c>
      <c r="AL48">
        <v>28.451831081583475</v>
      </c>
      <c r="AM48">
        <v>0</v>
      </c>
      <c r="AN48">
        <v>6.5292822314887186E-2</v>
      </c>
      <c r="AO48">
        <v>0</v>
      </c>
      <c r="AP48">
        <v>4.2903136237779611</v>
      </c>
      <c r="AQ48">
        <v>0</v>
      </c>
      <c r="AR48">
        <v>14.276256260688401</v>
      </c>
      <c r="AS48">
        <v>16.27778071475641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2.558801996275605</v>
      </c>
      <c r="AZ48">
        <v>4.6999600404858306</v>
      </c>
      <c r="BA48">
        <v>3.1006890476190478</v>
      </c>
      <c r="BB48">
        <v>1.4902828385964912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885.46489717242548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195.12568101228504</v>
      </c>
      <c r="L49">
        <v>9.7198561534363357</v>
      </c>
      <c r="M49">
        <v>62.953372897315958</v>
      </c>
      <c r="N49">
        <v>52.168946302398062</v>
      </c>
      <c r="O49">
        <v>72.910939900156905</v>
      </c>
      <c r="P49">
        <v>31.370678106254928</v>
      </c>
      <c r="Q49">
        <v>5.4690830241264559</v>
      </c>
      <c r="R49">
        <v>10.951336598154361</v>
      </c>
      <c r="S49">
        <v>6.374410782377292</v>
      </c>
      <c r="T49">
        <v>0.82032949090909091</v>
      </c>
      <c r="U49">
        <v>48.968902350517965</v>
      </c>
      <c r="V49">
        <v>2.8964226342975206</v>
      </c>
      <c r="W49">
        <v>18.78502311435394</v>
      </c>
      <c r="X49">
        <v>41.916167243902436</v>
      </c>
      <c r="Y49">
        <v>0</v>
      </c>
      <c r="Z49">
        <v>5.5288845032727263</v>
      </c>
      <c r="AA49">
        <v>17.870738068354434</v>
      </c>
      <c r="AB49">
        <v>20.881436549132221</v>
      </c>
      <c r="AC49">
        <v>14.973523740533699</v>
      </c>
      <c r="AD49">
        <v>18.707681243224886</v>
      </c>
      <c r="AE49">
        <v>25.43597202988234</v>
      </c>
      <c r="AF49">
        <v>0</v>
      </c>
      <c r="AG49">
        <v>31.10805609835203</v>
      </c>
      <c r="AH49">
        <v>77.26133511136814</v>
      </c>
      <c r="AI49">
        <v>8.1984826288415729</v>
      </c>
      <c r="AJ49">
        <v>0</v>
      </c>
      <c r="AK49">
        <v>28.899433465248237</v>
      </c>
      <c r="AL49">
        <v>28.451831081583475</v>
      </c>
      <c r="AM49">
        <v>0</v>
      </c>
      <c r="AN49">
        <v>6.5292822314887186E-2</v>
      </c>
      <c r="AO49">
        <v>0</v>
      </c>
      <c r="AP49">
        <v>2.1180029115161556</v>
      </c>
      <c r="AQ49">
        <v>0</v>
      </c>
      <c r="AR49">
        <v>16.382588949999992</v>
      </c>
      <c r="AS49">
        <v>16.27778071475641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2.558801996275605</v>
      </c>
      <c r="AZ49">
        <v>4.6999600404858306</v>
      </c>
      <c r="BA49">
        <v>3.1006890476190478</v>
      </c>
      <c r="BB49">
        <v>1.4902828385964912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884.44192345184433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195.12568101228504</v>
      </c>
      <c r="L50">
        <v>9.7198561534363357</v>
      </c>
      <c r="M50">
        <v>63.412617310150374</v>
      </c>
      <c r="N50">
        <v>52.541087470517446</v>
      </c>
      <c r="O50">
        <v>73.43798652652292</v>
      </c>
      <c r="P50">
        <v>31.370678106254928</v>
      </c>
      <c r="Q50">
        <v>5.4690830241264559</v>
      </c>
      <c r="R50">
        <v>10.951336598154361</v>
      </c>
      <c r="S50">
        <v>6.374410782377292</v>
      </c>
      <c r="T50">
        <v>0.82032949090909091</v>
      </c>
      <c r="U50">
        <v>48.968902350517965</v>
      </c>
      <c r="V50">
        <v>2.8964226342975206</v>
      </c>
      <c r="W50">
        <v>18.78502311435394</v>
      </c>
      <c r="X50">
        <v>41.916167243902436</v>
      </c>
      <c r="Y50">
        <v>0</v>
      </c>
      <c r="Z50">
        <v>5.5288845032727263</v>
      </c>
      <c r="AA50">
        <v>17.870738068354434</v>
      </c>
      <c r="AB50">
        <v>20.881436549132221</v>
      </c>
      <c r="AC50">
        <v>14.973523740533699</v>
      </c>
      <c r="AD50">
        <v>18.707681243224886</v>
      </c>
      <c r="AE50">
        <v>25.43597202988234</v>
      </c>
      <c r="AF50">
        <v>0</v>
      </c>
      <c r="AG50">
        <v>31.10805609835203</v>
      </c>
      <c r="AH50">
        <v>77.26133511136814</v>
      </c>
      <c r="AI50">
        <v>8.1984826288415729</v>
      </c>
      <c r="AJ50">
        <v>0</v>
      </c>
      <c r="AK50">
        <v>28.899433465248237</v>
      </c>
      <c r="AL50">
        <v>28.451831081583475</v>
      </c>
      <c r="AM50">
        <v>0</v>
      </c>
      <c r="AN50">
        <v>6.5292822314887186E-2</v>
      </c>
      <c r="AO50">
        <v>0</v>
      </c>
      <c r="AP50">
        <v>2.1180029115161556</v>
      </c>
      <c r="AQ50">
        <v>0</v>
      </c>
      <c r="AR50">
        <v>16.382588949999992</v>
      </c>
      <c r="AS50">
        <v>16.27778071475641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2.558801996275605</v>
      </c>
      <c r="AZ50">
        <v>4.6999600404858306</v>
      </c>
      <c r="BA50">
        <v>3.1006890476190478</v>
      </c>
      <c r="BB50">
        <v>1.4902828385964912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885.8003556591641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195.12568101228504</v>
      </c>
      <c r="L51">
        <v>9.7198561534363357</v>
      </c>
      <c r="M51">
        <v>63.892920725776364</v>
      </c>
      <c r="N51">
        <v>52.939323910766078</v>
      </c>
      <c r="O51">
        <v>73.987051598746845</v>
      </c>
      <c r="P51">
        <v>31.370678106254928</v>
      </c>
      <c r="Q51">
        <v>5.4690830241264559</v>
      </c>
      <c r="R51">
        <v>10.951336598154361</v>
      </c>
      <c r="S51">
        <v>6.374410782377292</v>
      </c>
      <c r="T51">
        <v>0.82032949090909091</v>
      </c>
      <c r="U51">
        <v>48.968902350517965</v>
      </c>
      <c r="V51">
        <v>5.2982024751655636</v>
      </c>
      <c r="W51">
        <v>18.78502311435394</v>
      </c>
      <c r="X51">
        <v>41.913699179452053</v>
      </c>
      <c r="Y51">
        <v>0</v>
      </c>
      <c r="Z51">
        <v>5.5288845032727263</v>
      </c>
      <c r="AA51">
        <v>17.870738068354434</v>
      </c>
      <c r="AB51">
        <v>20.881436549132221</v>
      </c>
      <c r="AC51">
        <v>14.973523740533699</v>
      </c>
      <c r="AD51">
        <v>18.707681243224886</v>
      </c>
      <c r="AE51">
        <v>25.43597202988234</v>
      </c>
      <c r="AF51">
        <v>0</v>
      </c>
      <c r="AG51">
        <v>31.10805609835203</v>
      </c>
      <c r="AH51">
        <v>77.26133511136814</v>
      </c>
      <c r="AI51">
        <v>8.1984826288415729</v>
      </c>
      <c r="AJ51">
        <v>0</v>
      </c>
      <c r="AK51">
        <v>28.899433465248237</v>
      </c>
      <c r="AL51">
        <v>27.615012959208258</v>
      </c>
      <c r="AM51">
        <v>0</v>
      </c>
      <c r="AN51">
        <v>6.5292822314887186E-2</v>
      </c>
      <c r="AO51">
        <v>0</v>
      </c>
      <c r="AP51">
        <v>2.1723107122618059</v>
      </c>
      <c r="AQ51">
        <v>0</v>
      </c>
      <c r="AR51">
        <v>16.382588949999992</v>
      </c>
      <c r="AS51">
        <v>16.27778071475641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2.558801996275605</v>
      </c>
      <c r="AZ51">
        <v>4.6999600404858306</v>
      </c>
      <c r="BA51">
        <v>3.1006890476190478</v>
      </c>
      <c r="BB51">
        <v>1.4902828385964912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888.84476204205089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195.12568101228504</v>
      </c>
      <c r="L52">
        <v>9.7198561534363357</v>
      </c>
      <c r="M52">
        <v>63.892920725776364</v>
      </c>
      <c r="N52">
        <v>52.939323910766078</v>
      </c>
      <c r="O52">
        <v>73.987051598746845</v>
      </c>
      <c r="P52">
        <v>31.370678106254928</v>
      </c>
      <c r="Q52">
        <v>5.4690830241264559</v>
      </c>
      <c r="R52">
        <v>10.951336598154361</v>
      </c>
      <c r="S52">
        <v>6.374410782377292</v>
      </c>
      <c r="T52">
        <v>0.82032949090909091</v>
      </c>
      <c r="U52">
        <v>48.968902350517965</v>
      </c>
      <c r="V52">
        <v>5.2982024751655636</v>
      </c>
      <c r="W52">
        <v>18.78502311435394</v>
      </c>
      <c r="X52">
        <v>41.913699179452053</v>
      </c>
      <c r="Y52">
        <v>0</v>
      </c>
      <c r="Z52">
        <v>5.5288845032727263</v>
      </c>
      <c r="AA52">
        <v>17.870738068354434</v>
      </c>
      <c r="AB52">
        <v>20.881436549132221</v>
      </c>
      <c r="AC52">
        <v>14.973523740533699</v>
      </c>
      <c r="AD52">
        <v>18.707681243224886</v>
      </c>
      <c r="AE52">
        <v>25.43597202988234</v>
      </c>
      <c r="AF52">
        <v>0</v>
      </c>
      <c r="AG52">
        <v>31.10805609835203</v>
      </c>
      <c r="AH52">
        <v>77.26133511136814</v>
      </c>
      <c r="AI52">
        <v>8.1984826288415729</v>
      </c>
      <c r="AJ52">
        <v>0</v>
      </c>
      <c r="AK52">
        <v>28.899433465248237</v>
      </c>
      <c r="AL52">
        <v>27.615012959208258</v>
      </c>
      <c r="AM52">
        <v>0</v>
      </c>
      <c r="AN52">
        <v>6.5292822314887186E-2</v>
      </c>
      <c r="AO52">
        <v>0</v>
      </c>
      <c r="AP52">
        <v>2.1723107122618059</v>
      </c>
      <c r="AQ52">
        <v>0</v>
      </c>
      <c r="AR52">
        <v>14.276256260688401</v>
      </c>
      <c r="AS52">
        <v>16.27778071475641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2.558801996275605</v>
      </c>
      <c r="AZ52">
        <v>4.6999600404858306</v>
      </c>
      <c r="BA52">
        <v>3.1006890476190478</v>
      </c>
      <c r="BB52">
        <v>1.4902828385964912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886.73842935273933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195.12568101228504</v>
      </c>
      <c r="L53">
        <v>9.6598570413780855</v>
      </c>
      <c r="M53">
        <v>63.892920725776364</v>
      </c>
      <c r="N53">
        <v>52.939323910766078</v>
      </c>
      <c r="O53">
        <v>73.987051598746845</v>
      </c>
      <c r="P53">
        <v>31.370678106254928</v>
      </c>
      <c r="Q53">
        <v>9.6223598498122644</v>
      </c>
      <c r="R53">
        <v>19.131042079987353</v>
      </c>
      <c r="S53">
        <v>11.767571225112107</v>
      </c>
      <c r="T53">
        <v>1.4705906727272728</v>
      </c>
      <c r="U53">
        <v>48.968902350517965</v>
      </c>
      <c r="V53">
        <v>5.2982024751655636</v>
      </c>
      <c r="W53">
        <v>18.78502311435394</v>
      </c>
      <c r="X53">
        <v>41.913699179452053</v>
      </c>
      <c r="Y53">
        <v>0</v>
      </c>
      <c r="Z53">
        <v>5.5288845032727263</v>
      </c>
      <c r="AA53">
        <v>17.870738068354434</v>
      </c>
      <c r="AB53">
        <v>20.881436549132221</v>
      </c>
      <c r="AC53">
        <v>14.973523740533699</v>
      </c>
      <c r="AD53">
        <v>18.707681243224886</v>
      </c>
      <c r="AE53">
        <v>25.43597202988234</v>
      </c>
      <c r="AF53">
        <v>0</v>
      </c>
      <c r="AG53">
        <v>31.10805609835203</v>
      </c>
      <c r="AH53">
        <v>77.26133511136814</v>
      </c>
      <c r="AI53">
        <v>8.1984826288415729</v>
      </c>
      <c r="AJ53">
        <v>0</v>
      </c>
      <c r="AK53">
        <v>28.899433465248237</v>
      </c>
      <c r="AL53">
        <v>27.615012959208258</v>
      </c>
      <c r="AM53">
        <v>0</v>
      </c>
      <c r="AN53">
        <v>6.5292822314887186E-2</v>
      </c>
      <c r="AO53">
        <v>0</v>
      </c>
      <c r="AP53">
        <v>2.1723107122618059</v>
      </c>
      <c r="AQ53">
        <v>0</v>
      </c>
      <c r="AR53">
        <v>14.276256260688401</v>
      </c>
      <c r="AS53">
        <v>16.27778071475641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2.558801996275605</v>
      </c>
      <c r="AZ53">
        <v>4.6999600404858306</v>
      </c>
      <c r="BA53">
        <v>3.1006890476190478</v>
      </c>
      <c r="BB53">
        <v>2.6304992385964914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906.19505057275285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195.12568101228504</v>
      </c>
      <c r="L54">
        <v>9.6598570413780855</v>
      </c>
      <c r="M54">
        <v>63.892920725776364</v>
      </c>
      <c r="N54">
        <v>52.939323910766078</v>
      </c>
      <c r="O54">
        <v>73.987051598746845</v>
      </c>
      <c r="P54">
        <v>31.370678106254928</v>
      </c>
      <c r="Q54">
        <v>9.6202692164179098</v>
      </c>
      <c r="R54">
        <v>19.129464583090378</v>
      </c>
      <c r="S54">
        <v>11.765942578313254</v>
      </c>
      <c r="T54">
        <v>1.4705906727272728</v>
      </c>
      <c r="U54">
        <v>48.968902350517965</v>
      </c>
      <c r="V54">
        <v>5.2982024751655636</v>
      </c>
      <c r="W54">
        <v>18.78502311435394</v>
      </c>
      <c r="X54">
        <v>41.913699179452053</v>
      </c>
      <c r="Y54">
        <v>0</v>
      </c>
      <c r="Z54">
        <v>5.5288845032727263</v>
      </c>
      <c r="AA54">
        <v>17.870738068354434</v>
      </c>
      <c r="AB54">
        <v>20.881436549132221</v>
      </c>
      <c r="AC54">
        <v>14.973523740533699</v>
      </c>
      <c r="AD54">
        <v>18.707681243224886</v>
      </c>
      <c r="AE54">
        <v>25.43597202988234</v>
      </c>
      <c r="AF54">
        <v>0</v>
      </c>
      <c r="AG54">
        <v>31.10805609835203</v>
      </c>
      <c r="AH54">
        <v>77.26133511136814</v>
      </c>
      <c r="AI54">
        <v>8.1984826288415729</v>
      </c>
      <c r="AJ54">
        <v>0</v>
      </c>
      <c r="AK54">
        <v>28.899433465248237</v>
      </c>
      <c r="AL54">
        <v>27.615012959208258</v>
      </c>
      <c r="AM54">
        <v>0</v>
      </c>
      <c r="AN54">
        <v>6.5292822314887186E-2</v>
      </c>
      <c r="AO54">
        <v>0</v>
      </c>
      <c r="AP54">
        <v>2.1723107122618059</v>
      </c>
      <c r="AQ54">
        <v>0</v>
      </c>
      <c r="AR54">
        <v>14.276256260688401</v>
      </c>
      <c r="AS54">
        <v>16.27778071475641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2.558801996275605</v>
      </c>
      <c r="AZ54">
        <v>4.6999600404858306</v>
      </c>
      <c r="BA54">
        <v>3.1006890476190478</v>
      </c>
      <c r="BB54">
        <v>2.6304992385964914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906.18975379566268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195.0456786830467</v>
      </c>
      <c r="L55">
        <v>9.6598570413780855</v>
      </c>
      <c r="M55">
        <v>63.892920725776364</v>
      </c>
      <c r="N55">
        <v>52.936094133346323</v>
      </c>
      <c r="O55">
        <v>73.988900865072139</v>
      </c>
      <c r="P55">
        <v>31.370678106254928</v>
      </c>
      <c r="Q55">
        <v>9.6202692164179098</v>
      </c>
      <c r="R55">
        <v>19.129464583090378</v>
      </c>
      <c r="S55">
        <v>11.765942578313254</v>
      </c>
      <c r="T55">
        <v>1.4705906727272728</v>
      </c>
      <c r="U55">
        <v>48.968902350517965</v>
      </c>
      <c r="V55">
        <v>5.2982024751655636</v>
      </c>
      <c r="W55">
        <v>18.78502311435394</v>
      </c>
      <c r="X55">
        <v>41.913699179452053</v>
      </c>
      <c r="Y55">
        <v>0</v>
      </c>
      <c r="Z55">
        <v>5.5288845032727263</v>
      </c>
      <c r="AA55">
        <v>17.870738068354434</v>
      </c>
      <c r="AB55">
        <v>20.881436549132221</v>
      </c>
      <c r="AC55">
        <v>14.973523740533699</v>
      </c>
      <c r="AD55">
        <v>18.707681243224886</v>
      </c>
      <c r="AE55">
        <v>25.43597202988234</v>
      </c>
      <c r="AF55">
        <v>0</v>
      </c>
      <c r="AG55">
        <v>31.10805609835203</v>
      </c>
      <c r="AH55">
        <v>77.26133511136814</v>
      </c>
      <c r="AI55">
        <v>8.1984826288415729</v>
      </c>
      <c r="AJ55">
        <v>0</v>
      </c>
      <c r="AK55">
        <v>28.899433465248237</v>
      </c>
      <c r="AL55">
        <v>27.615012959208258</v>
      </c>
      <c r="AM55">
        <v>0</v>
      </c>
      <c r="AN55">
        <v>6.5292822314887186E-2</v>
      </c>
      <c r="AO55">
        <v>0</v>
      </c>
      <c r="AP55">
        <v>2.1180029115161556</v>
      </c>
      <c r="AQ55">
        <v>0</v>
      </c>
      <c r="AR55">
        <v>16.382588949999992</v>
      </c>
      <c r="AS55">
        <v>16.27778071475641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2.558801996275605</v>
      </c>
      <c r="AZ55">
        <v>4.6999600404858306</v>
      </c>
      <c r="BA55">
        <v>3.1006890476190478</v>
      </c>
      <c r="BB55">
        <v>2.6304992385964914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908.16039584389569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195.0456786830467</v>
      </c>
      <c r="L56">
        <v>9.6598570413780855</v>
      </c>
      <c r="M56">
        <v>63.892920725776364</v>
      </c>
      <c r="N56">
        <v>52.936094133346323</v>
      </c>
      <c r="O56">
        <v>73.988900865072139</v>
      </c>
      <c r="P56">
        <v>31.370678106254928</v>
      </c>
      <c r="Q56">
        <v>9.6202692164179098</v>
      </c>
      <c r="R56">
        <v>19.129464583090378</v>
      </c>
      <c r="S56">
        <v>11.765942578313254</v>
      </c>
      <c r="T56">
        <v>1.4705906727272728</v>
      </c>
      <c r="U56">
        <v>48.968902350517965</v>
      </c>
      <c r="V56">
        <v>5.2982024751655636</v>
      </c>
      <c r="W56">
        <v>18.78502311435394</v>
      </c>
      <c r="X56">
        <v>41.913699179452053</v>
      </c>
      <c r="Y56">
        <v>0</v>
      </c>
      <c r="Z56">
        <v>5.5288845032727263</v>
      </c>
      <c r="AA56">
        <v>17.870738068354434</v>
      </c>
      <c r="AB56">
        <v>20.881436549132221</v>
      </c>
      <c r="AC56">
        <v>14.973523740533699</v>
      </c>
      <c r="AD56">
        <v>18.707681243224886</v>
      </c>
      <c r="AE56">
        <v>25.43597202988234</v>
      </c>
      <c r="AF56">
        <v>0</v>
      </c>
      <c r="AG56">
        <v>31.10805609835203</v>
      </c>
      <c r="AH56">
        <v>77.26133511136814</v>
      </c>
      <c r="AI56">
        <v>8.1984826288415729</v>
      </c>
      <c r="AJ56">
        <v>0</v>
      </c>
      <c r="AK56">
        <v>28.899433465248237</v>
      </c>
      <c r="AL56">
        <v>40.167291509208255</v>
      </c>
      <c r="AM56">
        <v>0</v>
      </c>
      <c r="AN56">
        <v>6.5292822314887186E-2</v>
      </c>
      <c r="AO56">
        <v>0</v>
      </c>
      <c r="AP56">
        <v>2.1180029115161556</v>
      </c>
      <c r="AQ56">
        <v>0</v>
      </c>
      <c r="AR56">
        <v>16.382588949999992</v>
      </c>
      <c r="AS56">
        <v>16.27778071475641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2.558801996275605</v>
      </c>
      <c r="AZ56">
        <v>4.6999600404858306</v>
      </c>
      <c r="BA56">
        <v>3.1006890476190478</v>
      </c>
      <c r="BB56">
        <v>2.6304992385964914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920.71267439389567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195.0456786830467</v>
      </c>
      <c r="L57">
        <v>9.6598570413780855</v>
      </c>
      <c r="M57">
        <v>62.172116261472553</v>
      </c>
      <c r="N57">
        <v>51.699111848204517</v>
      </c>
      <c r="O57">
        <v>72.17651862088816</v>
      </c>
      <c r="P57">
        <v>31.308618134386212</v>
      </c>
      <c r="Q57">
        <v>9.6202692164179098</v>
      </c>
      <c r="R57">
        <v>19.129464583090378</v>
      </c>
      <c r="S57">
        <v>11.765942578313254</v>
      </c>
      <c r="T57">
        <v>1.4705906727272728</v>
      </c>
      <c r="U57">
        <v>48.968902350517965</v>
      </c>
      <c r="V57">
        <v>5.2982024751655636</v>
      </c>
      <c r="W57">
        <v>18.78502311435394</v>
      </c>
      <c r="X57">
        <v>41.913699179452053</v>
      </c>
      <c r="Y57">
        <v>0</v>
      </c>
      <c r="Z57">
        <v>5.5288845032727263</v>
      </c>
      <c r="AA57">
        <v>17.870738068354434</v>
      </c>
      <c r="AB57">
        <v>20.881436549132221</v>
      </c>
      <c r="AC57">
        <v>14.973523740533699</v>
      </c>
      <c r="AD57">
        <v>18.707681243224886</v>
      </c>
      <c r="AE57">
        <v>25.43597202988234</v>
      </c>
      <c r="AF57">
        <v>0</v>
      </c>
      <c r="AG57">
        <v>31.10805609835203</v>
      </c>
      <c r="AH57">
        <v>77.26133511136814</v>
      </c>
      <c r="AI57">
        <v>8.1984826288415729</v>
      </c>
      <c r="AJ57">
        <v>0</v>
      </c>
      <c r="AK57">
        <v>28.899433465248237</v>
      </c>
      <c r="AL57">
        <v>46.861840218416518</v>
      </c>
      <c r="AM57">
        <v>1.6350384719342279</v>
      </c>
      <c r="AN57">
        <v>6.5292822314887186E-2</v>
      </c>
      <c r="AO57">
        <v>0</v>
      </c>
      <c r="AP57">
        <v>2.3895419152444073</v>
      </c>
      <c r="AQ57">
        <v>0</v>
      </c>
      <c r="AR57">
        <v>16.382588949999992</v>
      </c>
      <c r="AS57">
        <v>16.27778071475641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2.558801996275605</v>
      </c>
      <c r="AZ57">
        <v>4.6999600404858306</v>
      </c>
      <c r="BA57">
        <v>3.1006890476190478</v>
      </c>
      <c r="BB57">
        <v>2.6304992385964914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924.4815716132681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195.0456786830467</v>
      </c>
      <c r="L58">
        <v>9.6598570413780855</v>
      </c>
      <c r="M58">
        <v>62.172116261472553</v>
      </c>
      <c r="N58">
        <v>51.699111848204517</v>
      </c>
      <c r="O58">
        <v>72.17651862088816</v>
      </c>
      <c r="P58">
        <v>31.308618134386212</v>
      </c>
      <c r="Q58">
        <v>9.6202692164179098</v>
      </c>
      <c r="R58">
        <v>19.129464583090378</v>
      </c>
      <c r="S58">
        <v>11.765942578313254</v>
      </c>
      <c r="T58">
        <v>1.4705906727272728</v>
      </c>
      <c r="U58">
        <v>48.968902350517965</v>
      </c>
      <c r="V58">
        <v>5.2982024751655636</v>
      </c>
      <c r="W58">
        <v>18.78502311435394</v>
      </c>
      <c r="X58">
        <v>41.913699179452053</v>
      </c>
      <c r="Y58">
        <v>0</v>
      </c>
      <c r="Z58">
        <v>5.5288845032727263</v>
      </c>
      <c r="AA58">
        <v>17.870738068354434</v>
      </c>
      <c r="AB58">
        <v>20.881436549132221</v>
      </c>
      <c r="AC58">
        <v>14.973523740533699</v>
      </c>
      <c r="AD58">
        <v>18.707681243224886</v>
      </c>
      <c r="AE58">
        <v>25.43597202988234</v>
      </c>
      <c r="AF58">
        <v>0</v>
      </c>
      <c r="AG58">
        <v>31.10805609835203</v>
      </c>
      <c r="AH58">
        <v>77.26133511136814</v>
      </c>
      <c r="AI58">
        <v>8.1984826288415729</v>
      </c>
      <c r="AJ58">
        <v>0</v>
      </c>
      <c r="AK58">
        <v>28.899433465248237</v>
      </c>
      <c r="AL58">
        <v>46.861840218416518</v>
      </c>
      <c r="AM58">
        <v>5.3956266903457575</v>
      </c>
      <c r="AN58">
        <v>6.5292822314887186E-2</v>
      </c>
      <c r="AO58">
        <v>0</v>
      </c>
      <c r="AP58">
        <v>2.3895419152444073</v>
      </c>
      <c r="AQ58">
        <v>0</v>
      </c>
      <c r="AR58">
        <v>14.276256260688401</v>
      </c>
      <c r="AS58">
        <v>16.27778071475641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2.558801996275605</v>
      </c>
      <c r="AZ58">
        <v>4.6999600404858306</v>
      </c>
      <c r="BA58">
        <v>3.1006890476190478</v>
      </c>
      <c r="BB58">
        <v>2.6304992385964914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926.13582714236816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193.06180791296137</v>
      </c>
      <c r="L59">
        <v>9.6498571893683778</v>
      </c>
      <c r="M59">
        <v>62.172116261472553</v>
      </c>
      <c r="N59">
        <v>51.697944914839724</v>
      </c>
      <c r="O59">
        <v>72.172201765996491</v>
      </c>
      <c r="P59">
        <v>31.308618134386212</v>
      </c>
      <c r="Q59">
        <v>9.6210466342105274</v>
      </c>
      <c r="R59">
        <v>19.126084463055353</v>
      </c>
      <c r="S59">
        <v>11.764832242217484</v>
      </c>
      <c r="T59">
        <v>1.4705906727272728</v>
      </c>
      <c r="U59">
        <v>48.968902350517965</v>
      </c>
      <c r="V59">
        <v>5.2982024751655636</v>
      </c>
      <c r="W59">
        <v>18.78546490972872</v>
      </c>
      <c r="X59">
        <v>41.913303437283872</v>
      </c>
      <c r="Y59">
        <v>0</v>
      </c>
      <c r="Z59">
        <v>5.5288845032727263</v>
      </c>
      <c r="AA59">
        <v>17.870738068354434</v>
      </c>
      <c r="AB59">
        <v>20.881436549132221</v>
      </c>
      <c r="AC59">
        <v>14.973523740533699</v>
      </c>
      <c r="AD59">
        <v>18.707681243224886</v>
      </c>
      <c r="AE59">
        <v>25.43597202988234</v>
      </c>
      <c r="AF59">
        <v>0</v>
      </c>
      <c r="AG59">
        <v>31.10805609835203</v>
      </c>
      <c r="AH59">
        <v>77.26133511136814</v>
      </c>
      <c r="AI59">
        <v>1.8364596279077909</v>
      </c>
      <c r="AJ59">
        <v>0</v>
      </c>
      <c r="AK59">
        <v>28.899433465248237</v>
      </c>
      <c r="AL59">
        <v>46.861840218416518</v>
      </c>
      <c r="AM59">
        <v>8.0770900157501266</v>
      </c>
      <c r="AN59">
        <v>6.5292822314887186E-2</v>
      </c>
      <c r="AO59">
        <v>0</v>
      </c>
      <c r="AP59">
        <v>2.3895419152444073</v>
      </c>
      <c r="AQ59">
        <v>0</v>
      </c>
      <c r="AR59">
        <v>14.276256260688401</v>
      </c>
      <c r="AS59">
        <v>16.27778071475641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2.558801996275605</v>
      </c>
      <c r="AZ59">
        <v>4.6999600404858306</v>
      </c>
      <c r="BA59">
        <v>3.1006890476190478</v>
      </c>
      <c r="BB59">
        <v>2.6304992385964914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920.4522460713556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193.06180791296137</v>
      </c>
      <c r="L60">
        <v>9.6500270187031028</v>
      </c>
      <c r="M60">
        <v>62.172116261472553</v>
      </c>
      <c r="N60">
        <v>51.697944914839724</v>
      </c>
      <c r="O60">
        <v>72.172201765996491</v>
      </c>
      <c r="P60">
        <v>31.308618134386212</v>
      </c>
      <c r="Q60">
        <v>9.618305731343284</v>
      </c>
      <c r="R60">
        <v>19.126084463055353</v>
      </c>
      <c r="S60">
        <v>11.761567767932489</v>
      </c>
      <c r="T60">
        <v>1.4705906727272728</v>
      </c>
      <c r="U60">
        <v>48.968902350517965</v>
      </c>
      <c r="V60">
        <v>5.2982024751655636</v>
      </c>
      <c r="W60">
        <v>18.78546490972872</v>
      </c>
      <c r="X60">
        <v>41.913303437283872</v>
      </c>
      <c r="Y60">
        <v>0</v>
      </c>
      <c r="Z60">
        <v>5.5288845032727263</v>
      </c>
      <c r="AA60">
        <v>17.870738068354434</v>
      </c>
      <c r="AB60">
        <v>20.881436549132221</v>
      </c>
      <c r="AC60">
        <v>14.973523740533699</v>
      </c>
      <c r="AD60">
        <v>18.707681243224886</v>
      </c>
      <c r="AE60">
        <v>25.43597202988234</v>
      </c>
      <c r="AF60">
        <v>0</v>
      </c>
      <c r="AG60">
        <v>31.10805609835203</v>
      </c>
      <c r="AH60">
        <v>77.26133511136814</v>
      </c>
      <c r="AI60">
        <v>0</v>
      </c>
      <c r="AJ60">
        <v>0</v>
      </c>
      <c r="AK60">
        <v>28.899433465248237</v>
      </c>
      <c r="AL60">
        <v>46.861840218416518</v>
      </c>
      <c r="AM60">
        <v>8.0770900157501266</v>
      </c>
      <c r="AN60">
        <v>6.5292822314887186E-2</v>
      </c>
      <c r="AO60">
        <v>0</v>
      </c>
      <c r="AP60">
        <v>2.3895419152444073</v>
      </c>
      <c r="AQ60">
        <v>0</v>
      </c>
      <c r="AR60">
        <v>14.276256260688401</v>
      </c>
      <c r="AS60">
        <v>16.27778071475641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2.558801996275605</v>
      </c>
      <c r="AZ60">
        <v>4.6999600404858306</v>
      </c>
      <c r="BA60">
        <v>3.1006890476190478</v>
      </c>
      <c r="BB60">
        <v>2.6304992385964914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918.60995089563039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193.05865981079708</v>
      </c>
      <c r="L61">
        <v>9.6500270187031028</v>
      </c>
      <c r="M61">
        <v>62.172116261472553</v>
      </c>
      <c r="N61">
        <v>51.697944914839724</v>
      </c>
      <c r="O61">
        <v>72.172201765996491</v>
      </c>
      <c r="P61">
        <v>31.308618134386212</v>
      </c>
      <c r="Q61">
        <v>9.618305731343284</v>
      </c>
      <c r="R61">
        <v>19.126084463055353</v>
      </c>
      <c r="S61">
        <v>11.761567767932489</v>
      </c>
      <c r="T61">
        <v>1.4705906727272728</v>
      </c>
      <c r="U61">
        <v>48.968902350517965</v>
      </c>
      <c r="V61">
        <v>5.2982024751655636</v>
      </c>
      <c r="W61">
        <v>18.78546490972872</v>
      </c>
      <c r="X61">
        <v>41.913303437283872</v>
      </c>
      <c r="Y61">
        <v>0</v>
      </c>
      <c r="Z61">
        <v>5.5288845032727263</v>
      </c>
      <c r="AA61">
        <v>17.870738068354434</v>
      </c>
      <c r="AB61">
        <v>20.881436549132221</v>
      </c>
      <c r="AC61">
        <v>14.973523740533699</v>
      </c>
      <c r="AD61">
        <v>18.707681243224886</v>
      </c>
      <c r="AE61">
        <v>25.43597202988234</v>
      </c>
      <c r="AF61">
        <v>0</v>
      </c>
      <c r="AG61">
        <v>31.10805609835203</v>
      </c>
      <c r="AH61">
        <v>77.26133511136814</v>
      </c>
      <c r="AI61">
        <v>0</v>
      </c>
      <c r="AJ61">
        <v>0</v>
      </c>
      <c r="AK61">
        <v>28.899433465248237</v>
      </c>
      <c r="AL61">
        <v>46.861840218416518</v>
      </c>
      <c r="AM61">
        <v>8.0770900157501266</v>
      </c>
      <c r="AN61">
        <v>6.5292822314887186E-2</v>
      </c>
      <c r="AO61">
        <v>0</v>
      </c>
      <c r="AP61">
        <v>2.6610809189726594</v>
      </c>
      <c r="AQ61">
        <v>0</v>
      </c>
      <c r="AR61">
        <v>14.276256260688401</v>
      </c>
      <c r="AS61">
        <v>16.27778071475641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2.558801996275605</v>
      </c>
      <c r="AZ61">
        <v>4.6999600404858306</v>
      </c>
      <c r="BA61">
        <v>3.1006890476190478</v>
      </c>
      <c r="BB61">
        <v>2.6304992385964914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918.87834179719437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241.33450858773838</v>
      </c>
      <c r="L62">
        <v>9.6500270187031028</v>
      </c>
      <c r="M62">
        <v>62.172116261472553</v>
      </c>
      <c r="N62">
        <v>51.697944914839724</v>
      </c>
      <c r="O62">
        <v>72.172201765996491</v>
      </c>
      <c r="P62">
        <v>31.308618134386212</v>
      </c>
      <c r="Q62">
        <v>9.618305731343284</v>
      </c>
      <c r="R62">
        <v>19.126084463055353</v>
      </c>
      <c r="S62">
        <v>11.761567767932489</v>
      </c>
      <c r="T62">
        <v>1.4705906727272728</v>
      </c>
      <c r="U62">
        <v>48.968902350517965</v>
      </c>
      <c r="V62">
        <v>5.2982024751655636</v>
      </c>
      <c r="W62">
        <v>18.78546490972872</v>
      </c>
      <c r="X62">
        <v>41.913303437283872</v>
      </c>
      <c r="Y62">
        <v>0</v>
      </c>
      <c r="Z62">
        <v>5.5288845032727263</v>
      </c>
      <c r="AA62">
        <v>17.870738068354434</v>
      </c>
      <c r="AB62">
        <v>20.881436549132221</v>
      </c>
      <c r="AC62">
        <v>14.973523740533699</v>
      </c>
      <c r="AD62">
        <v>18.707681243224886</v>
      </c>
      <c r="AE62">
        <v>25.43597202988234</v>
      </c>
      <c r="AF62">
        <v>0</v>
      </c>
      <c r="AG62">
        <v>31.10805609835203</v>
      </c>
      <c r="AH62">
        <v>77.26133511136814</v>
      </c>
      <c r="AI62">
        <v>0</v>
      </c>
      <c r="AJ62">
        <v>0</v>
      </c>
      <c r="AK62">
        <v>28.899433465248237</v>
      </c>
      <c r="AL62">
        <v>46.861840218416518</v>
      </c>
      <c r="AM62">
        <v>8.0770900157501266</v>
      </c>
      <c r="AN62">
        <v>6.5292822314887186E-2</v>
      </c>
      <c r="AO62">
        <v>0</v>
      </c>
      <c r="AP62">
        <v>2.6610809189726594</v>
      </c>
      <c r="AQ62">
        <v>0</v>
      </c>
      <c r="AR62">
        <v>14.276256260688401</v>
      </c>
      <c r="AS62">
        <v>16.27778071475641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2.558801996275605</v>
      </c>
      <c r="AZ62">
        <v>4.6999600404858306</v>
      </c>
      <c r="BA62">
        <v>3.1006890476190478</v>
      </c>
      <c r="BB62">
        <v>2.6304992385964914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967.15419057413567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308.90089118757498</v>
      </c>
      <c r="L63">
        <v>9.6500270187031028</v>
      </c>
      <c r="M63">
        <v>62.172116261472553</v>
      </c>
      <c r="N63">
        <v>51.697944914839724</v>
      </c>
      <c r="O63">
        <v>72.172201765996491</v>
      </c>
      <c r="P63">
        <v>31.308618134386212</v>
      </c>
      <c r="Q63">
        <v>9.618305731343284</v>
      </c>
      <c r="R63">
        <v>19.126084463055353</v>
      </c>
      <c r="S63">
        <v>11.761567767932489</v>
      </c>
      <c r="T63">
        <v>1.4705906727272728</v>
      </c>
      <c r="U63">
        <v>48.968902350517965</v>
      </c>
      <c r="V63">
        <v>5.2982024751655636</v>
      </c>
      <c r="W63">
        <v>18.78546490972872</v>
      </c>
      <c r="X63">
        <v>41.913303437283872</v>
      </c>
      <c r="Y63">
        <v>0</v>
      </c>
      <c r="Z63">
        <v>5.5288845032727263</v>
      </c>
      <c r="AA63">
        <v>17.870738068354434</v>
      </c>
      <c r="AB63">
        <v>20.881436549132221</v>
      </c>
      <c r="AC63">
        <v>14.973523740533699</v>
      </c>
      <c r="AD63">
        <v>18.707681243224886</v>
      </c>
      <c r="AE63">
        <v>25.43597202988234</v>
      </c>
      <c r="AF63">
        <v>0</v>
      </c>
      <c r="AG63">
        <v>31.10805609835203</v>
      </c>
      <c r="AH63">
        <v>77.26133511136814</v>
      </c>
      <c r="AI63">
        <v>0</v>
      </c>
      <c r="AJ63">
        <v>0</v>
      </c>
      <c r="AK63">
        <v>28.899433465248237</v>
      </c>
      <c r="AL63">
        <v>46.861840218416518</v>
      </c>
      <c r="AM63">
        <v>8.0770900157501266</v>
      </c>
      <c r="AN63">
        <v>6.5292822314887186E-2</v>
      </c>
      <c r="AO63">
        <v>0</v>
      </c>
      <c r="AP63">
        <v>2.6610809189726594</v>
      </c>
      <c r="AQ63">
        <v>0</v>
      </c>
      <c r="AR63">
        <v>14.276256260688401</v>
      </c>
      <c r="AS63">
        <v>16.27778071475641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2.558801996275605</v>
      </c>
      <c r="AZ63">
        <v>4.6999600404858306</v>
      </c>
      <c r="BA63">
        <v>3.1006890476190478</v>
      </c>
      <c r="BB63">
        <v>2.6304992385964914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1034.7205731739721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366.81887873689408</v>
      </c>
      <c r="L64">
        <v>9.6500270187031028</v>
      </c>
      <c r="M64">
        <v>62.172116261472553</v>
      </c>
      <c r="N64">
        <v>51.697944914839724</v>
      </c>
      <c r="O64">
        <v>72.172201765996491</v>
      </c>
      <c r="P64">
        <v>31.308618134386212</v>
      </c>
      <c r="Q64">
        <v>9.618305731343284</v>
      </c>
      <c r="R64">
        <v>19.126084463055353</v>
      </c>
      <c r="S64">
        <v>11.761567767932489</v>
      </c>
      <c r="T64">
        <v>1.4705906727272728</v>
      </c>
      <c r="U64">
        <v>48.968902350517965</v>
      </c>
      <c r="V64">
        <v>5.2982024751655636</v>
      </c>
      <c r="W64">
        <v>18.78546490972872</v>
      </c>
      <c r="X64">
        <v>41.913303437283872</v>
      </c>
      <c r="Y64">
        <v>0</v>
      </c>
      <c r="Z64">
        <v>5.5288845032727263</v>
      </c>
      <c r="AA64">
        <v>17.870738068354434</v>
      </c>
      <c r="AB64">
        <v>20.881436549132221</v>
      </c>
      <c r="AC64">
        <v>14.973523740533699</v>
      </c>
      <c r="AD64">
        <v>18.707681243224886</v>
      </c>
      <c r="AE64">
        <v>25.43597202988234</v>
      </c>
      <c r="AF64">
        <v>0</v>
      </c>
      <c r="AG64">
        <v>31.10805609835203</v>
      </c>
      <c r="AH64">
        <v>77.26133511136814</v>
      </c>
      <c r="AI64">
        <v>0</v>
      </c>
      <c r="AJ64">
        <v>0</v>
      </c>
      <c r="AK64">
        <v>28.899433465248237</v>
      </c>
      <c r="AL64">
        <v>46.861840218416518</v>
      </c>
      <c r="AM64">
        <v>8.0770900157501266</v>
      </c>
      <c r="AN64">
        <v>6.5292822314887186E-2</v>
      </c>
      <c r="AO64">
        <v>0</v>
      </c>
      <c r="AP64">
        <v>2.6610809189726594</v>
      </c>
      <c r="AQ64">
        <v>0</v>
      </c>
      <c r="AR64">
        <v>14.276256260688401</v>
      </c>
      <c r="AS64">
        <v>16.27778071475641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2.558801996275605</v>
      </c>
      <c r="AZ64">
        <v>4.6999600404858306</v>
      </c>
      <c r="BA64">
        <v>3.1006890476190478</v>
      </c>
      <c r="BB64">
        <v>2.6304992385964914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1092.638560723291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386.12479646951061</v>
      </c>
      <c r="L65">
        <v>9.6500270187031028</v>
      </c>
      <c r="M65">
        <v>62.172116261472553</v>
      </c>
      <c r="N65">
        <v>51.697944914839724</v>
      </c>
      <c r="O65">
        <v>72.172201765996491</v>
      </c>
      <c r="P65">
        <v>31.308618134386212</v>
      </c>
      <c r="Q65">
        <v>9.618305731343284</v>
      </c>
      <c r="R65">
        <v>19.126084463055353</v>
      </c>
      <c r="S65">
        <v>11.761567767932489</v>
      </c>
      <c r="T65">
        <v>1.4705906727272728</v>
      </c>
      <c r="U65">
        <v>48.968902350517965</v>
      </c>
      <c r="V65">
        <v>5.2982024751655636</v>
      </c>
      <c r="W65">
        <v>18.78546490972872</v>
      </c>
      <c r="X65">
        <v>41.913303437283872</v>
      </c>
      <c r="Y65">
        <v>0</v>
      </c>
      <c r="Z65">
        <v>8.2933271940909066</v>
      </c>
      <c r="AA65">
        <v>17.870738068354434</v>
      </c>
      <c r="AB65">
        <v>20.881436549132221</v>
      </c>
      <c r="AC65">
        <v>14.973523740533699</v>
      </c>
      <c r="AD65">
        <v>18.707681243224886</v>
      </c>
      <c r="AE65">
        <v>25.43597202988234</v>
      </c>
      <c r="AF65">
        <v>0</v>
      </c>
      <c r="AG65">
        <v>31.10805609835203</v>
      </c>
      <c r="AH65">
        <v>77.26133511136814</v>
      </c>
      <c r="AI65">
        <v>0</v>
      </c>
      <c r="AJ65">
        <v>0</v>
      </c>
      <c r="AK65">
        <v>28.899433465248237</v>
      </c>
      <c r="AL65">
        <v>46.861840218416518</v>
      </c>
      <c r="AM65">
        <v>8.0770900157501266</v>
      </c>
      <c r="AN65">
        <v>6.5292822314887186E-2</v>
      </c>
      <c r="AO65">
        <v>0</v>
      </c>
      <c r="AP65">
        <v>2.9326194835128416</v>
      </c>
      <c r="AQ65">
        <v>0</v>
      </c>
      <c r="AR65">
        <v>14.276256260688401</v>
      </c>
      <c r="AS65">
        <v>16.27778071475641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2.558801996275605</v>
      </c>
      <c r="AZ65">
        <v>4.6999600404858306</v>
      </c>
      <c r="BA65">
        <v>3.1006890476190478</v>
      </c>
      <c r="BB65">
        <v>2.6304992385964914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1114.9804597112659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386.12479646951061</v>
      </c>
      <c r="L66">
        <v>9.6500270187031028</v>
      </c>
      <c r="M66">
        <v>62.172116261472553</v>
      </c>
      <c r="N66">
        <v>51.697944914839724</v>
      </c>
      <c r="O66">
        <v>72.172201765996491</v>
      </c>
      <c r="P66">
        <v>31.308618134386212</v>
      </c>
      <c r="Q66">
        <v>9.618305731343284</v>
      </c>
      <c r="R66">
        <v>19.126084463055353</v>
      </c>
      <c r="S66">
        <v>11.761567767932489</v>
      </c>
      <c r="T66">
        <v>1.4705906727272728</v>
      </c>
      <c r="U66">
        <v>48.968902350517965</v>
      </c>
      <c r="V66">
        <v>5.2982024751655636</v>
      </c>
      <c r="W66">
        <v>18.78546490972872</v>
      </c>
      <c r="X66">
        <v>41.913303437283872</v>
      </c>
      <c r="Y66">
        <v>0</v>
      </c>
      <c r="Z66">
        <v>8.2933271940909066</v>
      </c>
      <c r="AA66">
        <v>17.870738068354434</v>
      </c>
      <c r="AB66">
        <v>20.881436549132221</v>
      </c>
      <c r="AC66">
        <v>14.973523740533699</v>
      </c>
      <c r="AD66">
        <v>18.707681243224886</v>
      </c>
      <c r="AE66">
        <v>25.43597202988234</v>
      </c>
      <c r="AF66">
        <v>0</v>
      </c>
      <c r="AG66">
        <v>31.10805609835203</v>
      </c>
      <c r="AH66">
        <v>77.26133511136814</v>
      </c>
      <c r="AI66">
        <v>0</v>
      </c>
      <c r="AJ66">
        <v>0</v>
      </c>
      <c r="AK66">
        <v>28.899433465248237</v>
      </c>
      <c r="AL66">
        <v>46.861840218416518</v>
      </c>
      <c r="AM66">
        <v>8.0770900157501266</v>
      </c>
      <c r="AN66">
        <v>6.5292822314887186E-2</v>
      </c>
      <c r="AO66">
        <v>0</v>
      </c>
      <c r="AP66">
        <v>2.9326194835128416</v>
      </c>
      <c r="AQ66">
        <v>0</v>
      </c>
      <c r="AR66">
        <v>14.276256260688401</v>
      </c>
      <c r="AS66">
        <v>16.27778071475641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2.558801996275605</v>
      </c>
      <c r="AZ66">
        <v>4.6999600404858306</v>
      </c>
      <c r="BA66">
        <v>3.1006890476190478</v>
      </c>
      <c r="BB66">
        <v>2.6304992385964914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1114.9804597112659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386.12479646951061</v>
      </c>
      <c r="L67">
        <v>9.6500270187031028</v>
      </c>
      <c r="M67">
        <v>62.172116261472553</v>
      </c>
      <c r="N67">
        <v>51.697944914839724</v>
      </c>
      <c r="O67">
        <v>72.172201765996491</v>
      </c>
      <c r="P67">
        <v>31.308618134386212</v>
      </c>
      <c r="Q67">
        <v>8.9820671960000009</v>
      </c>
      <c r="R67">
        <v>19.126084463055353</v>
      </c>
      <c r="S67">
        <v>11.761567767932489</v>
      </c>
      <c r="T67">
        <v>1.4705906727272728</v>
      </c>
      <c r="U67">
        <v>48.968902350517965</v>
      </c>
      <c r="V67">
        <v>5.2982024751655636</v>
      </c>
      <c r="W67">
        <v>18.78546490972872</v>
      </c>
      <c r="X67">
        <v>41.913303437283872</v>
      </c>
      <c r="Y67">
        <v>0</v>
      </c>
      <c r="Z67">
        <v>8.2933271940909066</v>
      </c>
      <c r="AA67">
        <v>17.870738068354434</v>
      </c>
      <c r="AB67">
        <v>20.881436549132221</v>
      </c>
      <c r="AC67">
        <v>14.973523740533699</v>
      </c>
      <c r="AD67">
        <v>18.707681243224886</v>
      </c>
      <c r="AE67">
        <v>25.43597202988234</v>
      </c>
      <c r="AF67">
        <v>0</v>
      </c>
      <c r="AG67">
        <v>31.10805609835203</v>
      </c>
      <c r="AH67">
        <v>77.26133511136814</v>
      </c>
      <c r="AI67">
        <v>0</v>
      </c>
      <c r="AJ67">
        <v>0</v>
      </c>
      <c r="AK67">
        <v>28.899433465248237</v>
      </c>
      <c r="AL67">
        <v>46.861840218416518</v>
      </c>
      <c r="AM67">
        <v>8.0770900157501266</v>
      </c>
      <c r="AN67">
        <v>6.5292822314887186E-2</v>
      </c>
      <c r="AO67">
        <v>0</v>
      </c>
      <c r="AP67">
        <v>3.2041584872410933</v>
      </c>
      <c r="AQ67">
        <v>0</v>
      </c>
      <c r="AR67">
        <v>14.276256260688401</v>
      </c>
      <c r="AS67">
        <v>16.27778071475641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2.558801996275605</v>
      </c>
      <c r="AZ67">
        <v>4.6999600404858306</v>
      </c>
      <c r="BA67">
        <v>3.1006890476190478</v>
      </c>
      <c r="BB67">
        <v>2.6304992385964914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1114.6157601796508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386.12479646951061</v>
      </c>
      <c r="L68">
        <v>9.6500270187031028</v>
      </c>
      <c r="M68">
        <v>62.172116261472553</v>
      </c>
      <c r="N68">
        <v>51.697944914839724</v>
      </c>
      <c r="O68">
        <v>72.172201765996491</v>
      </c>
      <c r="P68">
        <v>31.308618134386212</v>
      </c>
      <c r="Q68">
        <v>8.9820671960000009</v>
      </c>
      <c r="R68">
        <v>19.126084463055353</v>
      </c>
      <c r="S68">
        <v>11.761567767932489</v>
      </c>
      <c r="T68">
        <v>1.4705906727272728</v>
      </c>
      <c r="U68">
        <v>48.968902350517965</v>
      </c>
      <c r="V68">
        <v>5.2982024751655636</v>
      </c>
      <c r="W68">
        <v>18.78546490972872</v>
      </c>
      <c r="X68">
        <v>41.913303437283872</v>
      </c>
      <c r="Y68">
        <v>0</v>
      </c>
      <c r="Z68">
        <v>8.2933271940909066</v>
      </c>
      <c r="AA68">
        <v>17.870738068354434</v>
      </c>
      <c r="AB68">
        <v>20.881436549132221</v>
      </c>
      <c r="AC68">
        <v>14.973523740533699</v>
      </c>
      <c r="AD68">
        <v>18.707681243224886</v>
      </c>
      <c r="AE68">
        <v>25.43597202988234</v>
      </c>
      <c r="AF68">
        <v>0</v>
      </c>
      <c r="AG68">
        <v>31.10805609835203</v>
      </c>
      <c r="AH68">
        <v>77.26133511136814</v>
      </c>
      <c r="AI68">
        <v>0</v>
      </c>
      <c r="AJ68">
        <v>0</v>
      </c>
      <c r="AK68">
        <v>28.899433465248237</v>
      </c>
      <c r="AL68">
        <v>46.861840218416518</v>
      </c>
      <c r="AM68">
        <v>8.0770900157501266</v>
      </c>
      <c r="AN68">
        <v>6.5292822314887186E-2</v>
      </c>
      <c r="AO68">
        <v>0</v>
      </c>
      <c r="AP68">
        <v>3.2041584872410933</v>
      </c>
      <c r="AQ68">
        <v>0</v>
      </c>
      <c r="AR68">
        <v>14.276256260688401</v>
      </c>
      <c r="AS68">
        <v>16.27778071475641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2.558801996275605</v>
      </c>
      <c r="AZ68">
        <v>4.6999600404858306</v>
      </c>
      <c r="BA68">
        <v>3.1006890476190478</v>
      </c>
      <c r="BB68">
        <v>2.6304992385964914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1114.6157601796508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386.12479646951061</v>
      </c>
      <c r="L69">
        <v>9.6500270187031028</v>
      </c>
      <c r="M69">
        <v>62.172116261472553</v>
      </c>
      <c r="N69">
        <v>51.697944914839724</v>
      </c>
      <c r="O69">
        <v>72.172201765996491</v>
      </c>
      <c r="P69">
        <v>31.308618134386212</v>
      </c>
      <c r="Q69">
        <v>8.9820671960000009</v>
      </c>
      <c r="R69">
        <v>19.126084463055353</v>
      </c>
      <c r="S69">
        <v>11.761567767932489</v>
      </c>
      <c r="T69">
        <v>1.4705906727272728</v>
      </c>
      <c r="U69">
        <v>48.968902350517965</v>
      </c>
      <c r="V69">
        <v>5.2982024751655636</v>
      </c>
      <c r="W69">
        <v>18.78546490972872</v>
      </c>
      <c r="X69">
        <v>41.913303437283872</v>
      </c>
      <c r="Y69">
        <v>0</v>
      </c>
      <c r="Z69">
        <v>8.2933271940909066</v>
      </c>
      <c r="AA69">
        <v>17.870738068354434</v>
      </c>
      <c r="AB69">
        <v>20.881436549132221</v>
      </c>
      <c r="AC69">
        <v>14.973523740533699</v>
      </c>
      <c r="AD69">
        <v>18.707681243224886</v>
      </c>
      <c r="AE69">
        <v>25.43597202988234</v>
      </c>
      <c r="AF69">
        <v>0</v>
      </c>
      <c r="AG69">
        <v>31.10805609835203</v>
      </c>
      <c r="AH69">
        <v>77.26133511136814</v>
      </c>
      <c r="AI69">
        <v>0</v>
      </c>
      <c r="AJ69">
        <v>0</v>
      </c>
      <c r="AK69">
        <v>28.899433465248237</v>
      </c>
      <c r="AL69">
        <v>46.861840218416518</v>
      </c>
      <c r="AM69">
        <v>8.0770900157501266</v>
      </c>
      <c r="AN69">
        <v>6.5292822314887186E-2</v>
      </c>
      <c r="AO69">
        <v>0</v>
      </c>
      <c r="AP69">
        <v>3.2041584872410933</v>
      </c>
      <c r="AQ69">
        <v>0</v>
      </c>
      <c r="AR69">
        <v>14.276256260688401</v>
      </c>
      <c r="AS69">
        <v>16.27778071475641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2.558801996275605</v>
      </c>
      <c r="AZ69">
        <v>4.6999600404858306</v>
      </c>
      <c r="BA69">
        <v>3.1006890476190478</v>
      </c>
      <c r="BB69">
        <v>2.6304992385964914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1114.6157601796508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337.85988709221886</v>
      </c>
      <c r="L70">
        <v>9.65</v>
      </c>
      <c r="M70">
        <v>62.172116261472553</v>
      </c>
      <c r="N70">
        <v>51.697944914839724</v>
      </c>
      <c r="O70">
        <v>72.172201765996491</v>
      </c>
      <c r="P70">
        <v>31.308618134386212</v>
      </c>
      <c r="Q70">
        <v>8.9820671960000009</v>
      </c>
      <c r="R70">
        <v>19.126084463055353</v>
      </c>
      <c r="S70">
        <v>11.761567767932489</v>
      </c>
      <c r="T70">
        <v>1.4705906727272728</v>
      </c>
      <c r="U70">
        <v>48.968902350517965</v>
      </c>
      <c r="V70">
        <v>5.2982024751655636</v>
      </c>
      <c r="W70">
        <v>18.78546490972872</v>
      </c>
      <c r="X70">
        <v>41.913303437283872</v>
      </c>
      <c r="Y70">
        <v>0</v>
      </c>
      <c r="Z70">
        <v>8.2933271940909066</v>
      </c>
      <c r="AA70">
        <v>17.870738068354434</v>
      </c>
      <c r="AB70">
        <v>20.881436549132221</v>
      </c>
      <c r="AC70">
        <v>14.973523740533699</v>
      </c>
      <c r="AD70">
        <v>18.707681243224886</v>
      </c>
      <c r="AE70">
        <v>25.43597202988234</v>
      </c>
      <c r="AF70">
        <v>0</v>
      </c>
      <c r="AG70">
        <v>31.10805609835203</v>
      </c>
      <c r="AH70">
        <v>77.26133511136814</v>
      </c>
      <c r="AI70">
        <v>0</v>
      </c>
      <c r="AJ70">
        <v>0</v>
      </c>
      <c r="AK70">
        <v>28.899433465248237</v>
      </c>
      <c r="AL70">
        <v>46.861840218416518</v>
      </c>
      <c r="AM70">
        <v>8.0770900157501266</v>
      </c>
      <c r="AN70">
        <v>6.5292822314887186E-2</v>
      </c>
      <c r="AO70">
        <v>0</v>
      </c>
      <c r="AP70">
        <v>3.2041584872410933</v>
      </c>
      <c r="AQ70">
        <v>0</v>
      </c>
      <c r="AR70">
        <v>14.276256260688401</v>
      </c>
      <c r="AS70">
        <v>16.27778071475641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2.558801996275605</v>
      </c>
      <c r="AZ70">
        <v>4.6999600404858306</v>
      </c>
      <c r="BA70">
        <v>3.1006890476190478</v>
      </c>
      <c r="BB70">
        <v>2.6311003268858801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1066.3514248719455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337.85988709221886</v>
      </c>
      <c r="L71">
        <v>9.6498254542464856</v>
      </c>
      <c r="M71">
        <v>62.172116261472553</v>
      </c>
      <c r="N71">
        <v>51.697944914839724</v>
      </c>
      <c r="O71">
        <v>72.172201765996491</v>
      </c>
      <c r="P71">
        <v>31.316783174999998</v>
      </c>
      <c r="Q71">
        <v>8.8120280620000031</v>
      </c>
      <c r="R71">
        <v>19.125616557816834</v>
      </c>
      <c r="S71">
        <v>11.761539207957957</v>
      </c>
      <c r="T71">
        <v>1.4193724195804196</v>
      </c>
      <c r="U71">
        <v>48.968902350517965</v>
      </c>
      <c r="V71">
        <v>5.2982024751655636</v>
      </c>
      <c r="W71">
        <v>18.78546490972872</v>
      </c>
      <c r="X71">
        <v>41.913303437283872</v>
      </c>
      <c r="Y71">
        <v>0</v>
      </c>
      <c r="Z71">
        <v>8.2933271940909066</v>
      </c>
      <c r="AA71">
        <v>17.870738068354434</v>
      </c>
      <c r="AB71">
        <v>20.881436549132221</v>
      </c>
      <c r="AC71">
        <v>14.973523740533699</v>
      </c>
      <c r="AD71">
        <v>18.707681243224886</v>
      </c>
      <c r="AE71">
        <v>25.43597202988234</v>
      </c>
      <c r="AF71">
        <v>0</v>
      </c>
      <c r="AG71">
        <v>31.10805609835203</v>
      </c>
      <c r="AH71">
        <v>77.26133511136814</v>
      </c>
      <c r="AI71">
        <v>8.1984826288415729</v>
      </c>
      <c r="AJ71">
        <v>0</v>
      </c>
      <c r="AK71">
        <v>28.899433465248237</v>
      </c>
      <c r="AL71">
        <v>46.861840218416518</v>
      </c>
      <c r="AM71">
        <v>8.0770900157501266</v>
      </c>
      <c r="AN71">
        <v>6.5292822314887186E-2</v>
      </c>
      <c r="AO71">
        <v>0</v>
      </c>
      <c r="AP71">
        <v>3.2041584872410933</v>
      </c>
      <c r="AQ71">
        <v>0</v>
      </c>
      <c r="AR71">
        <v>14.042219099999993</v>
      </c>
      <c r="AS71">
        <v>16.27778071475641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2.458848793296089</v>
      </c>
      <c r="AZ71">
        <v>4.6999600404858306</v>
      </c>
      <c r="BA71">
        <v>3.1006890476190478</v>
      </c>
      <c r="BB71">
        <v>2.5910835918762087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1073.9621370446098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337.85988709221886</v>
      </c>
      <c r="L72">
        <v>9.6499827640098239</v>
      </c>
      <c r="M72">
        <v>62.172116261472553</v>
      </c>
      <c r="N72">
        <v>51.697944914839724</v>
      </c>
      <c r="O72">
        <v>72.172201765996491</v>
      </c>
      <c r="P72">
        <v>31.316783174999998</v>
      </c>
      <c r="Q72">
        <v>8.8120280620000031</v>
      </c>
      <c r="R72">
        <v>19.125616557816834</v>
      </c>
      <c r="S72">
        <v>11.761539207957957</v>
      </c>
      <c r="T72">
        <v>1.4193724195804196</v>
      </c>
      <c r="U72">
        <v>48.968902350517965</v>
      </c>
      <c r="V72">
        <v>5.2982024751655636</v>
      </c>
      <c r="W72">
        <v>18.78546490972872</v>
      </c>
      <c r="X72">
        <v>41.913303437283872</v>
      </c>
      <c r="Y72">
        <v>0</v>
      </c>
      <c r="Z72">
        <v>8.2933271940909066</v>
      </c>
      <c r="AA72">
        <v>17.870738068354434</v>
      </c>
      <c r="AB72">
        <v>20.881436549132221</v>
      </c>
      <c r="AC72">
        <v>14.973523740533699</v>
      </c>
      <c r="AD72">
        <v>18.707681243224886</v>
      </c>
      <c r="AE72">
        <v>25.43597202988234</v>
      </c>
      <c r="AF72">
        <v>0</v>
      </c>
      <c r="AG72">
        <v>31.10805609835203</v>
      </c>
      <c r="AH72">
        <v>77.26133511136814</v>
      </c>
      <c r="AI72">
        <v>8.1984826288415729</v>
      </c>
      <c r="AJ72">
        <v>0</v>
      </c>
      <c r="AK72">
        <v>28.899433465248237</v>
      </c>
      <c r="AL72">
        <v>46.861840218416518</v>
      </c>
      <c r="AM72">
        <v>8.0770900157501266</v>
      </c>
      <c r="AN72">
        <v>6.5292822314887186E-2</v>
      </c>
      <c r="AO72">
        <v>0</v>
      </c>
      <c r="AP72">
        <v>3.2041584872410933</v>
      </c>
      <c r="AQ72">
        <v>0</v>
      </c>
      <c r="AR72">
        <v>14.042219099999993</v>
      </c>
      <c r="AS72">
        <v>16.27778071475641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2.458848793296089</v>
      </c>
      <c r="AZ72">
        <v>4.6999600404858306</v>
      </c>
      <c r="BA72">
        <v>3.1006890476190478</v>
      </c>
      <c r="BB72">
        <v>2.5910835918762087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1073.9622943543732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337.85988709221886</v>
      </c>
      <c r="L73">
        <v>9.6499827640098239</v>
      </c>
      <c r="M73">
        <v>62.172116261472553</v>
      </c>
      <c r="N73">
        <v>51.697944914839724</v>
      </c>
      <c r="O73">
        <v>72.172201765996491</v>
      </c>
      <c r="P73">
        <v>31.316783174999998</v>
      </c>
      <c r="Q73">
        <v>8.8320326659999999</v>
      </c>
      <c r="R73">
        <v>19.125616557816834</v>
      </c>
      <c r="S73">
        <v>11.761539207957957</v>
      </c>
      <c r="T73">
        <v>1.4193724195804196</v>
      </c>
      <c r="U73">
        <v>47.9995290773129</v>
      </c>
      <c r="V73">
        <v>5.2982024751655636</v>
      </c>
      <c r="W73">
        <v>18.78546490972872</v>
      </c>
      <c r="X73">
        <v>41.913303437283872</v>
      </c>
      <c r="Y73">
        <v>0</v>
      </c>
      <c r="Z73">
        <v>5.5288845032727263</v>
      </c>
      <c r="AA73">
        <v>17.870738068354434</v>
      </c>
      <c r="AB73">
        <v>20.881436549132221</v>
      </c>
      <c r="AC73">
        <v>14.973523740533699</v>
      </c>
      <c r="AD73">
        <v>18.707681243224886</v>
      </c>
      <c r="AE73">
        <v>25.43597202988234</v>
      </c>
      <c r="AF73">
        <v>0</v>
      </c>
      <c r="AG73">
        <v>31.10805609835203</v>
      </c>
      <c r="AH73">
        <v>77.26133511136814</v>
      </c>
      <c r="AI73">
        <v>14.429329337695849</v>
      </c>
      <c r="AJ73">
        <v>0</v>
      </c>
      <c r="AK73">
        <v>28.899433465248237</v>
      </c>
      <c r="AL73">
        <v>45.188202481583467</v>
      </c>
      <c r="AM73">
        <v>8.0770900157501266</v>
      </c>
      <c r="AN73">
        <v>6.5292822314887186E-2</v>
      </c>
      <c r="AO73">
        <v>0</v>
      </c>
      <c r="AP73">
        <v>3.2041584872410933</v>
      </c>
      <c r="AQ73">
        <v>0</v>
      </c>
      <c r="AR73">
        <v>14.042219099999993</v>
      </c>
      <c r="AS73">
        <v>16.27778071475641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2.458848793296089</v>
      </c>
      <c r="AZ73">
        <v>4.6999600404858306</v>
      </c>
      <c r="BA73">
        <v>3.1006890476190478</v>
      </c>
      <c r="BB73">
        <v>2.5910835918762087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1074.8056919663711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337.85988709221886</v>
      </c>
      <c r="L74">
        <v>9.6499827640098239</v>
      </c>
      <c r="M74">
        <v>62.172116261472553</v>
      </c>
      <c r="N74">
        <v>51.697944914839724</v>
      </c>
      <c r="O74">
        <v>72.172201765996491</v>
      </c>
      <c r="P74">
        <v>31.316783174999998</v>
      </c>
      <c r="Q74">
        <v>8.8120280620000031</v>
      </c>
      <c r="R74">
        <v>19.125616557816834</v>
      </c>
      <c r="S74">
        <v>11.761539207957957</v>
      </c>
      <c r="T74">
        <v>1.4193724195804196</v>
      </c>
      <c r="U74">
        <v>47.9995290773129</v>
      </c>
      <c r="V74">
        <v>5.2982024751655636</v>
      </c>
      <c r="W74">
        <v>18.78546490972872</v>
      </c>
      <c r="X74">
        <v>41.913303437283872</v>
      </c>
      <c r="Y74">
        <v>0</v>
      </c>
      <c r="Z74">
        <v>5.5288845032727263</v>
      </c>
      <c r="AA74">
        <v>17.870738068354434</v>
      </c>
      <c r="AB74">
        <v>20.881436549132221</v>
      </c>
      <c r="AC74">
        <v>14.973523740533699</v>
      </c>
      <c r="AD74">
        <v>18.707681243224886</v>
      </c>
      <c r="AE74">
        <v>25.43597202988234</v>
      </c>
      <c r="AF74">
        <v>0</v>
      </c>
      <c r="AG74">
        <v>31.10805609835203</v>
      </c>
      <c r="AH74">
        <v>77.26133511136814</v>
      </c>
      <c r="AI74">
        <v>14.429329337695849</v>
      </c>
      <c r="AJ74">
        <v>0</v>
      </c>
      <c r="AK74">
        <v>28.899433465248237</v>
      </c>
      <c r="AL74">
        <v>45.188202481583467</v>
      </c>
      <c r="AM74">
        <v>8.0770900157501266</v>
      </c>
      <c r="AN74">
        <v>6.5292822314887186E-2</v>
      </c>
      <c r="AO74">
        <v>0</v>
      </c>
      <c r="AP74">
        <v>3.2041584872410933</v>
      </c>
      <c r="AQ74">
        <v>6.6762138346575055</v>
      </c>
      <c r="AR74">
        <v>14.042219099999993</v>
      </c>
      <c r="AS74">
        <v>16.27778071475641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2.458848793296089</v>
      </c>
      <c r="AZ74">
        <v>4.6999600404858306</v>
      </c>
      <c r="BA74">
        <v>3.1006890476190478</v>
      </c>
      <c r="BB74">
        <v>2.5910835918762087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1081.4619011970287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386.12043174875367</v>
      </c>
      <c r="L75">
        <v>9.6498165399239539</v>
      </c>
      <c r="M75">
        <v>62.172116261472553</v>
      </c>
      <c r="N75">
        <v>51.697944914839724</v>
      </c>
      <c r="O75">
        <v>72.172201765996491</v>
      </c>
      <c r="P75">
        <v>31.316783174999998</v>
      </c>
      <c r="Q75">
        <v>8.8120280620000031</v>
      </c>
      <c r="R75">
        <v>19.125616557816834</v>
      </c>
      <c r="S75">
        <v>11.761539207957957</v>
      </c>
      <c r="T75">
        <v>1.4193724195804196</v>
      </c>
      <c r="U75">
        <v>47.9995290773129</v>
      </c>
      <c r="V75">
        <v>5.2982024751655636</v>
      </c>
      <c r="W75">
        <v>18.78546490972872</v>
      </c>
      <c r="X75">
        <v>41.913303437283872</v>
      </c>
      <c r="Y75">
        <v>0</v>
      </c>
      <c r="Z75">
        <v>5.5288845032727263</v>
      </c>
      <c r="AA75">
        <v>17.870738068354434</v>
      </c>
      <c r="AB75">
        <v>20.881436549132221</v>
      </c>
      <c r="AC75">
        <v>14.973523740533699</v>
      </c>
      <c r="AD75">
        <v>18.707681243224886</v>
      </c>
      <c r="AE75">
        <v>25.43597202988234</v>
      </c>
      <c r="AF75">
        <v>0</v>
      </c>
      <c r="AG75">
        <v>31.10805609835203</v>
      </c>
      <c r="AH75">
        <v>77.26133511136814</v>
      </c>
      <c r="AI75">
        <v>14.429329337695849</v>
      </c>
      <c r="AJ75">
        <v>0</v>
      </c>
      <c r="AK75">
        <v>28.899433465248237</v>
      </c>
      <c r="AL75">
        <v>45.188202481583467</v>
      </c>
      <c r="AM75">
        <v>8.0770900157501266</v>
      </c>
      <c r="AN75">
        <v>6.5292822314887186E-2</v>
      </c>
      <c r="AO75">
        <v>0</v>
      </c>
      <c r="AP75">
        <v>3.2041584872410933</v>
      </c>
      <c r="AQ75">
        <v>13.352428317063909</v>
      </c>
      <c r="AR75">
        <v>14.042219099999993</v>
      </c>
      <c r="AS75">
        <v>16.27778071475641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2.458848793296089</v>
      </c>
      <c r="AZ75">
        <v>4.6999600404858306</v>
      </c>
      <c r="BA75">
        <v>3.1006890476190478</v>
      </c>
      <c r="BB75">
        <v>2.5910835918762087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1136.3984941118838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386.12043174875367</v>
      </c>
      <c r="L76">
        <v>9.6498000662992585</v>
      </c>
      <c r="M76">
        <v>62.172116261472553</v>
      </c>
      <c r="N76">
        <v>51.697944914839724</v>
      </c>
      <c r="O76">
        <v>72.172201765996491</v>
      </c>
      <c r="P76">
        <v>31.316783174999998</v>
      </c>
      <c r="Q76">
        <v>8.8120280620000031</v>
      </c>
      <c r="R76">
        <v>19.125616557816834</v>
      </c>
      <c r="S76">
        <v>11.761539207957957</v>
      </c>
      <c r="T76">
        <v>1.4193724195804196</v>
      </c>
      <c r="U76">
        <v>47.9995290773129</v>
      </c>
      <c r="V76">
        <v>5.2982024751655636</v>
      </c>
      <c r="W76">
        <v>18.78546490972872</v>
      </c>
      <c r="X76">
        <v>41.913303437283872</v>
      </c>
      <c r="Y76">
        <v>0</v>
      </c>
      <c r="Z76">
        <v>5.5288845032727263</v>
      </c>
      <c r="AA76">
        <v>17.870738068354434</v>
      </c>
      <c r="AB76">
        <v>20.881436549132221</v>
      </c>
      <c r="AC76">
        <v>14.973523740533699</v>
      </c>
      <c r="AD76">
        <v>18.707681243224886</v>
      </c>
      <c r="AE76">
        <v>25.43597202988234</v>
      </c>
      <c r="AF76">
        <v>0</v>
      </c>
      <c r="AG76">
        <v>31.10805609835203</v>
      </c>
      <c r="AH76">
        <v>77.26133511136814</v>
      </c>
      <c r="AI76">
        <v>14.429329337695849</v>
      </c>
      <c r="AJ76">
        <v>0</v>
      </c>
      <c r="AK76">
        <v>28.899433465248237</v>
      </c>
      <c r="AL76">
        <v>45.188202481583467</v>
      </c>
      <c r="AM76">
        <v>8.0770900157501266</v>
      </c>
      <c r="AN76">
        <v>6.5292822314887186E-2</v>
      </c>
      <c r="AO76">
        <v>0</v>
      </c>
      <c r="AP76">
        <v>3.2041584872410933</v>
      </c>
      <c r="AQ76">
        <v>20.028642151721417</v>
      </c>
      <c r="AR76">
        <v>14.042219099999993</v>
      </c>
      <c r="AS76">
        <v>16.27778071475641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2.458848793296089</v>
      </c>
      <c r="AZ76">
        <v>4.6999600404858306</v>
      </c>
      <c r="BA76">
        <v>3.1006890476190478</v>
      </c>
      <c r="BB76">
        <v>2.5910835918762087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1143.0746914729168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386.12043174875367</v>
      </c>
      <c r="L77">
        <v>9.9999403391412578</v>
      </c>
      <c r="M77">
        <v>62.172116261472553</v>
      </c>
      <c r="N77">
        <v>51.697944914839724</v>
      </c>
      <c r="O77">
        <v>72.172201765996491</v>
      </c>
      <c r="P77">
        <v>31.316783174999998</v>
      </c>
      <c r="Q77">
        <v>8.892046478000001</v>
      </c>
      <c r="R77">
        <v>19.290041052047194</v>
      </c>
      <c r="S77">
        <v>11.860378700225395</v>
      </c>
      <c r="T77">
        <v>1.4193724195804196</v>
      </c>
      <c r="U77">
        <v>47.9995290773129</v>
      </c>
      <c r="V77">
        <v>5.2982024751655636</v>
      </c>
      <c r="W77">
        <v>18.78546490972872</v>
      </c>
      <c r="X77">
        <v>41.913303437283872</v>
      </c>
      <c r="Y77">
        <v>0</v>
      </c>
      <c r="Z77">
        <v>5.5288845032727263</v>
      </c>
      <c r="AA77">
        <v>17.870738068354434</v>
      </c>
      <c r="AB77">
        <v>20.881436549132221</v>
      </c>
      <c r="AC77">
        <v>14.973523740533699</v>
      </c>
      <c r="AD77">
        <v>18.707681243224886</v>
      </c>
      <c r="AE77">
        <v>25.43597202988234</v>
      </c>
      <c r="AF77">
        <v>6.2599188371963042</v>
      </c>
      <c r="AG77">
        <v>31.10805609835203</v>
      </c>
      <c r="AH77">
        <v>77.26133511136814</v>
      </c>
      <c r="AI77">
        <v>9.8381791546098878</v>
      </c>
      <c r="AJ77">
        <v>0</v>
      </c>
      <c r="AK77">
        <v>28.899433465248237</v>
      </c>
      <c r="AL77">
        <v>43.514565490791732</v>
      </c>
      <c r="AM77">
        <v>8.0770900157501266</v>
      </c>
      <c r="AN77">
        <v>6.5292822314887186E-2</v>
      </c>
      <c r="AO77">
        <v>0</v>
      </c>
      <c r="AP77">
        <v>3.2041584872410933</v>
      </c>
      <c r="AQ77">
        <v>26.505566320869981</v>
      </c>
      <c r="AR77">
        <v>14.042219099999993</v>
      </c>
      <c r="AS77">
        <v>16.27778071475641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2.458848793296089</v>
      </c>
      <c r="AZ77">
        <v>4.6999600404858306</v>
      </c>
      <c r="BA77">
        <v>3.1006890476190478</v>
      </c>
      <c r="BB77">
        <v>2.5910835918762087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1150.2401699807237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386.12043174875367</v>
      </c>
      <c r="L78">
        <v>10.000077926196044</v>
      </c>
      <c r="M78">
        <v>62.172116261472553</v>
      </c>
      <c r="N78">
        <v>51.697944914839724</v>
      </c>
      <c r="O78">
        <v>72.172201765996491</v>
      </c>
      <c r="P78">
        <v>31.316783174999998</v>
      </c>
      <c r="Q78">
        <v>8.892046478000001</v>
      </c>
      <c r="R78">
        <v>19.290041052047194</v>
      </c>
      <c r="S78">
        <v>11.860378700225395</v>
      </c>
      <c r="T78">
        <v>1.4193724195804196</v>
      </c>
      <c r="U78">
        <v>47.9995290773129</v>
      </c>
      <c r="V78">
        <v>5.2982024751655636</v>
      </c>
      <c r="W78">
        <v>18.78546490972872</v>
      </c>
      <c r="X78">
        <v>41.913303437283872</v>
      </c>
      <c r="Y78">
        <v>0</v>
      </c>
      <c r="Z78">
        <v>8.5698646136363603</v>
      </c>
      <c r="AA78">
        <v>17.870738068354434</v>
      </c>
      <c r="AB78">
        <v>21.487308803856173</v>
      </c>
      <c r="AC78">
        <v>14.973523740533699</v>
      </c>
      <c r="AD78">
        <v>18.707681243224886</v>
      </c>
      <c r="AE78">
        <v>25.43597202988234</v>
      </c>
      <c r="AF78">
        <v>6.6281485005808429</v>
      </c>
      <c r="AG78">
        <v>31.10805609835203</v>
      </c>
      <c r="AH78">
        <v>78.146372196971754</v>
      </c>
      <c r="AI78">
        <v>11.805814629270589</v>
      </c>
      <c r="AJ78">
        <v>0</v>
      </c>
      <c r="AK78">
        <v>28.899433465248237</v>
      </c>
      <c r="AL78">
        <v>43.514565490791732</v>
      </c>
      <c r="AM78">
        <v>8.0770900157501266</v>
      </c>
      <c r="AN78">
        <v>6.5292822314887186E-2</v>
      </c>
      <c r="AO78">
        <v>0</v>
      </c>
      <c r="AP78">
        <v>4.0187750592377798</v>
      </c>
      <c r="AQ78">
        <v>26.80450114300784</v>
      </c>
      <c r="AR78">
        <v>14.042219099999993</v>
      </c>
      <c r="AS78">
        <v>16.750077648207359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2.5077414588665445</v>
      </c>
      <c r="AZ78">
        <v>4.6999600404858306</v>
      </c>
      <c r="BA78">
        <v>3.1811467994011977</v>
      </c>
      <c r="BB78">
        <v>2.5910835918762087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1158.8232609014531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392.60183654103184</v>
      </c>
      <c r="L79">
        <v>9.6498571893683778</v>
      </c>
      <c r="M79">
        <v>62.172116261472553</v>
      </c>
      <c r="N79">
        <v>51.697944914839724</v>
      </c>
      <c r="O79">
        <v>72.172201765996491</v>
      </c>
      <c r="P79">
        <v>31.316783174999998</v>
      </c>
      <c r="Q79">
        <v>9.0204948030385239</v>
      </c>
      <c r="R79">
        <v>19.816372410105473</v>
      </c>
      <c r="S79">
        <v>12.184989502719503</v>
      </c>
      <c r="T79">
        <v>1.4193724195804196</v>
      </c>
      <c r="U79">
        <v>47.9995290773129</v>
      </c>
      <c r="V79">
        <v>5.2982024751655636</v>
      </c>
      <c r="W79">
        <v>18.78546490972872</v>
      </c>
      <c r="X79">
        <v>41.913303437283872</v>
      </c>
      <c r="Y79">
        <v>0</v>
      </c>
      <c r="Z79">
        <v>8.5698646136363603</v>
      </c>
      <c r="AA79">
        <v>17.870738068354434</v>
      </c>
      <c r="AB79">
        <v>21.487308803856173</v>
      </c>
      <c r="AC79">
        <v>14.973523740533699</v>
      </c>
      <c r="AD79">
        <v>19.081645384935268</v>
      </c>
      <c r="AE79">
        <v>25.43597202988234</v>
      </c>
      <c r="AF79">
        <v>6.6281485005808429</v>
      </c>
      <c r="AG79">
        <v>31.10805609835203</v>
      </c>
      <c r="AH79">
        <v>78.146372196971754</v>
      </c>
      <c r="AI79">
        <v>25.27231402666834</v>
      </c>
      <c r="AJ79">
        <v>0</v>
      </c>
      <c r="AK79">
        <v>28.899433465248237</v>
      </c>
      <c r="AL79">
        <v>43.514565490791732</v>
      </c>
      <c r="AM79">
        <v>8.0770900157501266</v>
      </c>
      <c r="AN79">
        <v>6.5292822314887186E-2</v>
      </c>
      <c r="AO79">
        <v>0</v>
      </c>
      <c r="AP79">
        <v>4.0187750592377798</v>
      </c>
      <c r="AQ79">
        <v>26.80450114300784</v>
      </c>
      <c r="AR79">
        <v>14.042219099999993</v>
      </c>
      <c r="AS79">
        <v>16.750077648207359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2.5077414588665445</v>
      </c>
      <c r="AZ79">
        <v>4.6999600404858306</v>
      </c>
      <c r="BA79">
        <v>3.1811467994011977</v>
      </c>
      <c r="BB79">
        <v>2.5910835918762087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1179.7742989816027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415.11095940566378</v>
      </c>
      <c r="L80">
        <v>9.6498571893683778</v>
      </c>
      <c r="M80">
        <v>62.172116261472553</v>
      </c>
      <c r="N80">
        <v>51.697944914839724</v>
      </c>
      <c r="O80">
        <v>72.172201765996491</v>
      </c>
      <c r="P80">
        <v>31.316783174999998</v>
      </c>
      <c r="Q80">
        <v>8.8044694136590778</v>
      </c>
      <c r="R80">
        <v>19.133159332298138</v>
      </c>
      <c r="S80">
        <v>11.764723100333056</v>
      </c>
      <c r="T80">
        <v>1.4193724195804196</v>
      </c>
      <c r="U80">
        <v>47.9995290773129</v>
      </c>
      <c r="V80">
        <v>5.2982024751655636</v>
      </c>
      <c r="W80">
        <v>18.78546490972872</v>
      </c>
      <c r="X80">
        <v>41.913303437283872</v>
      </c>
      <c r="Y80">
        <v>0</v>
      </c>
      <c r="Z80">
        <v>8.5698646136363603</v>
      </c>
      <c r="AA80">
        <v>17.870738068354434</v>
      </c>
      <c r="AB80">
        <v>21.487308803856173</v>
      </c>
      <c r="AC80">
        <v>14.973523740533699</v>
      </c>
      <c r="AD80">
        <v>19.081645384935268</v>
      </c>
      <c r="AE80">
        <v>25.43597202988234</v>
      </c>
      <c r="AF80">
        <v>6.6281485005808429</v>
      </c>
      <c r="AG80">
        <v>31.10805609835203</v>
      </c>
      <c r="AH80">
        <v>78.146372196971754</v>
      </c>
      <c r="AI80">
        <v>25.27231402666834</v>
      </c>
      <c r="AJ80">
        <v>0</v>
      </c>
      <c r="AK80">
        <v>28.899433465248237</v>
      </c>
      <c r="AL80">
        <v>43.514565490791732</v>
      </c>
      <c r="AM80">
        <v>8.0770900157501266</v>
      </c>
      <c r="AN80">
        <v>6.5292822314887186E-2</v>
      </c>
      <c r="AO80">
        <v>0</v>
      </c>
      <c r="AP80">
        <v>4.0187750592377798</v>
      </c>
      <c r="AQ80">
        <v>26.80450114300784</v>
      </c>
      <c r="AR80">
        <v>14.042219099999993</v>
      </c>
      <c r="AS80">
        <v>16.750077648207359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2.5077414588665445</v>
      </c>
      <c r="AZ80">
        <v>4.6999600404858306</v>
      </c>
      <c r="BA80">
        <v>3.1811467994011977</v>
      </c>
      <c r="BB80">
        <v>2.5910835918762087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1200.9639169766615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434.38094866209627</v>
      </c>
      <c r="L81">
        <v>9.6498571893683778</v>
      </c>
      <c r="M81">
        <v>62.172116261472553</v>
      </c>
      <c r="N81">
        <v>51.697944914839724</v>
      </c>
      <c r="O81">
        <v>72.172201765996491</v>
      </c>
      <c r="P81">
        <v>31.316783174999998</v>
      </c>
      <c r="Q81">
        <v>8.8044694136590778</v>
      </c>
      <c r="R81">
        <v>19.133159332298138</v>
      </c>
      <c r="S81">
        <v>11.764723100333056</v>
      </c>
      <c r="T81">
        <v>1.4193724195804196</v>
      </c>
      <c r="U81">
        <v>47.9995290773129</v>
      </c>
      <c r="V81">
        <v>5.2982024751655636</v>
      </c>
      <c r="W81">
        <v>18.78546490972872</v>
      </c>
      <c r="X81">
        <v>41.913303437283872</v>
      </c>
      <c r="Y81">
        <v>0</v>
      </c>
      <c r="Z81">
        <v>8.5698646136363603</v>
      </c>
      <c r="AA81">
        <v>17.870738068354434</v>
      </c>
      <c r="AB81">
        <v>21.487308803856173</v>
      </c>
      <c r="AC81">
        <v>14.973523740533699</v>
      </c>
      <c r="AD81">
        <v>19.081645384935268</v>
      </c>
      <c r="AE81">
        <v>25.43597202988234</v>
      </c>
      <c r="AF81">
        <v>6.6281485005808429</v>
      </c>
      <c r="AG81">
        <v>31.10805609835203</v>
      </c>
      <c r="AH81">
        <v>78.146372196971754</v>
      </c>
      <c r="AI81">
        <v>25.27231402666834</v>
      </c>
      <c r="AJ81">
        <v>0</v>
      </c>
      <c r="AK81">
        <v>28.899433465248237</v>
      </c>
      <c r="AL81">
        <v>42.677747368416519</v>
      </c>
      <c r="AM81">
        <v>8.0770900157501266</v>
      </c>
      <c r="AN81">
        <v>6.5292822314887186E-2</v>
      </c>
      <c r="AO81">
        <v>0</v>
      </c>
      <c r="AP81">
        <v>1.5749253432477215</v>
      </c>
      <c r="AQ81">
        <v>26.80450114300784</v>
      </c>
      <c r="AR81">
        <v>14.042219099999993</v>
      </c>
      <c r="AS81">
        <v>16.750077648207359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2.5077414588665445</v>
      </c>
      <c r="AZ81">
        <v>4.6999600404858306</v>
      </c>
      <c r="BA81">
        <v>3.1811467994011977</v>
      </c>
      <c r="BB81">
        <v>2.5910835918762087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1216.9532383947287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434.38094866209627</v>
      </c>
      <c r="L82">
        <v>9.6498571893683778</v>
      </c>
      <c r="M82">
        <v>62.172116261472553</v>
      </c>
      <c r="N82">
        <v>51.697944914839724</v>
      </c>
      <c r="O82">
        <v>72.172201765996491</v>
      </c>
      <c r="P82">
        <v>31.316783174999998</v>
      </c>
      <c r="Q82">
        <v>8.8044694136590778</v>
      </c>
      <c r="R82">
        <v>19.133159332298138</v>
      </c>
      <c r="S82">
        <v>11.764723100333056</v>
      </c>
      <c r="T82">
        <v>1.4193724195804196</v>
      </c>
      <c r="U82">
        <v>47.9995290773129</v>
      </c>
      <c r="V82">
        <v>5.2982024751655636</v>
      </c>
      <c r="W82">
        <v>18.78546490972872</v>
      </c>
      <c r="X82">
        <v>41.913303437283872</v>
      </c>
      <c r="Y82">
        <v>0</v>
      </c>
      <c r="Z82">
        <v>8.5698646136363603</v>
      </c>
      <c r="AA82">
        <v>17.870738068354434</v>
      </c>
      <c r="AB82">
        <v>21.487308803856173</v>
      </c>
      <c r="AC82">
        <v>14.973523740533699</v>
      </c>
      <c r="AD82">
        <v>19.081645384935268</v>
      </c>
      <c r="AE82">
        <v>25.43597202988234</v>
      </c>
      <c r="AF82">
        <v>6.6281485005808429</v>
      </c>
      <c r="AG82">
        <v>31.10805609835203</v>
      </c>
      <c r="AH82">
        <v>78.146372196971754</v>
      </c>
      <c r="AI82">
        <v>25.27231402666834</v>
      </c>
      <c r="AJ82">
        <v>0</v>
      </c>
      <c r="AK82">
        <v>28.899433465248237</v>
      </c>
      <c r="AL82">
        <v>42.677747368416519</v>
      </c>
      <c r="AM82">
        <v>8.0770900157501266</v>
      </c>
      <c r="AN82">
        <v>6.5292822314887186E-2</v>
      </c>
      <c r="AO82">
        <v>0</v>
      </c>
      <c r="AP82">
        <v>1.5749253432477215</v>
      </c>
      <c r="AQ82">
        <v>26.80450114300784</v>
      </c>
      <c r="AR82">
        <v>14.042219099999993</v>
      </c>
      <c r="AS82">
        <v>16.750077648207359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2.5077414588665445</v>
      </c>
      <c r="AZ82">
        <v>4.6999600404858306</v>
      </c>
      <c r="BA82">
        <v>3.1811467994011977</v>
      </c>
      <c r="BB82">
        <v>2.5910835918762087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1216.9532383947287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366.80928418706378</v>
      </c>
      <c r="L83">
        <v>9.6498571893683778</v>
      </c>
      <c r="M83">
        <v>62.172116261472553</v>
      </c>
      <c r="N83">
        <v>51.697944914839724</v>
      </c>
      <c r="O83">
        <v>72.172201765996491</v>
      </c>
      <c r="P83">
        <v>31.316783174999998</v>
      </c>
      <c r="Q83">
        <v>8.8044694136590778</v>
      </c>
      <c r="R83">
        <v>19.133159332298138</v>
      </c>
      <c r="S83">
        <v>11.764723100333056</v>
      </c>
      <c r="T83">
        <v>1.4193724195804196</v>
      </c>
      <c r="U83">
        <v>47.9995290773129</v>
      </c>
      <c r="V83">
        <v>5.2982024751655636</v>
      </c>
      <c r="W83">
        <v>18.78546490972872</v>
      </c>
      <c r="X83">
        <v>41.913303437283872</v>
      </c>
      <c r="Y83">
        <v>0</v>
      </c>
      <c r="Z83">
        <v>8.5698646136363603</v>
      </c>
      <c r="AA83">
        <v>17.870738068354434</v>
      </c>
      <c r="AB83">
        <v>21.487308803856173</v>
      </c>
      <c r="AC83">
        <v>14.973523740533699</v>
      </c>
      <c r="AD83">
        <v>19.081645384935268</v>
      </c>
      <c r="AE83">
        <v>25.43597202988234</v>
      </c>
      <c r="AF83">
        <v>6.6281485005808429</v>
      </c>
      <c r="AG83">
        <v>31.10805609835203</v>
      </c>
      <c r="AH83">
        <v>78.146372196971754</v>
      </c>
      <c r="AI83">
        <v>25.27231402666834</v>
      </c>
      <c r="AJ83">
        <v>0</v>
      </c>
      <c r="AK83">
        <v>28.899433465248237</v>
      </c>
      <c r="AL83">
        <v>42.677747368416519</v>
      </c>
      <c r="AM83">
        <v>8.0770900157501266</v>
      </c>
      <c r="AN83">
        <v>6.5292822314887186E-2</v>
      </c>
      <c r="AO83">
        <v>0</v>
      </c>
      <c r="AP83">
        <v>1.5749253432477215</v>
      </c>
      <c r="AQ83">
        <v>26.80450114300784</v>
      </c>
      <c r="AR83">
        <v>14.042219099999993</v>
      </c>
      <c r="AS83">
        <v>16.750077648207359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2.5077414588665445</v>
      </c>
      <c r="AZ83">
        <v>4.6999600404858306</v>
      </c>
      <c r="BA83">
        <v>3.1811467994011977</v>
      </c>
      <c r="BB83">
        <v>2.5910835918762087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1149.3815739196964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289.5872853767591</v>
      </c>
      <c r="L84">
        <v>9.6498571893683778</v>
      </c>
      <c r="M84">
        <v>62.172116261472553</v>
      </c>
      <c r="N84">
        <v>51.697944914839724</v>
      </c>
      <c r="O84">
        <v>72.172201765996491</v>
      </c>
      <c r="P84">
        <v>31.316783174999998</v>
      </c>
      <c r="Q84">
        <v>8.8044694136590778</v>
      </c>
      <c r="R84">
        <v>19.133159332298138</v>
      </c>
      <c r="S84">
        <v>11.764723100333056</v>
      </c>
      <c r="T84">
        <v>1.4193724195804196</v>
      </c>
      <c r="U84">
        <v>47.9995290773129</v>
      </c>
      <c r="V84">
        <v>5.2982024751655636</v>
      </c>
      <c r="W84">
        <v>18.78546490972872</v>
      </c>
      <c r="X84">
        <v>41.913303437283872</v>
      </c>
      <c r="Y84">
        <v>0</v>
      </c>
      <c r="Z84">
        <v>8.5698646136363603</v>
      </c>
      <c r="AA84">
        <v>17.870738068354434</v>
      </c>
      <c r="AB84">
        <v>21.487308803856173</v>
      </c>
      <c r="AC84">
        <v>14.973523740533699</v>
      </c>
      <c r="AD84">
        <v>19.081645384935268</v>
      </c>
      <c r="AE84">
        <v>25.43597202988234</v>
      </c>
      <c r="AF84">
        <v>6.6281485005808429</v>
      </c>
      <c r="AG84">
        <v>31.10805609835203</v>
      </c>
      <c r="AH84">
        <v>78.146372196971754</v>
      </c>
      <c r="AI84">
        <v>25.27231402666834</v>
      </c>
      <c r="AJ84">
        <v>0</v>
      </c>
      <c r="AK84">
        <v>28.899433465248237</v>
      </c>
      <c r="AL84">
        <v>42.677747368416519</v>
      </c>
      <c r="AM84">
        <v>8.0770900157501266</v>
      </c>
      <c r="AN84">
        <v>6.5292822314887186E-2</v>
      </c>
      <c r="AO84">
        <v>0</v>
      </c>
      <c r="AP84">
        <v>1.5749253432477215</v>
      </c>
      <c r="AQ84">
        <v>26.80450114300784</v>
      </c>
      <c r="AR84">
        <v>14.042219099999993</v>
      </c>
      <c r="AS84">
        <v>16.750077648207359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2.5077414588665445</v>
      </c>
      <c r="AZ84">
        <v>4.6999600404858306</v>
      </c>
      <c r="BA84">
        <v>3.1811467994011977</v>
      </c>
      <c r="BB84">
        <v>2.5910835918762087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1072.1595751093917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272.21056025658618</v>
      </c>
      <c r="L85">
        <v>9.6498571893683778</v>
      </c>
      <c r="M85">
        <v>62.172116261472553</v>
      </c>
      <c r="N85">
        <v>51.697944914839724</v>
      </c>
      <c r="O85">
        <v>72.172201765996491</v>
      </c>
      <c r="P85">
        <v>31.316783174999998</v>
      </c>
      <c r="Q85">
        <v>8.7723065190133607</v>
      </c>
      <c r="R85">
        <v>19.125616557816834</v>
      </c>
      <c r="S85">
        <v>11.761539207957957</v>
      </c>
      <c r="T85">
        <v>1.4193724195804196</v>
      </c>
      <c r="U85">
        <v>47.9995290773129</v>
      </c>
      <c r="V85">
        <v>5.2982024751655636</v>
      </c>
      <c r="W85">
        <v>18.78546490972872</v>
      </c>
      <c r="X85">
        <v>41.913303437283872</v>
      </c>
      <c r="Y85">
        <v>0</v>
      </c>
      <c r="Z85">
        <v>8.5698646136363603</v>
      </c>
      <c r="AA85">
        <v>17.870738068354434</v>
      </c>
      <c r="AB85">
        <v>21.487308803856173</v>
      </c>
      <c r="AC85">
        <v>14.973523740533699</v>
      </c>
      <c r="AD85">
        <v>19.081645384935268</v>
      </c>
      <c r="AE85">
        <v>25.43597202988234</v>
      </c>
      <c r="AF85">
        <v>6.6281485005808429</v>
      </c>
      <c r="AG85">
        <v>31.10805609835203</v>
      </c>
      <c r="AH85">
        <v>78.146372196971754</v>
      </c>
      <c r="AI85">
        <v>16.396964812356554</v>
      </c>
      <c r="AJ85">
        <v>0</v>
      </c>
      <c r="AK85">
        <v>28.899433465248237</v>
      </c>
      <c r="AL85">
        <v>41.84092849999999</v>
      </c>
      <c r="AM85">
        <v>8.0770900157501266</v>
      </c>
      <c r="AN85">
        <v>6.5292822314887186E-2</v>
      </c>
      <c r="AO85">
        <v>0</v>
      </c>
      <c r="AP85">
        <v>2.0093873100248545</v>
      </c>
      <c r="AQ85">
        <v>26.80450114300784</v>
      </c>
      <c r="AR85">
        <v>14.042219099999993</v>
      </c>
      <c r="AS85">
        <v>16.750077648207359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2.5077414588665445</v>
      </c>
      <c r="AZ85">
        <v>4.6999600404858306</v>
      </c>
      <c r="BA85">
        <v>3.1811467994011977</v>
      </c>
      <c r="BB85">
        <v>2.5910835918762087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1045.4622543117655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272.21056025658618</v>
      </c>
      <c r="L86">
        <v>9.6498571893683778</v>
      </c>
      <c r="M86">
        <v>62.172116261472553</v>
      </c>
      <c r="N86">
        <v>51.697944914839724</v>
      </c>
      <c r="O86">
        <v>72.172201765996491</v>
      </c>
      <c r="P86">
        <v>31.316783174999998</v>
      </c>
      <c r="Q86">
        <v>9.0104577080000006</v>
      </c>
      <c r="R86">
        <v>19.125616557816834</v>
      </c>
      <c r="S86">
        <v>11.761539207957957</v>
      </c>
      <c r="T86">
        <v>1.4193724195804196</v>
      </c>
      <c r="U86">
        <v>47.9995290773129</v>
      </c>
      <c r="V86">
        <v>5.2982024751655636</v>
      </c>
      <c r="W86">
        <v>18.78546490972872</v>
      </c>
      <c r="X86">
        <v>41.913303437283872</v>
      </c>
      <c r="Y86">
        <v>0</v>
      </c>
      <c r="Z86">
        <v>5.5288845032727263</v>
      </c>
      <c r="AA86">
        <v>17.870738068354434</v>
      </c>
      <c r="AB86">
        <v>20.881436549132221</v>
      </c>
      <c r="AC86">
        <v>14.973523740533699</v>
      </c>
      <c r="AD86">
        <v>18.707681243224886</v>
      </c>
      <c r="AE86">
        <v>25.43597202988234</v>
      </c>
      <c r="AF86">
        <v>12.519837012589919</v>
      </c>
      <c r="AG86">
        <v>31.10805609835203</v>
      </c>
      <c r="AH86">
        <v>77.26133511136814</v>
      </c>
      <c r="AI86">
        <v>16.396964812356554</v>
      </c>
      <c r="AJ86">
        <v>0</v>
      </c>
      <c r="AK86">
        <v>28.899433465248237</v>
      </c>
      <c r="AL86">
        <v>41.84092849999999</v>
      </c>
      <c r="AM86">
        <v>8.0770900157501266</v>
      </c>
      <c r="AN86">
        <v>6.5292822314887186E-2</v>
      </c>
      <c r="AO86">
        <v>0</v>
      </c>
      <c r="AP86">
        <v>2.0093873100248545</v>
      </c>
      <c r="AQ86">
        <v>26.405921164241057</v>
      </c>
      <c r="AR86">
        <v>14.042219099999993</v>
      </c>
      <c r="AS86">
        <v>16.27778071475641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2.458848793296089</v>
      </c>
      <c r="AZ86">
        <v>4.6999600404858306</v>
      </c>
      <c r="BA86">
        <v>3.1006890476190478</v>
      </c>
      <c r="BB86">
        <v>2.5910835918762087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1045.6860130907889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289.58707967546752</v>
      </c>
      <c r="L87">
        <v>17.209985262271573</v>
      </c>
      <c r="M87">
        <v>62.172116261472553</v>
      </c>
      <c r="N87">
        <v>51.697944914839724</v>
      </c>
      <c r="O87">
        <v>72.172201765996491</v>
      </c>
      <c r="P87">
        <v>31.316783174999998</v>
      </c>
      <c r="Q87">
        <v>9.0104577080000006</v>
      </c>
      <c r="R87">
        <v>19.125616557816834</v>
      </c>
      <c r="S87">
        <v>11.761539207957957</v>
      </c>
      <c r="T87">
        <v>1.4193724195804196</v>
      </c>
      <c r="U87">
        <v>47.9995290773129</v>
      </c>
      <c r="V87">
        <v>5.2982024751655636</v>
      </c>
      <c r="W87">
        <v>18.78546490972872</v>
      </c>
      <c r="X87">
        <v>41.913303437283872</v>
      </c>
      <c r="Y87">
        <v>0</v>
      </c>
      <c r="Z87">
        <v>5.5288845032727263</v>
      </c>
      <c r="AA87">
        <v>17.870738068354434</v>
      </c>
      <c r="AB87">
        <v>20.881436549132221</v>
      </c>
      <c r="AC87">
        <v>14.973523740533699</v>
      </c>
      <c r="AD87">
        <v>18.707681243224886</v>
      </c>
      <c r="AE87">
        <v>25.43597202988234</v>
      </c>
      <c r="AF87">
        <v>12.519837012589919</v>
      </c>
      <c r="AG87">
        <v>31.10805609835203</v>
      </c>
      <c r="AH87">
        <v>77.26133511136814</v>
      </c>
      <c r="AI87">
        <v>16.396964812356554</v>
      </c>
      <c r="AJ87">
        <v>0</v>
      </c>
      <c r="AK87">
        <v>28.899433465248237</v>
      </c>
      <c r="AL87">
        <v>41.004109631583468</v>
      </c>
      <c r="AM87">
        <v>8.0770900157501266</v>
      </c>
      <c r="AN87">
        <v>6.5292822314887186E-2</v>
      </c>
      <c r="AO87">
        <v>0</v>
      </c>
      <c r="AP87">
        <v>2.0093873100248545</v>
      </c>
      <c r="AQ87">
        <v>26.405921164241057</v>
      </c>
      <c r="AR87">
        <v>14.042219099999993</v>
      </c>
      <c r="AS87">
        <v>16.27778071475641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2.458848793296089</v>
      </c>
      <c r="AZ87">
        <v>4.6999600404858306</v>
      </c>
      <c r="BA87">
        <v>3.1006890476190478</v>
      </c>
      <c r="BB87">
        <v>2.5910835918762087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1069.785841714157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386.11689205327087</v>
      </c>
      <c r="L88">
        <v>17.209989439237795</v>
      </c>
      <c r="M88">
        <v>62.172116261472553</v>
      </c>
      <c r="N88">
        <v>51.697944914839724</v>
      </c>
      <c r="O88">
        <v>72.172201765996491</v>
      </c>
      <c r="P88">
        <v>31.316783174999998</v>
      </c>
      <c r="Q88">
        <v>9.0104577080000006</v>
      </c>
      <c r="R88">
        <v>19.125616557816834</v>
      </c>
      <c r="S88">
        <v>11.761539207957957</v>
      </c>
      <c r="T88">
        <v>1.4193724195804196</v>
      </c>
      <c r="U88">
        <v>47.9995290773129</v>
      </c>
      <c r="V88">
        <v>5.2982024751655636</v>
      </c>
      <c r="W88">
        <v>18.78546490972872</v>
      </c>
      <c r="X88">
        <v>41.913303437283872</v>
      </c>
      <c r="Y88">
        <v>0</v>
      </c>
      <c r="Z88">
        <v>8.2933271940909066</v>
      </c>
      <c r="AA88">
        <v>17.870738068354434</v>
      </c>
      <c r="AB88">
        <v>20.881436549132221</v>
      </c>
      <c r="AC88">
        <v>14.973523740533699</v>
      </c>
      <c r="AD88">
        <v>18.707681243224886</v>
      </c>
      <c r="AE88">
        <v>25.43597202988234</v>
      </c>
      <c r="AF88">
        <v>12.519837012589919</v>
      </c>
      <c r="AG88">
        <v>31.10805609835203</v>
      </c>
      <c r="AH88">
        <v>77.26133511136814</v>
      </c>
      <c r="AI88">
        <v>16.396964812356554</v>
      </c>
      <c r="AJ88">
        <v>0</v>
      </c>
      <c r="AK88">
        <v>28.899433465248237</v>
      </c>
      <c r="AL88">
        <v>41.004109631583468</v>
      </c>
      <c r="AM88">
        <v>8.0770900157501266</v>
      </c>
      <c r="AN88">
        <v>6.5292822314887186E-2</v>
      </c>
      <c r="AO88">
        <v>0</v>
      </c>
      <c r="AP88">
        <v>2.0093873100248545</v>
      </c>
      <c r="AQ88">
        <v>26.405921164241057</v>
      </c>
      <c r="AR88">
        <v>14.042219099999993</v>
      </c>
      <c r="AS88">
        <v>16.27778071475641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2.458848793296089</v>
      </c>
      <c r="AZ88">
        <v>4.6999600404858306</v>
      </c>
      <c r="BA88">
        <v>3.1006890476190478</v>
      </c>
      <c r="BB88">
        <v>2.5910835918762087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1169.0801009597449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429.04067548307012</v>
      </c>
      <c r="L89">
        <v>17.21</v>
      </c>
      <c r="M89">
        <v>62.172116261472553</v>
      </c>
      <c r="N89">
        <v>51.697944914839724</v>
      </c>
      <c r="O89">
        <v>72.172201765996491</v>
      </c>
      <c r="P89">
        <v>31.316783174999998</v>
      </c>
      <c r="Q89">
        <v>9.0104577080000006</v>
      </c>
      <c r="R89">
        <v>19.125616557816834</v>
      </c>
      <c r="S89">
        <v>11.761539207957957</v>
      </c>
      <c r="T89">
        <v>1.4193724195804196</v>
      </c>
      <c r="U89">
        <v>47.9995290773129</v>
      </c>
      <c r="V89">
        <v>5.2982024751655636</v>
      </c>
      <c r="W89">
        <v>18.78546490972872</v>
      </c>
      <c r="X89">
        <v>41.913303437283872</v>
      </c>
      <c r="Y89">
        <v>0</v>
      </c>
      <c r="Z89">
        <v>8.2933271940909066</v>
      </c>
      <c r="AA89">
        <v>17.870738068354434</v>
      </c>
      <c r="AB89">
        <v>20.881436549132221</v>
      </c>
      <c r="AC89">
        <v>14.973523740533699</v>
      </c>
      <c r="AD89">
        <v>18.707681243224886</v>
      </c>
      <c r="AE89">
        <v>25.43597202988234</v>
      </c>
      <c r="AF89">
        <v>12.519837012589919</v>
      </c>
      <c r="AG89">
        <v>31.10805609835203</v>
      </c>
      <c r="AH89">
        <v>77.26133511136814</v>
      </c>
      <c r="AI89">
        <v>16.396964812356554</v>
      </c>
      <c r="AJ89">
        <v>0</v>
      </c>
      <c r="AK89">
        <v>28.899433465248237</v>
      </c>
      <c r="AL89">
        <v>41.004109631583468</v>
      </c>
      <c r="AM89">
        <v>8.0770900157501266</v>
      </c>
      <c r="AN89">
        <v>6.5292822314887186E-2</v>
      </c>
      <c r="AO89">
        <v>0</v>
      </c>
      <c r="AP89">
        <v>2.0093873100248545</v>
      </c>
      <c r="AQ89">
        <v>26.405921164241057</v>
      </c>
      <c r="AR89">
        <v>14.042219099999993</v>
      </c>
      <c r="AS89">
        <v>16.27778071475641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2.458848793296089</v>
      </c>
      <c r="AZ89">
        <v>4.6999600404858306</v>
      </c>
      <c r="BA89">
        <v>3.1006890476190478</v>
      </c>
      <c r="BB89">
        <v>2.5910835918762087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1212.0038949503064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494.49679193614998</v>
      </c>
      <c r="L90">
        <v>17.21</v>
      </c>
      <c r="M90">
        <v>62.172116261472553</v>
      </c>
      <c r="N90">
        <v>51.697944914839724</v>
      </c>
      <c r="O90">
        <v>72.172201765996491</v>
      </c>
      <c r="P90">
        <v>31.316783174999998</v>
      </c>
      <c r="Q90">
        <v>9.0104577080000006</v>
      </c>
      <c r="R90">
        <v>19.125616557816834</v>
      </c>
      <c r="S90">
        <v>11.761539207957957</v>
      </c>
      <c r="T90">
        <v>1.4193724195804196</v>
      </c>
      <c r="U90">
        <v>47.9995290773129</v>
      </c>
      <c r="V90">
        <v>5.2982024751655636</v>
      </c>
      <c r="W90">
        <v>18.78546490972872</v>
      </c>
      <c r="X90">
        <v>41.913303437283872</v>
      </c>
      <c r="Y90">
        <v>0</v>
      </c>
      <c r="Z90">
        <v>8.5698646136363603</v>
      </c>
      <c r="AA90">
        <v>17.870738068354434</v>
      </c>
      <c r="AB90">
        <v>21.487308803856173</v>
      </c>
      <c r="AC90">
        <v>14.973523740533699</v>
      </c>
      <c r="AD90">
        <v>19.081645384935268</v>
      </c>
      <c r="AE90">
        <v>25.43597202988234</v>
      </c>
      <c r="AF90">
        <v>13.256297662964373</v>
      </c>
      <c r="AG90">
        <v>31.10805609835203</v>
      </c>
      <c r="AH90">
        <v>78.146372196971754</v>
      </c>
      <c r="AI90">
        <v>16.396964812356554</v>
      </c>
      <c r="AJ90">
        <v>0</v>
      </c>
      <c r="AK90">
        <v>28.899433465248237</v>
      </c>
      <c r="AL90">
        <v>41.004109631583468</v>
      </c>
      <c r="AM90">
        <v>8.0770900157501266</v>
      </c>
      <c r="AN90">
        <v>6.5292822314887186E-2</v>
      </c>
      <c r="AO90">
        <v>0</v>
      </c>
      <c r="AP90">
        <v>1.5749253432477215</v>
      </c>
      <c r="AQ90">
        <v>26.80450114300784</v>
      </c>
      <c r="AR90">
        <v>14.042219099999993</v>
      </c>
      <c r="AS90">
        <v>16.750077648207359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2.5077414588665445</v>
      </c>
      <c r="AZ90">
        <v>4.6999600404858306</v>
      </c>
      <c r="BA90">
        <v>3.1811467994011977</v>
      </c>
      <c r="BB90">
        <v>2.5910835918762087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1280.9036483181374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494.49679193614998</v>
      </c>
      <c r="L91">
        <v>17.21</v>
      </c>
      <c r="M91">
        <v>62.172116261472553</v>
      </c>
      <c r="N91">
        <v>51.697944914839724</v>
      </c>
      <c r="O91">
        <v>72.172201765996491</v>
      </c>
      <c r="P91">
        <v>31.316783174999998</v>
      </c>
      <c r="Q91">
        <v>9.0104577080000006</v>
      </c>
      <c r="R91">
        <v>19.125616557816834</v>
      </c>
      <c r="S91">
        <v>11.761539207957957</v>
      </c>
      <c r="T91">
        <v>1.4193724195804196</v>
      </c>
      <c r="U91">
        <v>47.9995290773129</v>
      </c>
      <c r="V91">
        <v>5.2982024751655636</v>
      </c>
      <c r="W91">
        <v>18.78546490972872</v>
      </c>
      <c r="X91">
        <v>41.913303437283872</v>
      </c>
      <c r="Y91">
        <v>0</v>
      </c>
      <c r="Z91">
        <v>8.5698646136363603</v>
      </c>
      <c r="AA91">
        <v>17.870738068354434</v>
      </c>
      <c r="AB91">
        <v>21.487308803856173</v>
      </c>
      <c r="AC91">
        <v>14.973523740533699</v>
      </c>
      <c r="AD91">
        <v>19.081645384935268</v>
      </c>
      <c r="AE91">
        <v>25.43597202988234</v>
      </c>
      <c r="AF91">
        <v>13.256297662964373</v>
      </c>
      <c r="AG91">
        <v>31.10805609835203</v>
      </c>
      <c r="AH91">
        <v>78.146372196971754</v>
      </c>
      <c r="AI91">
        <v>16.396964812356554</v>
      </c>
      <c r="AJ91">
        <v>0</v>
      </c>
      <c r="AK91">
        <v>28.899433465248237</v>
      </c>
      <c r="AL91">
        <v>41.004109631583468</v>
      </c>
      <c r="AM91">
        <v>8.0770900157501266</v>
      </c>
      <c r="AN91">
        <v>6.5292822314887186E-2</v>
      </c>
      <c r="AO91">
        <v>0</v>
      </c>
      <c r="AP91">
        <v>2.3895419152444073</v>
      </c>
      <c r="AQ91">
        <v>26.80450114300784</v>
      </c>
      <c r="AR91">
        <v>14.042219099999993</v>
      </c>
      <c r="AS91">
        <v>16.750077648207359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2.5077414588665445</v>
      </c>
      <c r="AZ91">
        <v>4.6999600404858306</v>
      </c>
      <c r="BA91">
        <v>3.1811467994011977</v>
      </c>
      <c r="BB91">
        <v>2.5910835918762087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1281.7182648901339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494.49679193614998</v>
      </c>
      <c r="L92">
        <v>17.21</v>
      </c>
      <c r="M92">
        <v>62.172116261472553</v>
      </c>
      <c r="N92">
        <v>51.697944914839724</v>
      </c>
      <c r="O92">
        <v>72.172201765996491</v>
      </c>
      <c r="P92">
        <v>31.316783174999998</v>
      </c>
      <c r="Q92">
        <v>9.0104577080000006</v>
      </c>
      <c r="R92">
        <v>19.125616557816834</v>
      </c>
      <c r="S92">
        <v>11.761539207957957</v>
      </c>
      <c r="T92">
        <v>1.4193724195804196</v>
      </c>
      <c r="U92">
        <v>47.9995290773129</v>
      </c>
      <c r="V92">
        <v>5.2982024751655636</v>
      </c>
      <c r="W92">
        <v>18.78546490972872</v>
      </c>
      <c r="X92">
        <v>41.913303437283872</v>
      </c>
      <c r="Y92">
        <v>0</v>
      </c>
      <c r="Z92">
        <v>8.5698646136363603</v>
      </c>
      <c r="AA92">
        <v>17.870738068354434</v>
      </c>
      <c r="AB92">
        <v>21.487308803856173</v>
      </c>
      <c r="AC92">
        <v>14.973523740533699</v>
      </c>
      <c r="AD92">
        <v>19.081645384935268</v>
      </c>
      <c r="AE92">
        <v>25.43597202988234</v>
      </c>
      <c r="AF92">
        <v>13.256297662964373</v>
      </c>
      <c r="AG92">
        <v>31.10805609835203</v>
      </c>
      <c r="AH92">
        <v>78.146372196971754</v>
      </c>
      <c r="AI92">
        <v>16.396964812356554</v>
      </c>
      <c r="AJ92">
        <v>0</v>
      </c>
      <c r="AK92">
        <v>28.899433465248237</v>
      </c>
      <c r="AL92">
        <v>41.004109631583468</v>
      </c>
      <c r="AM92">
        <v>8.0770900157501266</v>
      </c>
      <c r="AN92">
        <v>6.5292822314887186E-2</v>
      </c>
      <c r="AO92">
        <v>0</v>
      </c>
      <c r="AP92">
        <v>2.3895419152444073</v>
      </c>
      <c r="AQ92">
        <v>26.80450114300784</v>
      </c>
      <c r="AR92">
        <v>14.042219099999993</v>
      </c>
      <c r="AS92">
        <v>16.750077648207359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2.5077414588665445</v>
      </c>
      <c r="AZ92">
        <v>4.6999600404858306</v>
      </c>
      <c r="BA92">
        <v>3.1811467994011977</v>
      </c>
      <c r="BB92">
        <v>2.5910835918762087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1281.7182648901339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494.49679193614998</v>
      </c>
      <c r="L93">
        <v>17.21</v>
      </c>
      <c r="M93">
        <v>62.172116261472553</v>
      </c>
      <c r="N93">
        <v>51.697944914839724</v>
      </c>
      <c r="O93">
        <v>72.172201765996491</v>
      </c>
      <c r="P93">
        <v>31.316783174999998</v>
      </c>
      <c r="Q93">
        <v>9.0104577080000006</v>
      </c>
      <c r="R93">
        <v>19.125616557816834</v>
      </c>
      <c r="S93">
        <v>11.761539207957957</v>
      </c>
      <c r="T93">
        <v>1.4193724195804196</v>
      </c>
      <c r="U93">
        <v>47.9995290773129</v>
      </c>
      <c r="V93">
        <v>5.2982024751655636</v>
      </c>
      <c r="W93">
        <v>18.78546490972872</v>
      </c>
      <c r="X93">
        <v>41.913303437283872</v>
      </c>
      <c r="Y93">
        <v>0</v>
      </c>
      <c r="Z93">
        <v>8.5698646136363603</v>
      </c>
      <c r="AA93">
        <v>17.870738068354434</v>
      </c>
      <c r="AB93">
        <v>21.487308803856173</v>
      </c>
      <c r="AC93">
        <v>14.973523740533699</v>
      </c>
      <c r="AD93">
        <v>19.081645384935268</v>
      </c>
      <c r="AE93">
        <v>25.43597202988234</v>
      </c>
      <c r="AF93">
        <v>13.256297662964373</v>
      </c>
      <c r="AG93">
        <v>31.10805609835203</v>
      </c>
      <c r="AH93">
        <v>78.146372196971754</v>
      </c>
      <c r="AI93">
        <v>16.396964812356554</v>
      </c>
      <c r="AJ93">
        <v>0</v>
      </c>
      <c r="AK93">
        <v>28.899433465248237</v>
      </c>
      <c r="AL93">
        <v>41.004109631583468</v>
      </c>
      <c r="AM93">
        <v>8.0770900157501266</v>
      </c>
      <c r="AN93">
        <v>6.5292822314887186E-2</v>
      </c>
      <c r="AO93">
        <v>0</v>
      </c>
      <c r="AP93">
        <v>2.3895419152444073</v>
      </c>
      <c r="AQ93">
        <v>26.80450114300784</v>
      </c>
      <c r="AR93">
        <v>14.042219099999993</v>
      </c>
      <c r="AS93">
        <v>16.750077648207359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2.5077414588665445</v>
      </c>
      <c r="AZ93">
        <v>4.6999600404858306</v>
      </c>
      <c r="BA93">
        <v>3.1811467994011977</v>
      </c>
      <c r="BB93">
        <v>2.5910835918762087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1281.7182648901339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494.49679193614998</v>
      </c>
      <c r="L94">
        <v>17.21</v>
      </c>
      <c r="M94">
        <v>62.172116261472553</v>
      </c>
      <c r="N94">
        <v>51.697944914839724</v>
      </c>
      <c r="O94">
        <v>72.172201765996491</v>
      </c>
      <c r="P94">
        <v>31.316783174999998</v>
      </c>
      <c r="Q94">
        <v>9.0104577080000006</v>
      </c>
      <c r="R94">
        <v>19.125616557816834</v>
      </c>
      <c r="S94">
        <v>11.761539207957957</v>
      </c>
      <c r="T94">
        <v>1.4193724195804196</v>
      </c>
      <c r="U94">
        <v>47.9995290773129</v>
      </c>
      <c r="V94">
        <v>5.2982024751655636</v>
      </c>
      <c r="W94">
        <v>18.78546490972872</v>
      </c>
      <c r="X94">
        <v>41.913303437283872</v>
      </c>
      <c r="Y94">
        <v>0</v>
      </c>
      <c r="Z94">
        <v>8.2933271940909066</v>
      </c>
      <c r="AA94">
        <v>17.870738068354434</v>
      </c>
      <c r="AB94">
        <v>20.881436549132221</v>
      </c>
      <c r="AC94">
        <v>14.973523740533699</v>
      </c>
      <c r="AD94">
        <v>18.707681243224886</v>
      </c>
      <c r="AE94">
        <v>25.43597202988234</v>
      </c>
      <c r="AF94">
        <v>12.519837012589919</v>
      </c>
      <c r="AG94">
        <v>31.10805609835203</v>
      </c>
      <c r="AH94">
        <v>77.26133511136814</v>
      </c>
      <c r="AI94">
        <v>16.396964812356554</v>
      </c>
      <c r="AJ94">
        <v>0</v>
      </c>
      <c r="AK94">
        <v>28.899433465248237</v>
      </c>
      <c r="AL94">
        <v>41.004109631583468</v>
      </c>
      <c r="AM94">
        <v>8.0770900157501266</v>
      </c>
      <c r="AN94">
        <v>6.5292822314887186E-2</v>
      </c>
      <c r="AO94">
        <v>0</v>
      </c>
      <c r="AP94">
        <v>2.824003882021541</v>
      </c>
      <c r="AQ94">
        <v>26.80450114300784</v>
      </c>
      <c r="AR94">
        <v>14.042219099999993</v>
      </c>
      <c r="AS94">
        <v>16.27778071475641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2.458848793296089</v>
      </c>
      <c r="AZ94">
        <v>4.6999600404858306</v>
      </c>
      <c r="BA94">
        <v>3.1006890476190478</v>
      </c>
      <c r="BB94">
        <v>2.5910835918762087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1278.6732079541498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494.49679193614998</v>
      </c>
      <c r="L95">
        <v>17.21</v>
      </c>
      <c r="M95">
        <v>62.172116261472553</v>
      </c>
      <c r="N95">
        <v>51.697944914839724</v>
      </c>
      <c r="O95">
        <v>72.172201765996491</v>
      </c>
      <c r="P95">
        <v>31.316783174999998</v>
      </c>
      <c r="Q95">
        <v>9.0104577080000006</v>
      </c>
      <c r="R95">
        <v>19.125616557816834</v>
      </c>
      <c r="S95">
        <v>11.761539207957957</v>
      </c>
      <c r="T95">
        <v>1.4193724195804196</v>
      </c>
      <c r="U95">
        <v>47.9995290773129</v>
      </c>
      <c r="V95">
        <v>5.2982024751655636</v>
      </c>
      <c r="W95">
        <v>18.78546490972872</v>
      </c>
      <c r="X95">
        <v>41.913303437283872</v>
      </c>
      <c r="Y95">
        <v>0</v>
      </c>
      <c r="Z95">
        <v>8.2933271940909066</v>
      </c>
      <c r="AA95">
        <v>17.870738068354434</v>
      </c>
      <c r="AB95">
        <v>20.881436549132221</v>
      </c>
      <c r="AC95">
        <v>14.973523740533699</v>
      </c>
      <c r="AD95">
        <v>18.707681243224886</v>
      </c>
      <c r="AE95">
        <v>25.43597202988234</v>
      </c>
      <c r="AF95">
        <v>12.519837012589919</v>
      </c>
      <c r="AG95">
        <v>31.10805609835203</v>
      </c>
      <c r="AH95">
        <v>77.26133511136814</v>
      </c>
      <c r="AI95">
        <v>16.396964812356554</v>
      </c>
      <c r="AJ95">
        <v>0</v>
      </c>
      <c r="AK95">
        <v>28.899433465248237</v>
      </c>
      <c r="AL95">
        <v>41.004109631583468</v>
      </c>
      <c r="AM95">
        <v>8.0770900157501266</v>
      </c>
      <c r="AN95">
        <v>6.5292822314887186E-2</v>
      </c>
      <c r="AO95">
        <v>0</v>
      </c>
      <c r="AP95">
        <v>4.1816984614747303</v>
      </c>
      <c r="AQ95">
        <v>25.907696028845354</v>
      </c>
      <c r="AR95">
        <v>14.042219099999993</v>
      </c>
      <c r="AS95">
        <v>16.27778071475641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2.458848793296089</v>
      </c>
      <c r="AZ95">
        <v>4.6999600404858306</v>
      </c>
      <c r="BA95">
        <v>3.1006890476190478</v>
      </c>
      <c r="BB95">
        <v>2.5910835918762087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1279.1340974194404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494.49679193614998</v>
      </c>
      <c r="L96">
        <v>17.21</v>
      </c>
      <c r="M96">
        <v>62.172116261472553</v>
      </c>
      <c r="N96">
        <v>51.697944914839724</v>
      </c>
      <c r="O96">
        <v>72.172201765996491</v>
      </c>
      <c r="P96">
        <v>31.316783174999998</v>
      </c>
      <c r="Q96">
        <v>9.0104577080000006</v>
      </c>
      <c r="R96">
        <v>19.125616557816834</v>
      </c>
      <c r="S96">
        <v>11.761539207957957</v>
      </c>
      <c r="T96">
        <v>1.4193724195804196</v>
      </c>
      <c r="U96">
        <v>47.9995290773129</v>
      </c>
      <c r="V96">
        <v>5.2982024751655636</v>
      </c>
      <c r="W96">
        <v>18.78546490972872</v>
      </c>
      <c r="X96">
        <v>41.913303437283872</v>
      </c>
      <c r="Y96">
        <v>0</v>
      </c>
      <c r="Z96">
        <v>8.2933271940909066</v>
      </c>
      <c r="AA96">
        <v>17.870738068354434</v>
      </c>
      <c r="AB96">
        <v>20.881436549132221</v>
      </c>
      <c r="AC96">
        <v>14.973523740533699</v>
      </c>
      <c r="AD96">
        <v>18.707681243224886</v>
      </c>
      <c r="AE96">
        <v>25.43597202988234</v>
      </c>
      <c r="AF96">
        <v>12.519837012589919</v>
      </c>
      <c r="AG96">
        <v>31.10805609835203</v>
      </c>
      <c r="AH96">
        <v>77.26133511136814</v>
      </c>
      <c r="AI96">
        <v>16.396964812356554</v>
      </c>
      <c r="AJ96">
        <v>0</v>
      </c>
      <c r="AK96">
        <v>28.899433465248237</v>
      </c>
      <c r="AL96">
        <v>41.004109631583468</v>
      </c>
      <c r="AM96">
        <v>8.0770900157501266</v>
      </c>
      <c r="AN96">
        <v>6.5292822314887186E-2</v>
      </c>
      <c r="AO96">
        <v>0</v>
      </c>
      <c r="AP96">
        <v>4.1816984614747303</v>
      </c>
      <c r="AQ96">
        <v>25.907696028845354</v>
      </c>
      <c r="AR96">
        <v>14.042219099999993</v>
      </c>
      <c r="AS96">
        <v>16.27778071475641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2.458848793296089</v>
      </c>
      <c r="AZ96">
        <v>4.6999600404858306</v>
      </c>
      <c r="BA96">
        <v>3.1006890476190478</v>
      </c>
      <c r="BB96">
        <v>2.5910835918762087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1279.1340974194404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494.49679193614998</v>
      </c>
      <c r="L97">
        <v>17.21</v>
      </c>
      <c r="M97">
        <v>62.172116261472553</v>
      </c>
      <c r="N97">
        <v>51.697944914839724</v>
      </c>
      <c r="O97">
        <v>72.172201765996491</v>
      </c>
      <c r="P97">
        <v>31.316783174999998</v>
      </c>
      <c r="Q97">
        <v>9.0104577080000006</v>
      </c>
      <c r="R97">
        <v>19.125616557816834</v>
      </c>
      <c r="S97">
        <v>11.761539207957957</v>
      </c>
      <c r="T97">
        <v>1.4193724195804196</v>
      </c>
      <c r="U97">
        <v>47.9995290773129</v>
      </c>
      <c r="V97">
        <v>5.2982024751655636</v>
      </c>
      <c r="W97">
        <v>18.78546490972872</v>
      </c>
      <c r="X97">
        <v>41.913303437283872</v>
      </c>
      <c r="Y97">
        <v>0</v>
      </c>
      <c r="Z97">
        <v>8.2933271940909066</v>
      </c>
      <c r="AA97">
        <v>17.870738068354434</v>
      </c>
      <c r="AB97">
        <v>20.881436549132221</v>
      </c>
      <c r="AC97">
        <v>14.973523740533699</v>
      </c>
      <c r="AD97">
        <v>18.707681243224886</v>
      </c>
      <c r="AE97">
        <v>25.43597202988234</v>
      </c>
      <c r="AF97">
        <v>12.519837012589919</v>
      </c>
      <c r="AG97">
        <v>31.10805609835203</v>
      </c>
      <c r="AH97">
        <v>77.26133511136814</v>
      </c>
      <c r="AI97">
        <v>16.396964812356554</v>
      </c>
      <c r="AJ97">
        <v>0</v>
      </c>
      <c r="AK97">
        <v>28.899433465248237</v>
      </c>
      <c r="AL97">
        <v>41.004109631583468</v>
      </c>
      <c r="AM97">
        <v>8.0770900157501266</v>
      </c>
      <c r="AN97">
        <v>6.5292822314887186E-2</v>
      </c>
      <c r="AO97">
        <v>0</v>
      </c>
      <c r="AP97">
        <v>4.1816984614747303</v>
      </c>
      <c r="AQ97">
        <v>25.907696028845354</v>
      </c>
      <c r="AR97">
        <v>14.042219099999993</v>
      </c>
      <c r="AS97">
        <v>16.27778071475641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2.458848793296089</v>
      </c>
      <c r="AZ97">
        <v>4.6999600404858306</v>
      </c>
      <c r="BA97">
        <v>3.1006890476190478</v>
      </c>
      <c r="BB97">
        <v>2.5910835918762087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1279.1340974194404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494.49679193614998</v>
      </c>
      <c r="L98">
        <v>17.21</v>
      </c>
      <c r="M98">
        <v>62.172116261472553</v>
      </c>
      <c r="N98">
        <v>51.697944914839724</v>
      </c>
      <c r="O98">
        <v>72.172201765996491</v>
      </c>
      <c r="P98">
        <v>31.316783174999998</v>
      </c>
      <c r="Q98">
        <v>9.0104577080000006</v>
      </c>
      <c r="R98">
        <v>19.125616557816834</v>
      </c>
      <c r="S98">
        <v>11.761539207957957</v>
      </c>
      <c r="T98">
        <v>1.4193724195804196</v>
      </c>
      <c r="U98">
        <v>47.9995290773129</v>
      </c>
      <c r="V98">
        <v>5.2982024751655636</v>
      </c>
      <c r="W98">
        <v>18.78546490972872</v>
      </c>
      <c r="X98">
        <v>41.913303437283872</v>
      </c>
      <c r="Y98">
        <v>0</v>
      </c>
      <c r="Z98">
        <v>8.2933271940909066</v>
      </c>
      <c r="AA98">
        <v>17.870738068354434</v>
      </c>
      <c r="AB98">
        <v>20.881436549132221</v>
      </c>
      <c r="AC98">
        <v>14.973523740533699</v>
      </c>
      <c r="AD98">
        <v>18.707681243224886</v>
      </c>
      <c r="AE98">
        <v>25.43597202988234</v>
      </c>
      <c r="AF98">
        <v>12.519837012589919</v>
      </c>
      <c r="AG98">
        <v>31.10805609835203</v>
      </c>
      <c r="AH98">
        <v>77.26133511136814</v>
      </c>
      <c r="AI98">
        <v>16.396964812356554</v>
      </c>
      <c r="AJ98">
        <v>0</v>
      </c>
      <c r="AK98">
        <v>28.899433465248237</v>
      </c>
      <c r="AL98">
        <v>41.004109631583468</v>
      </c>
      <c r="AM98">
        <v>8.0770900157501266</v>
      </c>
      <c r="AN98">
        <v>6.5292822314887186E-2</v>
      </c>
      <c r="AO98">
        <v>0</v>
      </c>
      <c r="AP98">
        <v>4.1816984614747303</v>
      </c>
      <c r="AQ98">
        <v>25.907696028845354</v>
      </c>
      <c r="AR98">
        <v>14.042219099999993</v>
      </c>
      <c r="AS98">
        <v>16.27778071475641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2.458848793296089</v>
      </c>
      <c r="AZ98">
        <v>4.6999600404858306</v>
      </c>
      <c r="BA98">
        <v>3.1006890476190478</v>
      </c>
      <c r="BB98">
        <v>2.5910835918762087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1279.1340974194404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7.9325205501460987</v>
      </c>
      <c r="L99">
        <f t="shared" si="2"/>
        <v>0.26402181859017759</v>
      </c>
      <c r="M99">
        <f t="shared" si="2"/>
        <v>1.4936547578424924</v>
      </c>
      <c r="N99">
        <f t="shared" si="2"/>
        <v>1.2410690061880272</v>
      </c>
      <c r="O99">
        <f t="shared" si="2"/>
        <v>1.7329631033444379</v>
      </c>
      <c r="P99">
        <f t="shared" si="2"/>
        <v>0.73543237037222819</v>
      </c>
      <c r="Q99">
        <f t="shared" si="2"/>
        <v>0.19756400941990709</v>
      </c>
      <c r="R99">
        <f t="shared" si="2"/>
        <v>0.40433337898821486</v>
      </c>
      <c r="S99">
        <f t="shared" si="2"/>
        <v>0.24742558128416886</v>
      </c>
      <c r="T99">
        <f t="shared" si="2"/>
        <v>3.0259446095164507E-2</v>
      </c>
      <c r="U99">
        <f t="shared" si="2"/>
        <v>1.1620484103685227</v>
      </c>
      <c r="V99">
        <f t="shared" si="2"/>
        <v>0.11454725039825382</v>
      </c>
      <c r="W99">
        <f t="shared" si="2"/>
        <v>0.42264647625931834</v>
      </c>
      <c r="X99">
        <f t="shared" si="2"/>
        <v>0.94368884133220987</v>
      </c>
      <c r="Y99">
        <f t="shared" si="2"/>
        <v>0</v>
      </c>
      <c r="Z99">
        <f t="shared" si="2"/>
        <v>0.1812094767537954</v>
      </c>
      <c r="AA99">
        <f t="shared" si="2"/>
        <v>0.42889771364050699</v>
      </c>
      <c r="AB99">
        <f t="shared" si="2"/>
        <v>0.50297209394334619</v>
      </c>
      <c r="AC99">
        <f t="shared" si="2"/>
        <v>0.35936456977280834</v>
      </c>
      <c r="AD99">
        <f t="shared" si="2"/>
        <v>0.45001275122710083</v>
      </c>
      <c r="AE99">
        <f t="shared" si="2"/>
        <v>0.61046332871717546</v>
      </c>
      <c r="AF99">
        <f t="shared" si="2"/>
        <v>0.16671635682853042</v>
      </c>
      <c r="AG99">
        <f t="shared" si="2"/>
        <v>0.74659334636044805</v>
      </c>
      <c r="AH99">
        <f t="shared" si="2"/>
        <v>1.8569271539296452</v>
      </c>
      <c r="AI99">
        <f t="shared" si="2"/>
        <v>0.26976024480101041</v>
      </c>
      <c r="AJ99">
        <f t="shared" si="2"/>
        <v>0</v>
      </c>
      <c r="AK99">
        <f t="shared" si="2"/>
        <v>0.69358640316595832</v>
      </c>
      <c r="AL99">
        <f t="shared" si="2"/>
        <v>0.98807352675131321</v>
      </c>
      <c r="AM99">
        <f t="shared" si="2"/>
        <v>0.13624639250343681</v>
      </c>
      <c r="AN99">
        <f t="shared" si="2"/>
        <v>1.5670277355572888E-3</v>
      </c>
      <c r="AO99">
        <f t="shared" si="2"/>
        <v>0</v>
      </c>
      <c r="AP99">
        <f t="shared" si="2"/>
        <v>5.9032545044055536E-2</v>
      </c>
      <c r="AQ99">
        <f t="shared" si="2"/>
        <v>0.25160358811563482</v>
      </c>
      <c r="AR99">
        <f t="shared" si="2"/>
        <v>0.345555609494475</v>
      </c>
      <c r="AS99">
        <f t="shared" si="2"/>
        <v>0.39208362795450608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5.9808744855184337E-2</v>
      </c>
      <c r="AZ99">
        <f t="shared" si="2"/>
        <v>0.11279904097166006</v>
      </c>
      <c r="BA99">
        <f t="shared" si="2"/>
        <v>7.4657910398203589E-2</v>
      </c>
      <c r="BB99">
        <f t="shared" si="2"/>
        <v>5.423567761517014E-2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25.664342131208731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158.49292797941959</v>
      </c>
      <c r="L3">
        <v>62.2</v>
      </c>
      <c r="M3">
        <v>0</v>
      </c>
      <c r="N3">
        <v>28.438869504410864</v>
      </c>
      <c r="O3">
        <v>47.701455234003504</v>
      </c>
      <c r="P3">
        <v>50.260301403067317</v>
      </c>
      <c r="Q3">
        <v>5.3481237013284471</v>
      </c>
      <c r="R3">
        <v>10.397285619223659</v>
      </c>
      <c r="S3">
        <v>6.467024285553471</v>
      </c>
      <c r="T3">
        <v>0</v>
      </c>
      <c r="U3">
        <v>226.73</v>
      </c>
      <c r="V3">
        <v>3.0689587922185435</v>
      </c>
      <c r="W3">
        <v>10.863160219363893</v>
      </c>
      <c r="X3">
        <v>24.241910649481294</v>
      </c>
      <c r="Y3">
        <v>0</v>
      </c>
      <c r="Z3">
        <v>4.7964305899999999</v>
      </c>
      <c r="AA3">
        <v>10.333517289498362</v>
      </c>
      <c r="AB3">
        <v>9.6878511458039558</v>
      </c>
      <c r="AC3">
        <v>7.1248390558707628</v>
      </c>
      <c r="AD3">
        <v>8.9592118501258486</v>
      </c>
      <c r="AE3">
        <v>12.121830835612901</v>
      </c>
      <c r="AF3">
        <v>0</v>
      </c>
      <c r="AG3">
        <v>0</v>
      </c>
      <c r="AH3">
        <v>37.499211867036955</v>
      </c>
      <c r="AI3">
        <v>7.4899557815286553</v>
      </c>
      <c r="AJ3">
        <v>0</v>
      </c>
      <c r="AK3">
        <v>16.710239335933807</v>
      </c>
      <c r="AL3">
        <v>14.52786163158348</v>
      </c>
      <c r="AM3">
        <v>3.8751406810796429</v>
      </c>
      <c r="AN3">
        <v>0</v>
      </c>
      <c r="AO3">
        <v>0</v>
      </c>
      <c r="AP3">
        <v>2.4808453236994206</v>
      </c>
      <c r="AQ3">
        <v>0</v>
      </c>
      <c r="AR3">
        <v>8.1201035999999984</v>
      </c>
      <c r="AS3">
        <v>7.8212374006146641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785.75829377645891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158.49292797941959</v>
      </c>
      <c r="L4">
        <v>62.2</v>
      </c>
      <c r="M4">
        <v>0</v>
      </c>
      <c r="N4">
        <v>28.438869504410864</v>
      </c>
      <c r="O4">
        <v>47.701455234003504</v>
      </c>
      <c r="P4">
        <v>52.457998996040473</v>
      </c>
      <c r="Q4">
        <v>5.3481237013284471</v>
      </c>
      <c r="R4">
        <v>10.397285619223659</v>
      </c>
      <c r="S4">
        <v>6.467024285553471</v>
      </c>
      <c r="T4">
        <v>0</v>
      </c>
      <c r="U4">
        <v>226.73</v>
      </c>
      <c r="V4">
        <v>3.0689587922185435</v>
      </c>
      <c r="W4">
        <v>10.863160219363893</v>
      </c>
      <c r="X4">
        <v>24.241910649481294</v>
      </c>
      <c r="Y4">
        <v>0</v>
      </c>
      <c r="Z4">
        <v>4.7964305899999999</v>
      </c>
      <c r="AA4">
        <v>10.333517289498362</v>
      </c>
      <c r="AB4">
        <v>9.6878511458039558</v>
      </c>
      <c r="AC4">
        <v>7.1248390558707628</v>
      </c>
      <c r="AD4">
        <v>8.9592118501258486</v>
      </c>
      <c r="AE4">
        <v>12.121830835612901</v>
      </c>
      <c r="AF4">
        <v>0</v>
      </c>
      <c r="AG4">
        <v>0</v>
      </c>
      <c r="AH4">
        <v>37.499211867036955</v>
      </c>
      <c r="AI4">
        <v>7.4899557815286553</v>
      </c>
      <c r="AJ4">
        <v>0</v>
      </c>
      <c r="AK4">
        <v>16.710239335933807</v>
      </c>
      <c r="AL4">
        <v>14.52786163158348</v>
      </c>
      <c r="AM4">
        <v>3.8751406810796429</v>
      </c>
      <c r="AN4">
        <v>0</v>
      </c>
      <c r="AO4">
        <v>0</v>
      </c>
      <c r="AP4">
        <v>2.4808453236994206</v>
      </c>
      <c r="AQ4">
        <v>0</v>
      </c>
      <c r="AR4">
        <v>8.1201035999999984</v>
      </c>
      <c r="AS4">
        <v>7.8212374006146641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787.95599136943213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158.49292797941959</v>
      </c>
      <c r="L5">
        <v>62.2</v>
      </c>
      <c r="M5">
        <v>0</v>
      </c>
      <c r="N5">
        <v>28.438869504410864</v>
      </c>
      <c r="O5">
        <v>47.701455234003504</v>
      </c>
      <c r="P5">
        <v>55.558874922923586</v>
      </c>
      <c r="Q5">
        <v>5.3481237013284471</v>
      </c>
      <c r="R5">
        <v>10.397285619223659</v>
      </c>
      <c r="S5">
        <v>6.467024285553471</v>
      </c>
      <c r="T5">
        <v>0</v>
      </c>
      <c r="U5">
        <v>226.73</v>
      </c>
      <c r="V5">
        <v>3.0689587922185435</v>
      </c>
      <c r="W5">
        <v>10.863160219363893</v>
      </c>
      <c r="X5">
        <v>24.241910649481294</v>
      </c>
      <c r="Y5">
        <v>0</v>
      </c>
      <c r="Z5">
        <v>4.7964305899999999</v>
      </c>
      <c r="AA5">
        <v>10.333517289498362</v>
      </c>
      <c r="AB5">
        <v>9.6878511458039558</v>
      </c>
      <c r="AC5">
        <v>7.1248390558707628</v>
      </c>
      <c r="AD5">
        <v>8.9592118501258486</v>
      </c>
      <c r="AE5">
        <v>12.121830835612901</v>
      </c>
      <c r="AF5">
        <v>0</v>
      </c>
      <c r="AG5">
        <v>0</v>
      </c>
      <c r="AH5">
        <v>37.499211867036955</v>
      </c>
      <c r="AI5">
        <v>7.4899557815286553</v>
      </c>
      <c r="AJ5">
        <v>0</v>
      </c>
      <c r="AK5">
        <v>16.710239335933807</v>
      </c>
      <c r="AL5">
        <v>14.243001500000002</v>
      </c>
      <c r="AM5">
        <v>3.8751406810796429</v>
      </c>
      <c r="AN5">
        <v>0</v>
      </c>
      <c r="AO5">
        <v>0</v>
      </c>
      <c r="AP5">
        <v>2.4808453236994206</v>
      </c>
      <c r="AQ5">
        <v>0</v>
      </c>
      <c r="AR5">
        <v>8.1201035999999984</v>
      </c>
      <c r="AS5">
        <v>7.8212374006146641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790.77200716473169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158.49292797941959</v>
      </c>
      <c r="L6">
        <v>62.2</v>
      </c>
      <c r="M6">
        <v>0</v>
      </c>
      <c r="N6">
        <v>28.438869504410864</v>
      </c>
      <c r="O6">
        <v>47.701455234003504</v>
      </c>
      <c r="P6">
        <v>57.842838452992815</v>
      </c>
      <c r="Q6">
        <v>5.3481237013284471</v>
      </c>
      <c r="R6">
        <v>10.397285619223659</v>
      </c>
      <c r="S6">
        <v>6.467024285553471</v>
      </c>
      <c r="T6">
        <v>0</v>
      </c>
      <c r="U6">
        <v>226.73</v>
      </c>
      <c r="V6">
        <v>3.0689587922185435</v>
      </c>
      <c r="W6">
        <v>10.863160219363893</v>
      </c>
      <c r="X6">
        <v>24.241910649481294</v>
      </c>
      <c r="Y6">
        <v>0</v>
      </c>
      <c r="Z6">
        <v>4.7964305899999999</v>
      </c>
      <c r="AA6">
        <v>10.333517289498362</v>
      </c>
      <c r="AB6">
        <v>9.6878511458039558</v>
      </c>
      <c r="AC6">
        <v>7.1248390558707628</v>
      </c>
      <c r="AD6">
        <v>8.9592118501258486</v>
      </c>
      <c r="AE6">
        <v>12.121830835612901</v>
      </c>
      <c r="AF6">
        <v>0</v>
      </c>
      <c r="AG6">
        <v>0</v>
      </c>
      <c r="AH6">
        <v>37.499211867036955</v>
      </c>
      <c r="AI6">
        <v>7.4899557815286553</v>
      </c>
      <c r="AJ6">
        <v>0</v>
      </c>
      <c r="AK6">
        <v>16.710239335933807</v>
      </c>
      <c r="AL6">
        <v>14.243001500000002</v>
      </c>
      <c r="AM6">
        <v>3.8751406810796429</v>
      </c>
      <c r="AN6">
        <v>0</v>
      </c>
      <c r="AO6">
        <v>0</v>
      </c>
      <c r="AP6">
        <v>0.75367448371367052</v>
      </c>
      <c r="AQ6">
        <v>0</v>
      </c>
      <c r="AR6">
        <v>8.1201035999999984</v>
      </c>
      <c r="AS6">
        <v>7.8212374006146641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791.32879985481509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158.49292797941959</v>
      </c>
      <c r="L7">
        <v>62.2</v>
      </c>
      <c r="M7">
        <v>0</v>
      </c>
      <c r="N7">
        <v>28.438869504410864</v>
      </c>
      <c r="O7">
        <v>47.701455234003504</v>
      </c>
      <c r="P7">
        <v>59.635990234633852</v>
      </c>
      <c r="Q7">
        <v>5.3481237013284471</v>
      </c>
      <c r="R7">
        <v>10.397285619223659</v>
      </c>
      <c r="S7">
        <v>6.467024285553471</v>
      </c>
      <c r="T7">
        <v>0</v>
      </c>
      <c r="U7">
        <v>226.73</v>
      </c>
      <c r="V7">
        <v>3.0689587922185435</v>
      </c>
      <c r="W7">
        <v>10.863160219363893</v>
      </c>
      <c r="X7">
        <v>24.241910649481294</v>
      </c>
      <c r="Y7">
        <v>0</v>
      </c>
      <c r="Z7">
        <v>4.7964305899999999</v>
      </c>
      <c r="AA7">
        <v>10.333517289498362</v>
      </c>
      <c r="AB7">
        <v>9.6878511458039558</v>
      </c>
      <c r="AC7">
        <v>7.1248390558707628</v>
      </c>
      <c r="AD7">
        <v>8.9592118501258486</v>
      </c>
      <c r="AE7">
        <v>12.121830835612901</v>
      </c>
      <c r="AF7">
        <v>0</v>
      </c>
      <c r="AG7">
        <v>0</v>
      </c>
      <c r="AH7">
        <v>37.499211867036955</v>
      </c>
      <c r="AI7">
        <v>7.4899557815286553</v>
      </c>
      <c r="AJ7">
        <v>0</v>
      </c>
      <c r="AK7">
        <v>16.710239335933807</v>
      </c>
      <c r="AL7">
        <v>14.243001500000002</v>
      </c>
      <c r="AM7">
        <v>3.8751406810796429</v>
      </c>
      <c r="AN7">
        <v>0</v>
      </c>
      <c r="AO7">
        <v>0</v>
      </c>
      <c r="AP7">
        <v>0.75367448371367052</v>
      </c>
      <c r="AQ7">
        <v>0</v>
      </c>
      <c r="AR7">
        <v>8.1201035999999984</v>
      </c>
      <c r="AS7">
        <v>7.8212374006146641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793.12195163645617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158.40204464891522</v>
      </c>
      <c r="L8">
        <v>62.1</v>
      </c>
      <c r="M8">
        <v>0</v>
      </c>
      <c r="N8">
        <v>28.438869504410864</v>
      </c>
      <c r="O8">
        <v>47.701455234003504</v>
      </c>
      <c r="P8">
        <v>61.444527084992856</v>
      </c>
      <c r="Q8">
        <v>5.3481237013284471</v>
      </c>
      <c r="R8">
        <v>10.397285619223659</v>
      </c>
      <c r="S8">
        <v>6.467024285553471</v>
      </c>
      <c r="T8">
        <v>0</v>
      </c>
      <c r="U8">
        <v>226.73</v>
      </c>
      <c r="V8">
        <v>3.0689587922185435</v>
      </c>
      <c r="W8">
        <v>10.863160219363893</v>
      </c>
      <c r="X8">
        <v>24.241910649481294</v>
      </c>
      <c r="Y8">
        <v>0</v>
      </c>
      <c r="Z8">
        <v>4.7964305899999999</v>
      </c>
      <c r="AA8">
        <v>10.333517289498362</v>
      </c>
      <c r="AB8">
        <v>9.6878511458039558</v>
      </c>
      <c r="AC8">
        <v>7.1248390558707628</v>
      </c>
      <c r="AD8">
        <v>8.9592118501258486</v>
      </c>
      <c r="AE8">
        <v>12.121830835612901</v>
      </c>
      <c r="AF8">
        <v>0</v>
      </c>
      <c r="AG8">
        <v>0</v>
      </c>
      <c r="AH8">
        <v>37.499211867036955</v>
      </c>
      <c r="AI8">
        <v>7.4899557815286553</v>
      </c>
      <c r="AJ8">
        <v>0</v>
      </c>
      <c r="AK8">
        <v>16.710239335933807</v>
      </c>
      <c r="AL8">
        <v>14.243001500000002</v>
      </c>
      <c r="AM8">
        <v>3.8751406810796429</v>
      </c>
      <c r="AN8">
        <v>0</v>
      </c>
      <c r="AO8">
        <v>0</v>
      </c>
      <c r="AP8">
        <v>0.75367448371367052</v>
      </c>
      <c r="AQ8">
        <v>0</v>
      </c>
      <c r="AR8">
        <v>8.1201035999999984</v>
      </c>
      <c r="AS8">
        <v>7.8212374006146641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794.73960515631086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158.49232034556209</v>
      </c>
      <c r="L9">
        <v>62.2</v>
      </c>
      <c r="M9">
        <v>0</v>
      </c>
      <c r="N9">
        <v>28.438869504410864</v>
      </c>
      <c r="O9">
        <v>47.701455234003504</v>
      </c>
      <c r="P9">
        <v>63.303821982990215</v>
      </c>
      <c r="Q9">
        <v>5.3481237013284471</v>
      </c>
      <c r="R9">
        <v>10.397285619223659</v>
      </c>
      <c r="S9">
        <v>6.467024285553471</v>
      </c>
      <c r="T9">
        <v>0</v>
      </c>
      <c r="U9">
        <v>226.73</v>
      </c>
      <c r="V9">
        <v>3.0689587922185435</v>
      </c>
      <c r="W9">
        <v>10.863160219363893</v>
      </c>
      <c r="X9">
        <v>24.241910649481294</v>
      </c>
      <c r="Y9">
        <v>0</v>
      </c>
      <c r="Z9">
        <v>4.7964305899999999</v>
      </c>
      <c r="AA9">
        <v>10.333517289498362</v>
      </c>
      <c r="AB9">
        <v>9.6878511458039558</v>
      </c>
      <c r="AC9">
        <v>7.1248390558707628</v>
      </c>
      <c r="AD9">
        <v>8.9592118501258486</v>
      </c>
      <c r="AE9">
        <v>12.121830835612901</v>
      </c>
      <c r="AF9">
        <v>0</v>
      </c>
      <c r="AG9">
        <v>0</v>
      </c>
      <c r="AH9">
        <v>37.499211867036955</v>
      </c>
      <c r="AI9">
        <v>7.4899557815286553</v>
      </c>
      <c r="AJ9">
        <v>0</v>
      </c>
      <c r="AK9">
        <v>16.710239335933807</v>
      </c>
      <c r="AL9">
        <v>14.243001500000002</v>
      </c>
      <c r="AM9">
        <v>3.8751406810796429</v>
      </c>
      <c r="AN9">
        <v>0</v>
      </c>
      <c r="AO9">
        <v>0</v>
      </c>
      <c r="AP9">
        <v>0.75367448371367052</v>
      </c>
      <c r="AQ9">
        <v>0</v>
      </c>
      <c r="AR9">
        <v>8.1201035999999984</v>
      </c>
      <c r="AS9">
        <v>7.8212374006146641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796.789175750955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158.49188113698258</v>
      </c>
      <c r="L10">
        <v>62.2</v>
      </c>
      <c r="M10">
        <v>0</v>
      </c>
      <c r="N10">
        <v>28.438869504410864</v>
      </c>
      <c r="O10">
        <v>47.701455234003504</v>
      </c>
      <c r="P10">
        <v>64.846561405291681</v>
      </c>
      <c r="Q10">
        <v>5.3481237013284471</v>
      </c>
      <c r="R10">
        <v>10.397285619223659</v>
      </c>
      <c r="S10">
        <v>6.467024285553471</v>
      </c>
      <c r="T10">
        <v>0</v>
      </c>
      <c r="U10">
        <v>226.73</v>
      </c>
      <c r="V10">
        <v>3.0689587922185435</v>
      </c>
      <c r="W10">
        <v>10.863160219363893</v>
      </c>
      <c r="X10">
        <v>24.241910649481294</v>
      </c>
      <c r="Y10">
        <v>0</v>
      </c>
      <c r="Z10">
        <v>4.7964305899999999</v>
      </c>
      <c r="AA10">
        <v>10.333517289498362</v>
      </c>
      <c r="AB10">
        <v>9.6878511458039558</v>
      </c>
      <c r="AC10">
        <v>7.1248390558707628</v>
      </c>
      <c r="AD10">
        <v>8.9592118501258486</v>
      </c>
      <c r="AE10">
        <v>12.121830835612901</v>
      </c>
      <c r="AF10">
        <v>0</v>
      </c>
      <c r="AG10">
        <v>0</v>
      </c>
      <c r="AH10">
        <v>37.499211867036955</v>
      </c>
      <c r="AI10">
        <v>7.4899557815286553</v>
      </c>
      <c r="AJ10">
        <v>0</v>
      </c>
      <c r="AK10">
        <v>16.710239335933807</v>
      </c>
      <c r="AL10">
        <v>14.243001500000002</v>
      </c>
      <c r="AM10">
        <v>3.8751406810796429</v>
      </c>
      <c r="AN10">
        <v>0</v>
      </c>
      <c r="AO10">
        <v>0</v>
      </c>
      <c r="AP10">
        <v>0.75367448371367052</v>
      </c>
      <c r="AQ10">
        <v>0</v>
      </c>
      <c r="AR10">
        <v>8.1201035999999984</v>
      </c>
      <c r="AS10">
        <v>7.8212374006146641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798.33147596467711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157.2391210414284</v>
      </c>
      <c r="L11">
        <v>63.09</v>
      </c>
      <c r="M11">
        <v>0</v>
      </c>
      <c r="N11">
        <v>28.438869504410864</v>
      </c>
      <c r="O11">
        <v>47.701455234003504</v>
      </c>
      <c r="P11">
        <v>66.52833142871053</v>
      </c>
      <c r="Q11">
        <v>5.3481237013284471</v>
      </c>
      <c r="R11">
        <v>10.397285619223659</v>
      </c>
      <c r="S11">
        <v>6.467024285553471</v>
      </c>
      <c r="T11">
        <v>0</v>
      </c>
      <c r="U11">
        <v>226.73</v>
      </c>
      <c r="V11">
        <v>3.0689587922185435</v>
      </c>
      <c r="W11">
        <v>10.863160219363893</v>
      </c>
      <c r="X11">
        <v>24.241910649481294</v>
      </c>
      <c r="Y11">
        <v>0</v>
      </c>
      <c r="Z11">
        <v>4.7964305899999999</v>
      </c>
      <c r="AA11">
        <v>10.333517289498362</v>
      </c>
      <c r="AB11">
        <v>9.6878511458039558</v>
      </c>
      <c r="AC11">
        <v>7.1248390558707628</v>
      </c>
      <c r="AD11">
        <v>8.9592118501258486</v>
      </c>
      <c r="AE11">
        <v>12.121830835612901</v>
      </c>
      <c r="AF11">
        <v>0</v>
      </c>
      <c r="AG11">
        <v>0</v>
      </c>
      <c r="AH11">
        <v>37.499211867036955</v>
      </c>
      <c r="AI11">
        <v>7.4899557815286553</v>
      </c>
      <c r="AJ11">
        <v>0</v>
      </c>
      <c r="AK11">
        <v>16.710239335933807</v>
      </c>
      <c r="AL11">
        <v>14.243001500000002</v>
      </c>
      <c r="AM11">
        <v>3.8751406810796429</v>
      </c>
      <c r="AN11">
        <v>0</v>
      </c>
      <c r="AO11">
        <v>0</v>
      </c>
      <c r="AP11">
        <v>2.4808453236994206</v>
      </c>
      <c r="AQ11">
        <v>0</v>
      </c>
      <c r="AR11">
        <v>8.1201035999999984</v>
      </c>
      <c r="AS11">
        <v>7.8212374006146641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801.3776567325275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158.49344583369171</v>
      </c>
      <c r="L12">
        <v>63.09</v>
      </c>
      <c r="M12">
        <v>0</v>
      </c>
      <c r="N12">
        <v>28.438869504410864</v>
      </c>
      <c r="O12">
        <v>47.701455234003504</v>
      </c>
      <c r="P12">
        <v>66.695054409683678</v>
      </c>
      <c r="Q12">
        <v>5.3481237013284471</v>
      </c>
      <c r="R12">
        <v>10.397285619223659</v>
      </c>
      <c r="S12">
        <v>6.467024285553471</v>
      </c>
      <c r="T12">
        <v>0</v>
      </c>
      <c r="U12">
        <v>226.73</v>
      </c>
      <c r="V12">
        <v>3.0689587922185435</v>
      </c>
      <c r="W12">
        <v>10.863160219363893</v>
      </c>
      <c r="X12">
        <v>24.241910649481294</v>
      </c>
      <c r="Y12">
        <v>0</v>
      </c>
      <c r="Z12">
        <v>4.7964305899999999</v>
      </c>
      <c r="AA12">
        <v>10.333517289498362</v>
      </c>
      <c r="AB12">
        <v>9.6878511458039558</v>
      </c>
      <c r="AC12">
        <v>7.1248390558707628</v>
      </c>
      <c r="AD12">
        <v>8.9592118501258486</v>
      </c>
      <c r="AE12">
        <v>12.121830835612901</v>
      </c>
      <c r="AF12">
        <v>0</v>
      </c>
      <c r="AG12">
        <v>0</v>
      </c>
      <c r="AH12">
        <v>37.499211867036955</v>
      </c>
      <c r="AI12">
        <v>7.4899557815286553</v>
      </c>
      <c r="AJ12">
        <v>0</v>
      </c>
      <c r="AK12">
        <v>16.710239335933807</v>
      </c>
      <c r="AL12">
        <v>14.243001500000002</v>
      </c>
      <c r="AM12">
        <v>3.8751406810796429</v>
      </c>
      <c r="AN12">
        <v>0</v>
      </c>
      <c r="AO12">
        <v>0</v>
      </c>
      <c r="AP12">
        <v>2.4808453236994206</v>
      </c>
      <c r="AQ12">
        <v>0</v>
      </c>
      <c r="AR12">
        <v>8.1201035999999984</v>
      </c>
      <c r="AS12">
        <v>7.8212374006146641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802.79870450576391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158.49344583369171</v>
      </c>
      <c r="L13">
        <v>63.09</v>
      </c>
      <c r="M13">
        <v>0</v>
      </c>
      <c r="N13">
        <v>28.438869504410864</v>
      </c>
      <c r="O13">
        <v>47.701455234003504</v>
      </c>
      <c r="P13">
        <v>66.695054409683678</v>
      </c>
      <c r="Q13">
        <v>5.3481237013284471</v>
      </c>
      <c r="R13">
        <v>10.397285619223659</v>
      </c>
      <c r="S13">
        <v>6.467024285553471</v>
      </c>
      <c r="T13">
        <v>0</v>
      </c>
      <c r="U13">
        <v>226.73</v>
      </c>
      <c r="V13">
        <v>3.0689587922185435</v>
      </c>
      <c r="W13">
        <v>10.863160219363893</v>
      </c>
      <c r="X13">
        <v>24.241910649481294</v>
      </c>
      <c r="Y13">
        <v>0</v>
      </c>
      <c r="Z13">
        <v>4.7964305899999999</v>
      </c>
      <c r="AA13">
        <v>10.333517289498362</v>
      </c>
      <c r="AB13">
        <v>9.6878511458039558</v>
      </c>
      <c r="AC13">
        <v>7.1248390558707628</v>
      </c>
      <c r="AD13">
        <v>8.9592118501258486</v>
      </c>
      <c r="AE13">
        <v>12.121830835612901</v>
      </c>
      <c r="AF13">
        <v>0</v>
      </c>
      <c r="AG13">
        <v>0</v>
      </c>
      <c r="AH13">
        <v>37.499211867036955</v>
      </c>
      <c r="AI13">
        <v>7.4899557815286553</v>
      </c>
      <c r="AJ13">
        <v>0</v>
      </c>
      <c r="AK13">
        <v>16.710239335933807</v>
      </c>
      <c r="AL13">
        <v>14.243001500000002</v>
      </c>
      <c r="AM13">
        <v>3.8751406810796429</v>
      </c>
      <c r="AN13">
        <v>0</v>
      </c>
      <c r="AO13">
        <v>0</v>
      </c>
      <c r="AP13">
        <v>0.75367448371367052</v>
      </c>
      <c r="AQ13">
        <v>0</v>
      </c>
      <c r="AR13">
        <v>8.1201035999999984</v>
      </c>
      <c r="AS13">
        <v>7.8212374006146641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801.07153366577813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158.49344583369171</v>
      </c>
      <c r="L14">
        <v>63.09</v>
      </c>
      <c r="M14">
        <v>0</v>
      </c>
      <c r="N14">
        <v>28.438869504410864</v>
      </c>
      <c r="O14">
        <v>47.701455234003504</v>
      </c>
      <c r="P14">
        <v>66.695054409683678</v>
      </c>
      <c r="Q14">
        <v>5.3481237013284471</v>
      </c>
      <c r="R14">
        <v>10.397285619223659</v>
      </c>
      <c r="S14">
        <v>6.467024285553471</v>
      </c>
      <c r="T14">
        <v>0</v>
      </c>
      <c r="U14">
        <v>226.73</v>
      </c>
      <c r="V14">
        <v>3.0689587922185435</v>
      </c>
      <c r="W14">
        <v>10.863160219363893</v>
      </c>
      <c r="X14">
        <v>24.241910649481294</v>
      </c>
      <c r="Y14">
        <v>0</v>
      </c>
      <c r="Z14">
        <v>4.7964305899999999</v>
      </c>
      <c r="AA14">
        <v>10.333517289498362</v>
      </c>
      <c r="AB14">
        <v>9.6878511458039558</v>
      </c>
      <c r="AC14">
        <v>7.1248390558707628</v>
      </c>
      <c r="AD14">
        <v>8.9592118501258486</v>
      </c>
      <c r="AE14">
        <v>12.121830835612901</v>
      </c>
      <c r="AF14">
        <v>0</v>
      </c>
      <c r="AG14">
        <v>0</v>
      </c>
      <c r="AH14">
        <v>37.499211867036955</v>
      </c>
      <c r="AI14">
        <v>4.6812224164294616</v>
      </c>
      <c r="AJ14">
        <v>0</v>
      </c>
      <c r="AK14">
        <v>16.710239335933807</v>
      </c>
      <c r="AL14">
        <v>14.243001500000002</v>
      </c>
      <c r="AM14">
        <v>3.8751406810796429</v>
      </c>
      <c r="AN14">
        <v>0</v>
      </c>
      <c r="AO14">
        <v>0</v>
      </c>
      <c r="AP14">
        <v>0.75367448371367052</v>
      </c>
      <c r="AQ14">
        <v>0</v>
      </c>
      <c r="AR14">
        <v>8.1201035999999984</v>
      </c>
      <c r="AS14">
        <v>7.8212374006146641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798.26280030067892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158.49149131488011</v>
      </c>
      <c r="L15">
        <v>63.09</v>
      </c>
      <c r="M15">
        <v>0</v>
      </c>
      <c r="N15">
        <v>28.438869504410864</v>
      </c>
      <c r="O15">
        <v>47.701455234003504</v>
      </c>
      <c r="P15">
        <v>64.519048771180778</v>
      </c>
      <c r="Q15">
        <v>5.3490577611940298</v>
      </c>
      <c r="R15">
        <v>10.397871323354716</v>
      </c>
      <c r="S15">
        <v>6.4672466500383727</v>
      </c>
      <c r="T15">
        <v>0</v>
      </c>
      <c r="U15">
        <v>226.73</v>
      </c>
      <c r="V15">
        <v>3.0689587922185435</v>
      </c>
      <c r="W15">
        <v>10.863160219363893</v>
      </c>
      <c r="X15">
        <v>24.241910649481294</v>
      </c>
      <c r="Y15">
        <v>0</v>
      </c>
      <c r="Z15">
        <v>4.7964305899999999</v>
      </c>
      <c r="AA15">
        <v>10.333517289498362</v>
      </c>
      <c r="AB15">
        <v>9.6878511458039558</v>
      </c>
      <c r="AC15">
        <v>7.1248390558707628</v>
      </c>
      <c r="AD15">
        <v>8.9592118501258486</v>
      </c>
      <c r="AE15">
        <v>12.121830835612901</v>
      </c>
      <c r="AF15">
        <v>0</v>
      </c>
      <c r="AG15">
        <v>0</v>
      </c>
      <c r="AH15">
        <v>37.499211867036955</v>
      </c>
      <c r="AI15">
        <v>4.6812224164294616</v>
      </c>
      <c r="AJ15">
        <v>0</v>
      </c>
      <c r="AK15">
        <v>16.710239335933807</v>
      </c>
      <c r="AL15">
        <v>14.243001500000002</v>
      </c>
      <c r="AM15">
        <v>3.8751406810796429</v>
      </c>
      <c r="AN15">
        <v>0</v>
      </c>
      <c r="AO15">
        <v>0</v>
      </c>
      <c r="AP15">
        <v>0.75367448371367052</v>
      </c>
      <c r="AQ15">
        <v>0</v>
      </c>
      <c r="AR15">
        <v>8.1201035999999984</v>
      </c>
      <c r="AS15">
        <v>7.8212374006146641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796.08658227184594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158.49149131488011</v>
      </c>
      <c r="L16">
        <v>63.09</v>
      </c>
      <c r="M16">
        <v>0</v>
      </c>
      <c r="N16">
        <v>28.438869504410864</v>
      </c>
      <c r="O16">
        <v>47.701455234003504</v>
      </c>
      <c r="P16">
        <v>64.519048771180778</v>
      </c>
      <c r="Q16">
        <v>5.3490577611940298</v>
      </c>
      <c r="R16">
        <v>10.397871323354716</v>
      </c>
      <c r="S16">
        <v>6.4672466500383727</v>
      </c>
      <c r="T16">
        <v>0</v>
      </c>
      <c r="U16">
        <v>226.73</v>
      </c>
      <c r="V16">
        <v>3.0689587922185435</v>
      </c>
      <c r="W16">
        <v>10.863160219363893</v>
      </c>
      <c r="X16">
        <v>24.241910649481294</v>
      </c>
      <c r="Y16">
        <v>0</v>
      </c>
      <c r="Z16">
        <v>4.7964305899999999</v>
      </c>
      <c r="AA16">
        <v>10.333517289498362</v>
      </c>
      <c r="AB16">
        <v>9.6878511458039558</v>
      </c>
      <c r="AC16">
        <v>7.1248390558707628</v>
      </c>
      <c r="AD16">
        <v>8.9592118501258486</v>
      </c>
      <c r="AE16">
        <v>12.121830835612901</v>
      </c>
      <c r="AF16">
        <v>0</v>
      </c>
      <c r="AG16">
        <v>0</v>
      </c>
      <c r="AH16">
        <v>37.499211867036955</v>
      </c>
      <c r="AI16">
        <v>4.6812224164294616</v>
      </c>
      <c r="AJ16">
        <v>0</v>
      </c>
      <c r="AK16">
        <v>16.710239335933807</v>
      </c>
      <c r="AL16">
        <v>14.243001500000002</v>
      </c>
      <c r="AM16">
        <v>3.8751406810796429</v>
      </c>
      <c r="AN16">
        <v>0</v>
      </c>
      <c r="AO16">
        <v>0</v>
      </c>
      <c r="AP16">
        <v>0.75367448371367052</v>
      </c>
      <c r="AQ16">
        <v>0</v>
      </c>
      <c r="AR16">
        <v>8.1201035999999984</v>
      </c>
      <c r="AS16">
        <v>7.8212374006146641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796.08658227184594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158.49149131488011</v>
      </c>
      <c r="L17">
        <v>63.09</v>
      </c>
      <c r="M17">
        <v>0</v>
      </c>
      <c r="N17">
        <v>28.438869504410864</v>
      </c>
      <c r="O17">
        <v>47.701455234003504</v>
      </c>
      <c r="P17">
        <v>64.519048771180778</v>
      </c>
      <c r="Q17">
        <v>5.3490577611940298</v>
      </c>
      <c r="R17">
        <v>10.397871323354716</v>
      </c>
      <c r="S17">
        <v>6.4672466500383727</v>
      </c>
      <c r="T17">
        <v>0</v>
      </c>
      <c r="U17">
        <v>226.73</v>
      </c>
      <c r="V17">
        <v>3.0689587922185435</v>
      </c>
      <c r="W17">
        <v>10.863160219363893</v>
      </c>
      <c r="X17">
        <v>24.241910649481294</v>
      </c>
      <c r="Y17">
        <v>0</v>
      </c>
      <c r="Z17">
        <v>4.7964305899999999</v>
      </c>
      <c r="AA17">
        <v>10.333517289498362</v>
      </c>
      <c r="AB17">
        <v>9.6878511458039558</v>
      </c>
      <c r="AC17">
        <v>7.1248390558707628</v>
      </c>
      <c r="AD17">
        <v>8.9592118501258486</v>
      </c>
      <c r="AE17">
        <v>12.121830835612901</v>
      </c>
      <c r="AF17">
        <v>0</v>
      </c>
      <c r="AG17">
        <v>0</v>
      </c>
      <c r="AH17">
        <v>37.499211867036955</v>
      </c>
      <c r="AI17">
        <v>1.5604074721431538</v>
      </c>
      <c r="AJ17">
        <v>0</v>
      </c>
      <c r="AK17">
        <v>16.710239335933807</v>
      </c>
      <c r="AL17">
        <v>14.243001500000002</v>
      </c>
      <c r="AM17">
        <v>3.8751406810796429</v>
      </c>
      <c r="AN17">
        <v>0</v>
      </c>
      <c r="AO17">
        <v>0</v>
      </c>
      <c r="AP17">
        <v>0.75367448371367052</v>
      </c>
      <c r="AQ17">
        <v>0</v>
      </c>
      <c r="AR17">
        <v>8.1201035999999984</v>
      </c>
      <c r="AS17">
        <v>7.8212374006146641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792.96576732755966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158.49149131488011</v>
      </c>
      <c r="L18">
        <v>63.09</v>
      </c>
      <c r="M18">
        <v>0</v>
      </c>
      <c r="N18">
        <v>28.438869504410864</v>
      </c>
      <c r="O18">
        <v>47.701455234003504</v>
      </c>
      <c r="P18">
        <v>64.519048771180778</v>
      </c>
      <c r="Q18">
        <v>5.3490577611940298</v>
      </c>
      <c r="R18">
        <v>10.397871323354716</v>
      </c>
      <c r="S18">
        <v>6.4672466500383727</v>
      </c>
      <c r="T18">
        <v>0</v>
      </c>
      <c r="U18">
        <v>226.73</v>
      </c>
      <c r="V18">
        <v>3.0689587922185435</v>
      </c>
      <c r="W18">
        <v>10.863160219363893</v>
      </c>
      <c r="X18">
        <v>24.241910649481294</v>
      </c>
      <c r="Y18">
        <v>0</v>
      </c>
      <c r="Z18">
        <v>4.7964305899999999</v>
      </c>
      <c r="AA18">
        <v>10.333517289498362</v>
      </c>
      <c r="AB18">
        <v>9.6878511458039558</v>
      </c>
      <c r="AC18">
        <v>7.1248390558707628</v>
      </c>
      <c r="AD18">
        <v>8.9592118501258486</v>
      </c>
      <c r="AE18">
        <v>12.121830835612901</v>
      </c>
      <c r="AF18">
        <v>0</v>
      </c>
      <c r="AG18">
        <v>0</v>
      </c>
      <c r="AH18">
        <v>37.499211867036955</v>
      </c>
      <c r="AI18">
        <v>1.5604074721431538</v>
      </c>
      <c r="AJ18">
        <v>0</v>
      </c>
      <c r="AK18">
        <v>16.710239335933807</v>
      </c>
      <c r="AL18">
        <v>14.243001500000002</v>
      </c>
      <c r="AM18">
        <v>3.8751406810796429</v>
      </c>
      <c r="AN18">
        <v>0</v>
      </c>
      <c r="AO18">
        <v>0</v>
      </c>
      <c r="AP18">
        <v>0.75367448371367052</v>
      </c>
      <c r="AQ18">
        <v>0</v>
      </c>
      <c r="AR18">
        <v>8.1201035999999984</v>
      </c>
      <c r="AS18">
        <v>7.8212374006146641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792.96576732755966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158.49149131488011</v>
      </c>
      <c r="L19">
        <v>63.09</v>
      </c>
      <c r="M19">
        <v>0</v>
      </c>
      <c r="N19">
        <v>28.438869504410864</v>
      </c>
      <c r="O19">
        <v>47.701455234003504</v>
      </c>
      <c r="P19">
        <v>64.519048771180778</v>
      </c>
      <c r="Q19">
        <v>5.3490577611940298</v>
      </c>
      <c r="R19">
        <v>10.397871323354716</v>
      </c>
      <c r="S19">
        <v>6.4672466500383727</v>
      </c>
      <c r="T19">
        <v>0</v>
      </c>
      <c r="U19">
        <v>226.73</v>
      </c>
      <c r="V19">
        <v>3.0689587922185435</v>
      </c>
      <c r="W19">
        <v>10.863160219363893</v>
      </c>
      <c r="X19">
        <v>24.241910649481294</v>
      </c>
      <c r="Y19">
        <v>0</v>
      </c>
      <c r="Z19">
        <v>4.7964305899999999</v>
      </c>
      <c r="AA19">
        <v>10.333517289498362</v>
      </c>
      <c r="AB19">
        <v>9.6878511458039558</v>
      </c>
      <c r="AC19">
        <v>7.1248390558707628</v>
      </c>
      <c r="AD19">
        <v>8.9592118501258486</v>
      </c>
      <c r="AE19">
        <v>12.121830835612901</v>
      </c>
      <c r="AF19">
        <v>0</v>
      </c>
      <c r="AG19">
        <v>0</v>
      </c>
      <c r="AH19">
        <v>37.499211867036955</v>
      </c>
      <c r="AI19">
        <v>1.5604074721431538</v>
      </c>
      <c r="AJ19">
        <v>0</v>
      </c>
      <c r="AK19">
        <v>16.710239335933807</v>
      </c>
      <c r="AL19">
        <v>14.243001500000002</v>
      </c>
      <c r="AM19">
        <v>3.8751406810796429</v>
      </c>
      <c r="AN19">
        <v>0</v>
      </c>
      <c r="AO19">
        <v>0</v>
      </c>
      <c r="AP19">
        <v>0.75367448371367052</v>
      </c>
      <c r="AQ19">
        <v>0</v>
      </c>
      <c r="AR19">
        <v>8.1201035999999984</v>
      </c>
      <c r="AS19">
        <v>7.8212374006146641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792.96576732755966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158.49149131488011</v>
      </c>
      <c r="L20">
        <v>63.09</v>
      </c>
      <c r="M20">
        <v>0</v>
      </c>
      <c r="N20">
        <v>28.438869504410864</v>
      </c>
      <c r="O20">
        <v>47.701455234003504</v>
      </c>
      <c r="P20">
        <v>64.519048771180778</v>
      </c>
      <c r="Q20">
        <v>5.3490577611940298</v>
      </c>
      <c r="R20">
        <v>10.098361313922192</v>
      </c>
      <c r="S20">
        <v>6.4672466500383727</v>
      </c>
      <c r="T20">
        <v>0</v>
      </c>
      <c r="U20">
        <v>226.73</v>
      </c>
      <c r="V20">
        <v>3.0689587922185435</v>
      </c>
      <c r="W20">
        <v>10.863160219363893</v>
      </c>
      <c r="X20">
        <v>24.241910649481294</v>
      </c>
      <c r="Y20">
        <v>0</v>
      </c>
      <c r="Z20">
        <v>4.7964305899999999</v>
      </c>
      <c r="AA20">
        <v>10.333517289498362</v>
      </c>
      <c r="AB20">
        <v>9.6878511458039558</v>
      </c>
      <c r="AC20">
        <v>7.1248390558707628</v>
      </c>
      <c r="AD20">
        <v>8.9592118501258486</v>
      </c>
      <c r="AE20">
        <v>12.121830835612901</v>
      </c>
      <c r="AF20">
        <v>0</v>
      </c>
      <c r="AG20">
        <v>0</v>
      </c>
      <c r="AH20">
        <v>37.499211867036955</v>
      </c>
      <c r="AI20">
        <v>1.5604074721431538</v>
      </c>
      <c r="AJ20">
        <v>0</v>
      </c>
      <c r="AK20">
        <v>16.710239335933807</v>
      </c>
      <c r="AL20">
        <v>14.243001500000002</v>
      </c>
      <c r="AM20">
        <v>3.8751406810796429</v>
      </c>
      <c r="AN20">
        <v>0</v>
      </c>
      <c r="AO20">
        <v>0</v>
      </c>
      <c r="AP20">
        <v>0.75367448371367052</v>
      </c>
      <c r="AQ20">
        <v>0</v>
      </c>
      <c r="AR20">
        <v>8.1201035999999984</v>
      </c>
      <c r="AS20">
        <v>7.8212374006146641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792.66625731812712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158.49149131488011</v>
      </c>
      <c r="L21">
        <v>63.09</v>
      </c>
      <c r="M21">
        <v>0</v>
      </c>
      <c r="N21">
        <v>28.438869504410864</v>
      </c>
      <c r="O21">
        <v>47.701455234003504</v>
      </c>
      <c r="P21">
        <v>64.519048771180778</v>
      </c>
      <c r="Q21">
        <v>5.3490577611940298</v>
      </c>
      <c r="R21">
        <v>10.098361313922192</v>
      </c>
      <c r="S21">
        <v>6.4672466500383727</v>
      </c>
      <c r="T21">
        <v>0</v>
      </c>
      <c r="U21">
        <v>226.73</v>
      </c>
      <c r="V21">
        <v>3.0689587922185435</v>
      </c>
      <c r="W21">
        <v>10.863160219363893</v>
      </c>
      <c r="X21">
        <v>24.241910649481294</v>
      </c>
      <c r="Y21">
        <v>0</v>
      </c>
      <c r="Z21">
        <v>4.7964305899999999</v>
      </c>
      <c r="AA21">
        <v>10.333517289498362</v>
      </c>
      <c r="AB21">
        <v>9.6878511458039558</v>
      </c>
      <c r="AC21">
        <v>7.1248390558707628</v>
      </c>
      <c r="AD21">
        <v>8.9592118501258486</v>
      </c>
      <c r="AE21">
        <v>12.121830835612901</v>
      </c>
      <c r="AF21">
        <v>0</v>
      </c>
      <c r="AG21">
        <v>0</v>
      </c>
      <c r="AH21">
        <v>37.499211867036955</v>
      </c>
      <c r="AI21">
        <v>1.5604074721431538</v>
      </c>
      <c r="AJ21">
        <v>0</v>
      </c>
      <c r="AK21">
        <v>16.710239335933807</v>
      </c>
      <c r="AL21">
        <v>14.243001500000002</v>
      </c>
      <c r="AM21">
        <v>3.8751406810796429</v>
      </c>
      <c r="AN21">
        <v>0</v>
      </c>
      <c r="AO21">
        <v>0</v>
      </c>
      <c r="AP21">
        <v>0.75367448371367052</v>
      </c>
      <c r="AQ21">
        <v>0</v>
      </c>
      <c r="AR21">
        <v>8.1201035999999984</v>
      </c>
      <c r="AS21">
        <v>7.8212374006146641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792.66625731812712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158.49149131488011</v>
      </c>
      <c r="L22">
        <v>63.09</v>
      </c>
      <c r="M22">
        <v>0</v>
      </c>
      <c r="N22">
        <v>28.438869504410864</v>
      </c>
      <c r="O22">
        <v>47.701455234003504</v>
      </c>
      <c r="P22">
        <v>64.519048771180778</v>
      </c>
      <c r="Q22">
        <v>5.3490577611940298</v>
      </c>
      <c r="R22">
        <v>10.397871323354716</v>
      </c>
      <c r="S22">
        <v>6.4672466500383727</v>
      </c>
      <c r="T22">
        <v>0</v>
      </c>
      <c r="U22">
        <v>226.73</v>
      </c>
      <c r="V22">
        <v>3.0689587922185435</v>
      </c>
      <c r="W22">
        <v>10.863160219363893</v>
      </c>
      <c r="X22">
        <v>24.241910649481294</v>
      </c>
      <c r="Y22">
        <v>0</v>
      </c>
      <c r="Z22">
        <v>4.7964305899999999</v>
      </c>
      <c r="AA22">
        <v>10.333517289498362</v>
      </c>
      <c r="AB22">
        <v>9.6878511458039558</v>
      </c>
      <c r="AC22">
        <v>7.1248390558707628</v>
      </c>
      <c r="AD22">
        <v>8.9592118501258486</v>
      </c>
      <c r="AE22">
        <v>12.121830835612901</v>
      </c>
      <c r="AF22">
        <v>0</v>
      </c>
      <c r="AG22">
        <v>0</v>
      </c>
      <c r="AH22">
        <v>37.499211867036955</v>
      </c>
      <c r="AI22">
        <v>1.5604074721431538</v>
      </c>
      <c r="AJ22">
        <v>0</v>
      </c>
      <c r="AK22">
        <v>16.710239335933807</v>
      </c>
      <c r="AL22">
        <v>14.243001500000002</v>
      </c>
      <c r="AM22">
        <v>3.8751406810796429</v>
      </c>
      <c r="AN22">
        <v>0</v>
      </c>
      <c r="AO22">
        <v>0</v>
      </c>
      <c r="AP22">
        <v>0.75367448371367052</v>
      </c>
      <c r="AQ22">
        <v>0</v>
      </c>
      <c r="AR22">
        <v>8.1201035999999984</v>
      </c>
      <c r="AS22">
        <v>7.8212374006146641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792.96576732755966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158.49149131488011</v>
      </c>
      <c r="L23">
        <v>43.440121626161947</v>
      </c>
      <c r="M23">
        <v>0</v>
      </c>
      <c r="N23">
        <v>28.438869504410864</v>
      </c>
      <c r="O23">
        <v>47.701455234003504</v>
      </c>
      <c r="P23">
        <v>64.519048771180778</v>
      </c>
      <c r="Q23">
        <v>5.3490577611940298</v>
      </c>
      <c r="R23">
        <v>10.397871323354716</v>
      </c>
      <c r="S23">
        <v>6.4672466500383727</v>
      </c>
      <c r="T23">
        <v>0</v>
      </c>
      <c r="U23">
        <v>226.73</v>
      </c>
      <c r="V23">
        <v>3.0689587922185435</v>
      </c>
      <c r="W23">
        <v>10.482828709768759</v>
      </c>
      <c r="X23">
        <v>24.241910649481294</v>
      </c>
      <c r="Y23">
        <v>0</v>
      </c>
      <c r="Z23">
        <v>4.7964305899999999</v>
      </c>
      <c r="AA23">
        <v>10.333517289498362</v>
      </c>
      <c r="AB23">
        <v>9.6878511458039558</v>
      </c>
      <c r="AC23">
        <v>7.1248390558707628</v>
      </c>
      <c r="AD23">
        <v>8.9592118501258486</v>
      </c>
      <c r="AE23">
        <v>12.121830835612901</v>
      </c>
      <c r="AF23">
        <v>0</v>
      </c>
      <c r="AG23">
        <v>0</v>
      </c>
      <c r="AH23">
        <v>37.499211867036955</v>
      </c>
      <c r="AI23">
        <v>1.5604074721431538</v>
      </c>
      <c r="AJ23">
        <v>0</v>
      </c>
      <c r="AK23">
        <v>16.710239335933807</v>
      </c>
      <c r="AL23">
        <v>14.243001500000002</v>
      </c>
      <c r="AM23">
        <v>3.8751406810796429</v>
      </c>
      <c r="AN23">
        <v>0</v>
      </c>
      <c r="AO23">
        <v>0</v>
      </c>
      <c r="AP23">
        <v>2.4808453236994206</v>
      </c>
      <c r="AQ23">
        <v>0</v>
      </c>
      <c r="AR23">
        <v>8.1201035999999984</v>
      </c>
      <c r="AS23">
        <v>7.8212374006146641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774.66272828411229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158.48975499851258</v>
      </c>
      <c r="L24">
        <v>33.789499940803886</v>
      </c>
      <c r="M24">
        <v>0</v>
      </c>
      <c r="N24">
        <v>28.438869504410864</v>
      </c>
      <c r="O24">
        <v>47.701455234003504</v>
      </c>
      <c r="P24">
        <v>64.519048771180778</v>
      </c>
      <c r="Q24">
        <v>5.3490577611940298</v>
      </c>
      <c r="R24">
        <v>10.397871323354716</v>
      </c>
      <c r="S24">
        <v>6.4672466500383727</v>
      </c>
      <c r="T24">
        <v>0</v>
      </c>
      <c r="U24">
        <v>226.73</v>
      </c>
      <c r="V24">
        <v>3.0689587922185435</v>
      </c>
      <c r="W24">
        <v>10.482828709768759</v>
      </c>
      <c r="X24">
        <v>24.241910649481294</v>
      </c>
      <c r="Y24">
        <v>0</v>
      </c>
      <c r="Z24">
        <v>4.7964305899999999</v>
      </c>
      <c r="AA24">
        <v>10.333517289498362</v>
      </c>
      <c r="AB24">
        <v>9.6878511458039558</v>
      </c>
      <c r="AC24">
        <v>7.1248390558707628</v>
      </c>
      <c r="AD24">
        <v>8.9592118501258486</v>
      </c>
      <c r="AE24">
        <v>12.121830835612901</v>
      </c>
      <c r="AF24">
        <v>0</v>
      </c>
      <c r="AG24">
        <v>0</v>
      </c>
      <c r="AH24">
        <v>37.499211867036955</v>
      </c>
      <c r="AI24">
        <v>1.5604074721431538</v>
      </c>
      <c r="AJ24">
        <v>0</v>
      </c>
      <c r="AK24">
        <v>16.710239335933807</v>
      </c>
      <c r="AL24">
        <v>14.243001500000002</v>
      </c>
      <c r="AM24">
        <v>3.8751406810796429</v>
      </c>
      <c r="AN24">
        <v>0</v>
      </c>
      <c r="AO24">
        <v>0</v>
      </c>
      <c r="AP24">
        <v>2.4808453236994206</v>
      </c>
      <c r="AQ24">
        <v>0</v>
      </c>
      <c r="AR24">
        <v>8.1201035999999984</v>
      </c>
      <c r="AS24">
        <v>7.8212374006146641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765.0103702823867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135.14119281798753</v>
      </c>
      <c r="L25">
        <v>33.789499940803886</v>
      </c>
      <c r="M25">
        <v>0</v>
      </c>
      <c r="N25">
        <v>28.438869504410864</v>
      </c>
      <c r="O25">
        <v>47.701455234003504</v>
      </c>
      <c r="P25">
        <v>64.519048771180778</v>
      </c>
      <c r="Q25">
        <v>5.3490577611940298</v>
      </c>
      <c r="R25">
        <v>10.397871323354716</v>
      </c>
      <c r="S25">
        <v>6.4672466500383727</v>
      </c>
      <c r="T25">
        <v>0</v>
      </c>
      <c r="U25">
        <v>226.73</v>
      </c>
      <c r="V25">
        <v>3.0689587922185435</v>
      </c>
      <c r="W25">
        <v>10.482828709768759</v>
      </c>
      <c r="X25">
        <v>24.241910649481294</v>
      </c>
      <c r="Y25">
        <v>0</v>
      </c>
      <c r="Z25">
        <v>4.7964305899999999</v>
      </c>
      <c r="AA25">
        <v>10.333517289498362</v>
      </c>
      <c r="AB25">
        <v>9.6878511458039558</v>
      </c>
      <c r="AC25">
        <v>7.1248390558707628</v>
      </c>
      <c r="AD25">
        <v>8.9592118501258486</v>
      </c>
      <c r="AE25">
        <v>12.121830835612901</v>
      </c>
      <c r="AF25">
        <v>0</v>
      </c>
      <c r="AG25">
        <v>0</v>
      </c>
      <c r="AH25">
        <v>37.499211867036955</v>
      </c>
      <c r="AI25">
        <v>1.5604074721431538</v>
      </c>
      <c r="AJ25">
        <v>0</v>
      </c>
      <c r="AK25">
        <v>16.710239335933807</v>
      </c>
      <c r="AL25">
        <v>14.243001500000002</v>
      </c>
      <c r="AM25">
        <v>3.8751406810796429</v>
      </c>
      <c r="AN25">
        <v>0</v>
      </c>
      <c r="AO25">
        <v>0</v>
      </c>
      <c r="AP25">
        <v>0.91069010696967712</v>
      </c>
      <c r="AQ25">
        <v>0</v>
      </c>
      <c r="AR25">
        <v>8.1201035999999984</v>
      </c>
      <c r="AS25">
        <v>7.8212374006146641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740.09165288513191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115.84055853849677</v>
      </c>
      <c r="L26">
        <v>33.789499940803886</v>
      </c>
      <c r="M26">
        <v>0</v>
      </c>
      <c r="N26">
        <v>28.438869504410864</v>
      </c>
      <c r="O26">
        <v>47.701455234003504</v>
      </c>
      <c r="P26">
        <v>64.519048771180778</v>
      </c>
      <c r="Q26">
        <v>5.3490577611940298</v>
      </c>
      <c r="R26">
        <v>10.397871323354716</v>
      </c>
      <c r="S26">
        <v>6.4672466500383727</v>
      </c>
      <c r="T26">
        <v>0</v>
      </c>
      <c r="U26">
        <v>226.73</v>
      </c>
      <c r="V26">
        <v>3.0689587922185435</v>
      </c>
      <c r="W26">
        <v>10.482828709768759</v>
      </c>
      <c r="X26">
        <v>24.241910649481294</v>
      </c>
      <c r="Y26">
        <v>0</v>
      </c>
      <c r="Z26">
        <v>4.7964305899999999</v>
      </c>
      <c r="AA26">
        <v>10.333517289498362</v>
      </c>
      <c r="AB26">
        <v>9.6878511458039558</v>
      </c>
      <c r="AC26">
        <v>7.1248390558707628</v>
      </c>
      <c r="AD26">
        <v>8.9592118501258486</v>
      </c>
      <c r="AE26">
        <v>12.121830835612901</v>
      </c>
      <c r="AF26">
        <v>0</v>
      </c>
      <c r="AG26">
        <v>0</v>
      </c>
      <c r="AH26">
        <v>37.499211867036955</v>
      </c>
      <c r="AI26">
        <v>1.5604074721431538</v>
      </c>
      <c r="AJ26">
        <v>0</v>
      </c>
      <c r="AK26">
        <v>16.710239335933807</v>
      </c>
      <c r="AL26">
        <v>14.243001500000002</v>
      </c>
      <c r="AM26">
        <v>3.8751406810796429</v>
      </c>
      <c r="AN26">
        <v>0</v>
      </c>
      <c r="AO26">
        <v>0</v>
      </c>
      <c r="AP26">
        <v>0.91069010696967712</v>
      </c>
      <c r="AQ26">
        <v>0</v>
      </c>
      <c r="AR26">
        <v>8.1201035999999984</v>
      </c>
      <c r="AS26">
        <v>7.8212374006146641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720.79101860564117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96.528939699106274</v>
      </c>
      <c r="L27">
        <v>33.789499940803886</v>
      </c>
      <c r="M27">
        <v>0</v>
      </c>
      <c r="N27">
        <v>28.438869504410864</v>
      </c>
      <c r="O27">
        <v>47.701455234003504</v>
      </c>
      <c r="P27">
        <v>64.519048771180778</v>
      </c>
      <c r="Q27">
        <v>5.3477453794512551</v>
      </c>
      <c r="R27">
        <v>10.396468397855866</v>
      </c>
      <c r="S27">
        <v>6.4688293872216844</v>
      </c>
      <c r="T27">
        <v>0</v>
      </c>
      <c r="U27">
        <v>226.73</v>
      </c>
      <c r="V27">
        <v>3.0689587922185435</v>
      </c>
      <c r="W27">
        <v>10.482828709768759</v>
      </c>
      <c r="X27">
        <v>24.241910649481294</v>
      </c>
      <c r="Y27">
        <v>0</v>
      </c>
      <c r="Z27">
        <v>4.7964305899999999</v>
      </c>
      <c r="AA27">
        <v>10.333517289498362</v>
      </c>
      <c r="AB27">
        <v>9.6878511458039558</v>
      </c>
      <c r="AC27">
        <v>7.1248390558707628</v>
      </c>
      <c r="AD27">
        <v>8.9592118501258486</v>
      </c>
      <c r="AE27">
        <v>12.121830835612901</v>
      </c>
      <c r="AF27">
        <v>0</v>
      </c>
      <c r="AG27">
        <v>0</v>
      </c>
      <c r="AH27">
        <v>37.499211867036955</v>
      </c>
      <c r="AI27">
        <v>1.5604074721431538</v>
      </c>
      <c r="AJ27">
        <v>0</v>
      </c>
      <c r="AK27">
        <v>16.710239335933807</v>
      </c>
      <c r="AL27">
        <v>14.243001500000002</v>
      </c>
      <c r="AM27">
        <v>3.8751406810796429</v>
      </c>
      <c r="AN27">
        <v>0</v>
      </c>
      <c r="AO27">
        <v>0</v>
      </c>
      <c r="AP27">
        <v>2.4808453236994206</v>
      </c>
      <c r="AQ27">
        <v>0</v>
      </c>
      <c r="AR27">
        <v>8.1201035999999984</v>
      </c>
      <c r="AS27">
        <v>7.8212374006146641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703.04842241292215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86.880690868538153</v>
      </c>
      <c r="L28">
        <v>33.789499940803886</v>
      </c>
      <c r="M28">
        <v>0</v>
      </c>
      <c r="N28">
        <v>28.438869504410864</v>
      </c>
      <c r="O28">
        <v>47.701455234003504</v>
      </c>
      <c r="P28">
        <v>64.519048771180778</v>
      </c>
      <c r="Q28">
        <v>5.3495410611263736</v>
      </c>
      <c r="R28">
        <v>10.396712964244522</v>
      </c>
      <c r="S28">
        <v>6.4689729926512154</v>
      </c>
      <c r="T28">
        <v>0</v>
      </c>
      <c r="U28">
        <v>226.73</v>
      </c>
      <c r="V28">
        <v>3.0689587922185435</v>
      </c>
      <c r="W28">
        <v>10.482828709768759</v>
      </c>
      <c r="X28">
        <v>24.241910649481294</v>
      </c>
      <c r="Y28">
        <v>0</v>
      </c>
      <c r="Z28">
        <v>4.7964305899999999</v>
      </c>
      <c r="AA28">
        <v>10.333517289498362</v>
      </c>
      <c r="AB28">
        <v>9.6878511458039558</v>
      </c>
      <c r="AC28">
        <v>7.1248390558707628</v>
      </c>
      <c r="AD28">
        <v>8.9592118501258486</v>
      </c>
      <c r="AE28">
        <v>12.121830835612901</v>
      </c>
      <c r="AF28">
        <v>0</v>
      </c>
      <c r="AG28">
        <v>0</v>
      </c>
      <c r="AH28">
        <v>37.499211867036955</v>
      </c>
      <c r="AI28">
        <v>3.1208149442863076</v>
      </c>
      <c r="AJ28">
        <v>0</v>
      </c>
      <c r="AK28">
        <v>16.710239335933807</v>
      </c>
      <c r="AL28">
        <v>14.243001500000002</v>
      </c>
      <c r="AM28">
        <v>2.4840644077523084</v>
      </c>
      <c r="AN28">
        <v>0</v>
      </c>
      <c r="AO28">
        <v>0</v>
      </c>
      <c r="AP28">
        <v>2.4808453236994206</v>
      </c>
      <c r="AQ28">
        <v>0</v>
      </c>
      <c r="AR28">
        <v>8.1201035999999984</v>
      </c>
      <c r="AS28">
        <v>7.8212374006146641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693.57168863466302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86.880690868538153</v>
      </c>
      <c r="L29">
        <v>33.789499940803886</v>
      </c>
      <c r="M29">
        <v>0</v>
      </c>
      <c r="N29">
        <v>28.438869504410864</v>
      </c>
      <c r="O29">
        <v>47.701455234003504</v>
      </c>
      <c r="P29">
        <v>64.519048771180778</v>
      </c>
      <c r="Q29">
        <v>5.3495410611263736</v>
      </c>
      <c r="R29">
        <v>10.398564133654839</v>
      </c>
      <c r="S29">
        <v>6.4693526336353333</v>
      </c>
      <c r="T29">
        <v>0</v>
      </c>
      <c r="U29">
        <v>226.73</v>
      </c>
      <c r="V29">
        <v>3.0689587922185435</v>
      </c>
      <c r="W29">
        <v>10.482828709768759</v>
      </c>
      <c r="X29">
        <v>24.241910649481294</v>
      </c>
      <c r="Y29">
        <v>0</v>
      </c>
      <c r="Z29">
        <v>4.7964305899999999</v>
      </c>
      <c r="AA29">
        <v>10.333517289498362</v>
      </c>
      <c r="AB29">
        <v>9.6878511458039558</v>
      </c>
      <c r="AC29">
        <v>7.1248390558707628</v>
      </c>
      <c r="AD29">
        <v>8.9592118501258486</v>
      </c>
      <c r="AE29">
        <v>12.121830835612901</v>
      </c>
      <c r="AF29">
        <v>0</v>
      </c>
      <c r="AG29">
        <v>0</v>
      </c>
      <c r="AH29">
        <v>37.499211867036955</v>
      </c>
      <c r="AI29">
        <v>12.025123864638111</v>
      </c>
      <c r="AJ29">
        <v>0</v>
      </c>
      <c r="AK29">
        <v>16.710239335933807</v>
      </c>
      <c r="AL29">
        <v>14.243001500000002</v>
      </c>
      <c r="AM29">
        <v>2.4840644077523084</v>
      </c>
      <c r="AN29">
        <v>0</v>
      </c>
      <c r="AO29">
        <v>0</v>
      </c>
      <c r="AP29">
        <v>2.4808453236994206</v>
      </c>
      <c r="AQ29">
        <v>0</v>
      </c>
      <c r="AR29">
        <v>8.1201035999999984</v>
      </c>
      <c r="AS29">
        <v>7.8212374006146641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702.47822836540922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86.880690868538153</v>
      </c>
      <c r="L30">
        <v>33.789499940803886</v>
      </c>
      <c r="M30">
        <v>0</v>
      </c>
      <c r="N30">
        <v>28.438869504410864</v>
      </c>
      <c r="O30">
        <v>47.701455234003504</v>
      </c>
      <c r="P30">
        <v>64.519048771180778</v>
      </c>
      <c r="Q30">
        <v>5.3495410611263736</v>
      </c>
      <c r="R30">
        <v>10.398564133654839</v>
      </c>
      <c r="S30">
        <v>6.4693526336353333</v>
      </c>
      <c r="T30">
        <v>0</v>
      </c>
      <c r="U30">
        <v>226.73</v>
      </c>
      <c r="V30">
        <v>3.0661381622971287</v>
      </c>
      <c r="W30">
        <v>10.482828709768759</v>
      </c>
      <c r="X30">
        <v>24.241910649481294</v>
      </c>
      <c r="Y30">
        <v>0</v>
      </c>
      <c r="Z30">
        <v>4.7964305899999999</v>
      </c>
      <c r="AA30">
        <v>10.333517289498362</v>
      </c>
      <c r="AB30">
        <v>9.6878511458039558</v>
      </c>
      <c r="AC30">
        <v>7.1248390558707628</v>
      </c>
      <c r="AD30">
        <v>8.9592118501258486</v>
      </c>
      <c r="AE30">
        <v>12.121830835612901</v>
      </c>
      <c r="AF30">
        <v>0</v>
      </c>
      <c r="AG30">
        <v>0</v>
      </c>
      <c r="AH30">
        <v>37.499211867036955</v>
      </c>
      <c r="AI30">
        <v>12.025123864638111</v>
      </c>
      <c r="AJ30">
        <v>0</v>
      </c>
      <c r="AK30">
        <v>16.710239335933807</v>
      </c>
      <c r="AL30">
        <v>14.243001500000002</v>
      </c>
      <c r="AM30">
        <v>1.2420322038761542</v>
      </c>
      <c r="AN30">
        <v>0</v>
      </c>
      <c r="AO30">
        <v>0</v>
      </c>
      <c r="AP30">
        <v>0.91069010696967712</v>
      </c>
      <c r="AQ30">
        <v>0</v>
      </c>
      <c r="AR30">
        <v>8.1201035999999984</v>
      </c>
      <c r="AS30">
        <v>7.8212374006146641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699.66322031488198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86.880690868538153</v>
      </c>
      <c r="L31">
        <v>33.789499940803886</v>
      </c>
      <c r="M31">
        <v>0</v>
      </c>
      <c r="N31">
        <v>28.438869504410864</v>
      </c>
      <c r="O31">
        <v>47.701455234003504</v>
      </c>
      <c r="P31">
        <v>64.514266748591737</v>
      </c>
      <c r="Q31">
        <v>5.3495410611263736</v>
      </c>
      <c r="R31">
        <v>10.399681962681409</v>
      </c>
      <c r="S31">
        <v>6.4693526336353333</v>
      </c>
      <c r="T31">
        <v>0</v>
      </c>
      <c r="U31">
        <v>226.73</v>
      </c>
      <c r="V31">
        <v>3.0661381622971287</v>
      </c>
      <c r="W31">
        <v>10.481236039742841</v>
      </c>
      <c r="X31">
        <v>24.244624769706338</v>
      </c>
      <c r="Y31">
        <v>0</v>
      </c>
      <c r="Z31">
        <v>4.7964305899999999</v>
      </c>
      <c r="AA31">
        <v>10.333517289498362</v>
      </c>
      <c r="AB31">
        <v>9.6878511458039558</v>
      </c>
      <c r="AC31">
        <v>7.1248390558707628</v>
      </c>
      <c r="AD31">
        <v>8.9592118501258486</v>
      </c>
      <c r="AE31">
        <v>12.121830835612901</v>
      </c>
      <c r="AF31">
        <v>0</v>
      </c>
      <c r="AG31">
        <v>0</v>
      </c>
      <c r="AH31">
        <v>37.499211867036955</v>
      </c>
      <c r="AI31">
        <v>12.025123864638111</v>
      </c>
      <c r="AJ31">
        <v>0</v>
      </c>
      <c r="AK31">
        <v>16.710239335933807</v>
      </c>
      <c r="AL31">
        <v>14.243001500000002</v>
      </c>
      <c r="AM31">
        <v>0</v>
      </c>
      <c r="AN31">
        <v>0</v>
      </c>
      <c r="AO31">
        <v>0</v>
      </c>
      <c r="AP31">
        <v>0.91069010696967712</v>
      </c>
      <c r="AQ31">
        <v>0</v>
      </c>
      <c r="AR31">
        <v>8.1201035999999984</v>
      </c>
      <c r="AS31">
        <v>7.8212374006146641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698.4186453676424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86.880690868538153</v>
      </c>
      <c r="L32">
        <v>33.789499940803886</v>
      </c>
      <c r="M32">
        <v>0</v>
      </c>
      <c r="N32">
        <v>28.177221490745634</v>
      </c>
      <c r="O32">
        <v>47.247752690526319</v>
      </c>
      <c r="P32">
        <v>63.929622421328148</v>
      </c>
      <c r="Q32">
        <v>2.8911612545454548</v>
      </c>
      <c r="R32">
        <v>5.7912405782983969</v>
      </c>
      <c r="S32">
        <v>6.4693526336353333</v>
      </c>
      <c r="T32">
        <v>0</v>
      </c>
      <c r="U32">
        <v>226.73</v>
      </c>
      <c r="V32">
        <v>3.0661381622971287</v>
      </c>
      <c r="W32">
        <v>10.481236039742841</v>
      </c>
      <c r="X32">
        <v>24.244624769706338</v>
      </c>
      <c r="Y32">
        <v>0</v>
      </c>
      <c r="Z32">
        <v>4.7964305899999999</v>
      </c>
      <c r="AA32">
        <v>10.333517289498362</v>
      </c>
      <c r="AB32">
        <v>9.6878511458039558</v>
      </c>
      <c r="AC32">
        <v>7.1248390558707628</v>
      </c>
      <c r="AD32">
        <v>8.9592118501258486</v>
      </c>
      <c r="AE32">
        <v>12.121830835612901</v>
      </c>
      <c r="AF32">
        <v>0</v>
      </c>
      <c r="AG32">
        <v>0</v>
      </c>
      <c r="AH32">
        <v>37.499211867036955</v>
      </c>
      <c r="AI32">
        <v>12.025123864638111</v>
      </c>
      <c r="AJ32">
        <v>0</v>
      </c>
      <c r="AK32">
        <v>16.710239335933807</v>
      </c>
      <c r="AL32">
        <v>14.243001500000002</v>
      </c>
      <c r="AM32">
        <v>0</v>
      </c>
      <c r="AN32">
        <v>0</v>
      </c>
      <c r="AO32">
        <v>0</v>
      </c>
      <c r="AP32">
        <v>0.91069010696967712</v>
      </c>
      <c r="AQ32">
        <v>0</v>
      </c>
      <c r="AR32">
        <v>8.1201035999999984</v>
      </c>
      <c r="AS32">
        <v>7.8212374006146641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690.0518292922726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86.880690868538153</v>
      </c>
      <c r="L33">
        <v>33.789499940803886</v>
      </c>
      <c r="M33">
        <v>0</v>
      </c>
      <c r="N33">
        <v>27.148056208032198</v>
      </c>
      <c r="O33">
        <v>45.518195829400447</v>
      </c>
      <c r="P33">
        <v>61.614951147823383</v>
      </c>
      <c r="Q33">
        <v>2.8911612545454548</v>
      </c>
      <c r="R33">
        <v>5.7912405782983969</v>
      </c>
      <c r="S33">
        <v>6.4693526336353333</v>
      </c>
      <c r="T33">
        <v>0</v>
      </c>
      <c r="U33">
        <v>226.73</v>
      </c>
      <c r="V33">
        <v>3.0661381622971287</v>
      </c>
      <c r="W33">
        <v>10.481236039742841</v>
      </c>
      <c r="X33">
        <v>24.244624769706338</v>
      </c>
      <c r="Y33">
        <v>0</v>
      </c>
      <c r="Z33">
        <v>4.7964305899999999</v>
      </c>
      <c r="AA33">
        <v>10.333517289498362</v>
      </c>
      <c r="AB33">
        <v>9.6878511458039558</v>
      </c>
      <c r="AC33">
        <v>7.1248390558707628</v>
      </c>
      <c r="AD33">
        <v>8.9592118501258486</v>
      </c>
      <c r="AE33">
        <v>12.121830835612901</v>
      </c>
      <c r="AF33">
        <v>0</v>
      </c>
      <c r="AG33">
        <v>0</v>
      </c>
      <c r="AH33">
        <v>37.499211867036955</v>
      </c>
      <c r="AI33">
        <v>12.025123864638111</v>
      </c>
      <c r="AJ33">
        <v>0</v>
      </c>
      <c r="AK33">
        <v>16.710239335933807</v>
      </c>
      <c r="AL33">
        <v>14.243001500000002</v>
      </c>
      <c r="AM33">
        <v>0</v>
      </c>
      <c r="AN33">
        <v>0</v>
      </c>
      <c r="AO33">
        <v>0</v>
      </c>
      <c r="AP33">
        <v>0.91069010696967712</v>
      </c>
      <c r="AQ33">
        <v>0</v>
      </c>
      <c r="AR33">
        <v>8.2554387615942026</v>
      </c>
      <c r="AS33">
        <v>7.8212374006146641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685.11377103652273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86.880690868538153</v>
      </c>
      <c r="L34">
        <v>33.789499940803886</v>
      </c>
      <c r="M34">
        <v>0</v>
      </c>
      <c r="N34">
        <v>26.2888127016632</v>
      </c>
      <c r="O34">
        <v>44.105787564636898</v>
      </c>
      <c r="P34">
        <v>59.658450141116091</v>
      </c>
      <c r="Q34">
        <v>2.8984423539094646</v>
      </c>
      <c r="R34">
        <v>5.7900839987740094</v>
      </c>
      <c r="S34">
        <v>6.4684688031584896</v>
      </c>
      <c r="T34">
        <v>0</v>
      </c>
      <c r="U34">
        <v>226.73</v>
      </c>
      <c r="V34">
        <v>3.0661381622971287</v>
      </c>
      <c r="W34">
        <v>10.481236039742841</v>
      </c>
      <c r="X34">
        <v>24.244624769706338</v>
      </c>
      <c r="Y34">
        <v>0</v>
      </c>
      <c r="Z34">
        <v>4.7964305899999999</v>
      </c>
      <c r="AA34">
        <v>10.333517289498362</v>
      </c>
      <c r="AB34">
        <v>9.6878511458039558</v>
      </c>
      <c r="AC34">
        <v>7.1248390558707628</v>
      </c>
      <c r="AD34">
        <v>8.9592118501258486</v>
      </c>
      <c r="AE34">
        <v>12.121830835612901</v>
      </c>
      <c r="AF34">
        <v>0</v>
      </c>
      <c r="AG34">
        <v>0</v>
      </c>
      <c r="AH34">
        <v>37.499211867036955</v>
      </c>
      <c r="AI34">
        <v>12.025123864638111</v>
      </c>
      <c r="AJ34">
        <v>0</v>
      </c>
      <c r="AK34">
        <v>16.710239335933807</v>
      </c>
      <c r="AL34">
        <v>14.243001500000002</v>
      </c>
      <c r="AM34">
        <v>0</v>
      </c>
      <c r="AN34">
        <v>0</v>
      </c>
      <c r="AO34">
        <v>0</v>
      </c>
      <c r="AP34">
        <v>0.91069010696967712</v>
      </c>
      <c r="AQ34">
        <v>0</v>
      </c>
      <c r="AR34">
        <v>8.2554387615942026</v>
      </c>
      <c r="AS34">
        <v>7.8212374006146641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680.89085894804566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90.000726409666299</v>
      </c>
      <c r="L35">
        <v>33.789499940803886</v>
      </c>
      <c r="M35">
        <v>0</v>
      </c>
      <c r="N35">
        <v>27.94661952052968</v>
      </c>
      <c r="O35">
        <v>46.871305436926988</v>
      </c>
      <c r="P35">
        <v>63.401779716269232</v>
      </c>
      <c r="Q35">
        <v>2.8909103619126135</v>
      </c>
      <c r="R35">
        <v>5.7901661725265745</v>
      </c>
      <c r="S35">
        <v>6.4685946371331831</v>
      </c>
      <c r="T35">
        <v>0</v>
      </c>
      <c r="U35">
        <v>226.73</v>
      </c>
      <c r="V35">
        <v>3.0661381622971287</v>
      </c>
      <c r="W35">
        <v>10.830864253246753</v>
      </c>
      <c r="X35">
        <v>24.244624769706338</v>
      </c>
      <c r="Y35">
        <v>0</v>
      </c>
      <c r="Z35">
        <v>4.7964305899999999</v>
      </c>
      <c r="AA35">
        <v>10.333517289498362</v>
      </c>
      <c r="AB35">
        <v>9.6878511458039558</v>
      </c>
      <c r="AC35">
        <v>7.1248390558707628</v>
      </c>
      <c r="AD35">
        <v>8.9592118501258486</v>
      </c>
      <c r="AE35">
        <v>12.121830835612901</v>
      </c>
      <c r="AF35">
        <v>0</v>
      </c>
      <c r="AG35">
        <v>0</v>
      </c>
      <c r="AH35">
        <v>37.499211867036955</v>
      </c>
      <c r="AI35">
        <v>4.6812224164294616</v>
      </c>
      <c r="AJ35">
        <v>0</v>
      </c>
      <c r="AK35">
        <v>16.710239335933807</v>
      </c>
      <c r="AL35">
        <v>14.243001500000002</v>
      </c>
      <c r="AM35">
        <v>0</v>
      </c>
      <c r="AN35">
        <v>0</v>
      </c>
      <c r="AO35">
        <v>0</v>
      </c>
      <c r="AP35">
        <v>0.91069010696967712</v>
      </c>
      <c r="AQ35">
        <v>0</v>
      </c>
      <c r="AR35">
        <v>8.2554387615942026</v>
      </c>
      <c r="AS35">
        <v>7.8212374006146641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685.17595153650916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86.87948008002526</v>
      </c>
      <c r="L36">
        <v>33.789499940803886</v>
      </c>
      <c r="M36">
        <v>0</v>
      </c>
      <c r="N36">
        <v>27.878423536665771</v>
      </c>
      <c r="O36">
        <v>46.718771028868268</v>
      </c>
      <c r="P36">
        <v>65.224932398635673</v>
      </c>
      <c r="Q36">
        <v>2.8982795398520951</v>
      </c>
      <c r="R36">
        <v>5.7904955405405403</v>
      </c>
      <c r="S36">
        <v>6.4717361470422539</v>
      </c>
      <c r="T36">
        <v>0</v>
      </c>
      <c r="U36">
        <v>226.73</v>
      </c>
      <c r="V36">
        <v>3.0661381622971287</v>
      </c>
      <c r="W36">
        <v>10.480703847457628</v>
      </c>
      <c r="X36">
        <v>24.241850835792086</v>
      </c>
      <c r="Y36">
        <v>0</v>
      </c>
      <c r="Z36">
        <v>4.7964305899999999</v>
      </c>
      <c r="AA36">
        <v>10.333517289498362</v>
      </c>
      <c r="AB36">
        <v>9.6878511458039558</v>
      </c>
      <c r="AC36">
        <v>7.1248390558707628</v>
      </c>
      <c r="AD36">
        <v>8.9592118501258486</v>
      </c>
      <c r="AE36">
        <v>12.121830835612901</v>
      </c>
      <c r="AF36">
        <v>0</v>
      </c>
      <c r="AG36">
        <v>0</v>
      </c>
      <c r="AH36">
        <v>37.499211867036955</v>
      </c>
      <c r="AI36">
        <v>4.6812224164294616</v>
      </c>
      <c r="AJ36">
        <v>0</v>
      </c>
      <c r="AK36">
        <v>16.710239335933807</v>
      </c>
      <c r="AL36">
        <v>14.243001500000002</v>
      </c>
      <c r="AM36">
        <v>0</v>
      </c>
      <c r="AN36">
        <v>0</v>
      </c>
      <c r="AO36">
        <v>0</v>
      </c>
      <c r="AP36">
        <v>0.91069010696967712</v>
      </c>
      <c r="AQ36">
        <v>0</v>
      </c>
      <c r="AR36">
        <v>8.2554387615942026</v>
      </c>
      <c r="AS36">
        <v>7.8212374006146641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683.315033213471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86.87948008002526</v>
      </c>
      <c r="L37">
        <v>33.789499940803886</v>
      </c>
      <c r="M37">
        <v>0</v>
      </c>
      <c r="N37">
        <v>29.109628240317353</v>
      </c>
      <c r="O37">
        <v>48.898051401253156</v>
      </c>
      <c r="P37">
        <v>66.029022963939269</v>
      </c>
      <c r="Q37">
        <v>2.8982795398520951</v>
      </c>
      <c r="R37">
        <v>5.789755974296205</v>
      </c>
      <c r="S37">
        <v>6.4717361470422539</v>
      </c>
      <c r="T37">
        <v>0</v>
      </c>
      <c r="U37">
        <v>229.89136303881665</v>
      </c>
      <c r="V37">
        <v>3.0661381622971287</v>
      </c>
      <c r="W37">
        <v>10.480703847457628</v>
      </c>
      <c r="X37">
        <v>24.241850835792086</v>
      </c>
      <c r="Y37">
        <v>0</v>
      </c>
      <c r="Z37">
        <v>4.7964305899999999</v>
      </c>
      <c r="AA37">
        <v>10.333517289498362</v>
      </c>
      <c r="AB37">
        <v>9.6878511458039558</v>
      </c>
      <c r="AC37">
        <v>7.1248390558707628</v>
      </c>
      <c r="AD37">
        <v>8.9592118501258486</v>
      </c>
      <c r="AE37">
        <v>12.121830835612901</v>
      </c>
      <c r="AF37">
        <v>0</v>
      </c>
      <c r="AG37">
        <v>0</v>
      </c>
      <c r="AH37">
        <v>37.499211867036955</v>
      </c>
      <c r="AI37">
        <v>4.6812224164294616</v>
      </c>
      <c r="AJ37">
        <v>0</v>
      </c>
      <c r="AK37">
        <v>16.710239335933807</v>
      </c>
      <c r="AL37">
        <v>14.243001500000002</v>
      </c>
      <c r="AM37">
        <v>0</v>
      </c>
      <c r="AN37">
        <v>0</v>
      </c>
      <c r="AO37">
        <v>0</v>
      </c>
      <c r="AP37">
        <v>0.91069010696967712</v>
      </c>
      <c r="AQ37">
        <v>0</v>
      </c>
      <c r="AR37">
        <v>8.2554387615942026</v>
      </c>
      <c r="AS37">
        <v>7.8212374006146641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690.69023232738346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86.87948008002526</v>
      </c>
      <c r="L38">
        <v>33.789499940803886</v>
      </c>
      <c r="M38">
        <v>0</v>
      </c>
      <c r="N38">
        <v>29.109628240317353</v>
      </c>
      <c r="O38">
        <v>48.898051401253156</v>
      </c>
      <c r="P38">
        <v>65.974386111618742</v>
      </c>
      <c r="Q38">
        <v>2.8982795398520951</v>
      </c>
      <c r="R38">
        <v>5.7890724665579132</v>
      </c>
      <c r="S38">
        <v>6.4717361470422539</v>
      </c>
      <c r="T38">
        <v>0</v>
      </c>
      <c r="U38">
        <v>230.52483273156847</v>
      </c>
      <c r="V38">
        <v>3.0661381622971287</v>
      </c>
      <c r="W38">
        <v>6.1511126431181493</v>
      </c>
      <c r="X38">
        <v>17.379830355108876</v>
      </c>
      <c r="Y38">
        <v>0</v>
      </c>
      <c r="Z38">
        <v>4.7964305899999999</v>
      </c>
      <c r="AA38">
        <v>10.333517289498362</v>
      </c>
      <c r="AB38">
        <v>9.6878511458039558</v>
      </c>
      <c r="AC38">
        <v>7.1248390558707628</v>
      </c>
      <c r="AD38">
        <v>8.9592118501258486</v>
      </c>
      <c r="AE38">
        <v>12.121830835612901</v>
      </c>
      <c r="AF38">
        <v>0</v>
      </c>
      <c r="AG38">
        <v>0</v>
      </c>
      <c r="AH38">
        <v>37.499211867036955</v>
      </c>
      <c r="AI38">
        <v>4.6812224164294616</v>
      </c>
      <c r="AJ38">
        <v>0</v>
      </c>
      <c r="AK38">
        <v>16.710239335933807</v>
      </c>
      <c r="AL38">
        <v>14.243001500000002</v>
      </c>
      <c r="AM38">
        <v>0</v>
      </c>
      <c r="AN38">
        <v>0</v>
      </c>
      <c r="AO38">
        <v>0</v>
      </c>
      <c r="AP38">
        <v>0.91069010696967712</v>
      </c>
      <c r="AQ38">
        <v>0</v>
      </c>
      <c r="AR38">
        <v>9.473454199999999</v>
      </c>
      <c r="AS38">
        <v>7.8212374006146641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681.29478541345952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86.87948008002526</v>
      </c>
      <c r="L39">
        <v>33.789499940803886</v>
      </c>
      <c r="M39">
        <v>0</v>
      </c>
      <c r="N39">
        <v>28.386842574978132</v>
      </c>
      <c r="O39">
        <v>47.670870561388867</v>
      </c>
      <c r="P39">
        <v>65.156027371834995</v>
      </c>
      <c r="Q39">
        <v>2.8982795398520951</v>
      </c>
      <c r="R39">
        <v>5.7903760321268809</v>
      </c>
      <c r="S39">
        <v>6.4717361470422539</v>
      </c>
      <c r="T39">
        <v>0</v>
      </c>
      <c r="U39">
        <v>230.52483273156847</v>
      </c>
      <c r="V39">
        <v>3.0661381622971287</v>
      </c>
      <c r="W39">
        <v>6.1511126431181493</v>
      </c>
      <c r="X39">
        <v>17.379830355108876</v>
      </c>
      <c r="Y39">
        <v>0</v>
      </c>
      <c r="Z39">
        <v>4.7964305899999999</v>
      </c>
      <c r="AA39">
        <v>10.333517289498362</v>
      </c>
      <c r="AB39">
        <v>9.6878511458039558</v>
      </c>
      <c r="AC39">
        <v>7.1248390558707628</v>
      </c>
      <c r="AD39">
        <v>8.9592118501258486</v>
      </c>
      <c r="AE39">
        <v>12.121830835612901</v>
      </c>
      <c r="AF39">
        <v>0</v>
      </c>
      <c r="AG39">
        <v>0</v>
      </c>
      <c r="AH39">
        <v>37.499211867036955</v>
      </c>
      <c r="AI39">
        <v>3.9010186803578848</v>
      </c>
      <c r="AJ39">
        <v>0</v>
      </c>
      <c r="AK39">
        <v>16.710239335933807</v>
      </c>
      <c r="AL39">
        <v>14.243001500000002</v>
      </c>
      <c r="AM39">
        <v>0</v>
      </c>
      <c r="AN39">
        <v>0</v>
      </c>
      <c r="AO39">
        <v>0</v>
      </c>
      <c r="AP39">
        <v>0.91069010696967712</v>
      </c>
      <c r="AQ39">
        <v>0</v>
      </c>
      <c r="AR39">
        <v>9.473454199999999</v>
      </c>
      <c r="AS39">
        <v>7.8212374006146641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677.74755999796969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86.87948008002526</v>
      </c>
      <c r="L40">
        <v>33.789499940803886</v>
      </c>
      <c r="M40">
        <v>0</v>
      </c>
      <c r="N40">
        <v>28.289071819754174</v>
      </c>
      <c r="O40">
        <v>47.510898870100498</v>
      </c>
      <c r="P40">
        <v>64.941658121389338</v>
      </c>
      <c r="Q40">
        <v>2.8982795398520951</v>
      </c>
      <c r="R40">
        <v>5.7903760321268809</v>
      </c>
      <c r="S40">
        <v>6.4717361470422539</v>
      </c>
      <c r="T40">
        <v>0</v>
      </c>
      <c r="U40">
        <v>230.52483273156847</v>
      </c>
      <c r="V40">
        <v>3.0661381622971287</v>
      </c>
      <c r="W40">
        <v>6.1511126431181493</v>
      </c>
      <c r="X40">
        <v>17.379830355108876</v>
      </c>
      <c r="Y40">
        <v>0</v>
      </c>
      <c r="Z40">
        <v>4.7964305899999999</v>
      </c>
      <c r="AA40">
        <v>10.333517289498362</v>
      </c>
      <c r="AB40">
        <v>9.6878511458039558</v>
      </c>
      <c r="AC40">
        <v>7.1248390558707628</v>
      </c>
      <c r="AD40">
        <v>8.9592118501258486</v>
      </c>
      <c r="AE40">
        <v>12.121830835612901</v>
      </c>
      <c r="AF40">
        <v>0</v>
      </c>
      <c r="AG40">
        <v>0</v>
      </c>
      <c r="AH40">
        <v>37.499211867036955</v>
      </c>
      <c r="AI40">
        <v>3.9010186803578848</v>
      </c>
      <c r="AJ40">
        <v>0</v>
      </c>
      <c r="AK40">
        <v>16.710239335933807</v>
      </c>
      <c r="AL40">
        <v>14.243001500000002</v>
      </c>
      <c r="AM40">
        <v>0</v>
      </c>
      <c r="AN40">
        <v>0</v>
      </c>
      <c r="AO40">
        <v>0</v>
      </c>
      <c r="AP40">
        <v>0.91069010696967712</v>
      </c>
      <c r="AQ40">
        <v>0</v>
      </c>
      <c r="AR40">
        <v>9.473454199999999</v>
      </c>
      <c r="AS40">
        <v>7.8212374006146641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677.27544830101169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86.87948008002526</v>
      </c>
      <c r="L41">
        <v>33.789499940803886</v>
      </c>
      <c r="M41">
        <v>0</v>
      </c>
      <c r="N41">
        <v>27.573469845945947</v>
      </c>
      <c r="O41">
        <v>46.310251087901705</v>
      </c>
      <c r="P41">
        <v>63.299148303669526</v>
      </c>
      <c r="Q41">
        <v>2.8983608799342102</v>
      </c>
      <c r="R41">
        <v>5.7897682088320268</v>
      </c>
      <c r="S41">
        <v>6.4717361470422539</v>
      </c>
      <c r="T41">
        <v>0</v>
      </c>
      <c r="U41">
        <v>230.52483273156847</v>
      </c>
      <c r="V41">
        <v>3.0661381622971287</v>
      </c>
      <c r="W41">
        <v>5.7905250802573649</v>
      </c>
      <c r="X41">
        <v>17.379664626642182</v>
      </c>
      <c r="Y41">
        <v>0</v>
      </c>
      <c r="Z41">
        <v>4.7964305899999999</v>
      </c>
      <c r="AA41">
        <v>10.333517289498362</v>
      </c>
      <c r="AB41">
        <v>9.6878511458039558</v>
      </c>
      <c r="AC41">
        <v>7.1248390558707628</v>
      </c>
      <c r="AD41">
        <v>8.9592118501258486</v>
      </c>
      <c r="AE41">
        <v>12.121830835612901</v>
      </c>
      <c r="AF41">
        <v>0</v>
      </c>
      <c r="AG41">
        <v>0</v>
      </c>
      <c r="AH41">
        <v>37.499211867036955</v>
      </c>
      <c r="AI41">
        <v>3.9010186803578848</v>
      </c>
      <c r="AJ41">
        <v>0</v>
      </c>
      <c r="AK41">
        <v>16.710239335933807</v>
      </c>
      <c r="AL41">
        <v>13.673281490791739</v>
      </c>
      <c r="AM41">
        <v>0</v>
      </c>
      <c r="AN41">
        <v>0</v>
      </c>
      <c r="AO41">
        <v>0</v>
      </c>
      <c r="AP41">
        <v>0.91069010696967712</v>
      </c>
      <c r="AQ41">
        <v>0</v>
      </c>
      <c r="AR41">
        <v>8.2554387615942026</v>
      </c>
      <c r="AS41">
        <v>7.8212374006146641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671.56767350513064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86.87948008002526</v>
      </c>
      <c r="L42">
        <v>33.789499940803886</v>
      </c>
      <c r="M42">
        <v>0</v>
      </c>
      <c r="N42">
        <v>26.820642120033341</v>
      </c>
      <c r="O42">
        <v>45.040882177577522</v>
      </c>
      <c r="P42">
        <v>61.562064515021468</v>
      </c>
      <c r="Q42">
        <v>2.8909103619126135</v>
      </c>
      <c r="R42">
        <v>5.7897682088320268</v>
      </c>
      <c r="S42">
        <v>6.4684688031584896</v>
      </c>
      <c r="T42">
        <v>0</v>
      </c>
      <c r="U42">
        <v>230.52483273156847</v>
      </c>
      <c r="V42">
        <v>3.0661381622971287</v>
      </c>
      <c r="W42">
        <v>5.7905250802573649</v>
      </c>
      <c r="X42">
        <v>17.379664626642182</v>
      </c>
      <c r="Y42">
        <v>0</v>
      </c>
      <c r="Z42">
        <v>4.7964305899999999</v>
      </c>
      <c r="AA42">
        <v>10.333517289498362</v>
      </c>
      <c r="AB42">
        <v>9.6878511458039558</v>
      </c>
      <c r="AC42">
        <v>7.1248390558707628</v>
      </c>
      <c r="AD42">
        <v>8.9592118501258486</v>
      </c>
      <c r="AE42">
        <v>12.121830835612901</v>
      </c>
      <c r="AF42">
        <v>0</v>
      </c>
      <c r="AG42">
        <v>0</v>
      </c>
      <c r="AH42">
        <v>37.499211867036955</v>
      </c>
      <c r="AI42">
        <v>3.9010186803578848</v>
      </c>
      <c r="AJ42">
        <v>0</v>
      </c>
      <c r="AK42">
        <v>16.710239335933807</v>
      </c>
      <c r="AL42">
        <v>13.673281490791739</v>
      </c>
      <c r="AM42">
        <v>0</v>
      </c>
      <c r="AN42">
        <v>0</v>
      </c>
      <c r="AO42">
        <v>0</v>
      </c>
      <c r="AP42">
        <v>0.91069010696967712</v>
      </c>
      <c r="AQ42">
        <v>0</v>
      </c>
      <c r="AR42">
        <v>8.2554387615942026</v>
      </c>
      <c r="AS42">
        <v>7.8212374006146641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667.79767521834037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86.87948008002526</v>
      </c>
      <c r="L43">
        <v>33.789499940803886</v>
      </c>
      <c r="M43">
        <v>0</v>
      </c>
      <c r="N43">
        <v>28.830957853524037</v>
      </c>
      <c r="O43">
        <v>48.349018754835001</v>
      </c>
      <c r="P43">
        <v>66.640557647222224</v>
      </c>
      <c r="Q43">
        <v>2.8982795398520951</v>
      </c>
      <c r="R43">
        <v>5.7894290187372706</v>
      </c>
      <c r="S43">
        <v>6.4717361470422539</v>
      </c>
      <c r="T43">
        <v>0</v>
      </c>
      <c r="U43">
        <v>230.52483273156847</v>
      </c>
      <c r="V43">
        <v>3.0661381622971287</v>
      </c>
      <c r="W43">
        <v>5.7905250802573649</v>
      </c>
      <c r="X43">
        <v>17.379664626642182</v>
      </c>
      <c r="Y43">
        <v>0</v>
      </c>
      <c r="Z43">
        <v>4.7964305899999999</v>
      </c>
      <c r="AA43">
        <v>10.333517289498362</v>
      </c>
      <c r="AB43">
        <v>9.6878511458039558</v>
      </c>
      <c r="AC43">
        <v>7.1248390558707628</v>
      </c>
      <c r="AD43">
        <v>8.9592118501258486</v>
      </c>
      <c r="AE43">
        <v>12.121830835612901</v>
      </c>
      <c r="AF43">
        <v>0</v>
      </c>
      <c r="AG43">
        <v>0</v>
      </c>
      <c r="AH43">
        <v>37.499211867036955</v>
      </c>
      <c r="AI43">
        <v>3.9010186803578848</v>
      </c>
      <c r="AJ43">
        <v>0</v>
      </c>
      <c r="AK43">
        <v>16.710239335933807</v>
      </c>
      <c r="AL43">
        <v>13.673281490791739</v>
      </c>
      <c r="AM43">
        <v>0</v>
      </c>
      <c r="AN43">
        <v>0</v>
      </c>
      <c r="AO43">
        <v>0</v>
      </c>
      <c r="AP43">
        <v>0.91069010696967712</v>
      </c>
      <c r="AQ43">
        <v>0</v>
      </c>
      <c r="AR43">
        <v>9.473454199999999</v>
      </c>
      <c r="AS43">
        <v>7.8212374006146641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679.42293343142353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86.87948008002526</v>
      </c>
      <c r="L44">
        <v>33.789499940803886</v>
      </c>
      <c r="M44">
        <v>0</v>
      </c>
      <c r="N44">
        <v>29.062721456581198</v>
      </c>
      <c r="O44">
        <v>48.809015205429198</v>
      </c>
      <c r="P44">
        <v>66.711664973501669</v>
      </c>
      <c r="Q44">
        <v>2.8982795398520951</v>
      </c>
      <c r="R44">
        <v>5.7894290187372706</v>
      </c>
      <c r="S44">
        <v>6.4717361470422539</v>
      </c>
      <c r="T44">
        <v>0</v>
      </c>
      <c r="U44">
        <v>230.52483273156847</v>
      </c>
      <c r="V44">
        <v>3.0661381622971287</v>
      </c>
      <c r="W44">
        <v>5.7905250802573649</v>
      </c>
      <c r="X44">
        <v>17.379664626642182</v>
      </c>
      <c r="Y44">
        <v>0</v>
      </c>
      <c r="Z44">
        <v>4.7964305899999999</v>
      </c>
      <c r="AA44">
        <v>10.333517289498362</v>
      </c>
      <c r="AB44">
        <v>9.6878511458039558</v>
      </c>
      <c r="AC44">
        <v>7.1248390558707628</v>
      </c>
      <c r="AD44">
        <v>8.9592118501258486</v>
      </c>
      <c r="AE44">
        <v>12.121830835612901</v>
      </c>
      <c r="AF44">
        <v>0</v>
      </c>
      <c r="AG44">
        <v>0</v>
      </c>
      <c r="AH44">
        <v>37.499211867036955</v>
      </c>
      <c r="AI44">
        <v>3.9010186803578848</v>
      </c>
      <c r="AJ44">
        <v>0</v>
      </c>
      <c r="AK44">
        <v>16.710239335933807</v>
      </c>
      <c r="AL44">
        <v>13.673281490791739</v>
      </c>
      <c r="AM44">
        <v>0</v>
      </c>
      <c r="AN44">
        <v>0</v>
      </c>
      <c r="AO44">
        <v>0</v>
      </c>
      <c r="AP44">
        <v>0.91069010696967712</v>
      </c>
      <c r="AQ44">
        <v>0</v>
      </c>
      <c r="AR44">
        <v>9.473454199999999</v>
      </c>
      <c r="AS44">
        <v>7.8212374006146641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680.1858008113544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86.87948008002526</v>
      </c>
      <c r="L45">
        <v>33.789499940803886</v>
      </c>
      <c r="M45">
        <v>0</v>
      </c>
      <c r="N45">
        <v>28.56952230145205</v>
      </c>
      <c r="O45">
        <v>47.969132664842</v>
      </c>
      <c r="P45">
        <v>66.841444839722001</v>
      </c>
      <c r="Q45">
        <v>2.9595037936772046</v>
      </c>
      <c r="R45">
        <v>5.9207226174496643</v>
      </c>
      <c r="S45">
        <v>6.4687263720116617</v>
      </c>
      <c r="T45">
        <v>0</v>
      </c>
      <c r="U45">
        <v>230.52483273156847</v>
      </c>
      <c r="V45">
        <v>3.0662129266528924</v>
      </c>
      <c r="W45">
        <v>5.7915486598567263</v>
      </c>
      <c r="X45">
        <v>17.372556073170731</v>
      </c>
      <c r="Y45">
        <v>0</v>
      </c>
      <c r="Z45">
        <v>3.1976202239999996</v>
      </c>
      <c r="AA45">
        <v>10.333517289498362</v>
      </c>
      <c r="AB45">
        <v>9.6878511458039558</v>
      </c>
      <c r="AC45">
        <v>7.1248390558707628</v>
      </c>
      <c r="AD45">
        <v>8.9592118501258486</v>
      </c>
      <c r="AE45">
        <v>12.121830835612901</v>
      </c>
      <c r="AF45">
        <v>0</v>
      </c>
      <c r="AG45">
        <v>0</v>
      </c>
      <c r="AH45">
        <v>37.499211867036955</v>
      </c>
      <c r="AI45">
        <v>3.9010186803578848</v>
      </c>
      <c r="AJ45">
        <v>0</v>
      </c>
      <c r="AK45">
        <v>16.710239335933807</v>
      </c>
      <c r="AL45">
        <v>9.6852409184165253</v>
      </c>
      <c r="AM45">
        <v>0</v>
      </c>
      <c r="AN45">
        <v>0</v>
      </c>
      <c r="AO45">
        <v>0</v>
      </c>
      <c r="AP45">
        <v>0.91069010696967712</v>
      </c>
      <c r="AQ45">
        <v>0</v>
      </c>
      <c r="AR45">
        <v>9.473454199999999</v>
      </c>
      <c r="AS45">
        <v>7.8212374006146641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673.57914591147369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86.87948008002526</v>
      </c>
      <c r="L46">
        <v>33.789499940803886</v>
      </c>
      <c r="M46">
        <v>0</v>
      </c>
      <c r="N46">
        <v>28.559364974608695</v>
      </c>
      <c r="O46">
        <v>47.96867581154612</v>
      </c>
      <c r="P46">
        <v>66.841444839722001</v>
      </c>
      <c r="Q46">
        <v>2.9595037936772046</v>
      </c>
      <c r="R46">
        <v>5.9207226174496643</v>
      </c>
      <c r="S46">
        <v>6.4687263720116617</v>
      </c>
      <c r="T46">
        <v>0</v>
      </c>
      <c r="U46">
        <v>230.52483273156847</v>
      </c>
      <c r="V46">
        <v>3.0662129266528924</v>
      </c>
      <c r="W46">
        <v>5.7915486598567263</v>
      </c>
      <c r="X46">
        <v>17.372556073170731</v>
      </c>
      <c r="Y46">
        <v>0</v>
      </c>
      <c r="Z46">
        <v>3.1976202239999996</v>
      </c>
      <c r="AA46">
        <v>10.333517289498362</v>
      </c>
      <c r="AB46">
        <v>9.6878511458039558</v>
      </c>
      <c r="AC46">
        <v>7.1248390558707628</v>
      </c>
      <c r="AD46">
        <v>8.9592118501258486</v>
      </c>
      <c r="AE46">
        <v>12.121830835612901</v>
      </c>
      <c r="AF46">
        <v>0</v>
      </c>
      <c r="AG46">
        <v>0</v>
      </c>
      <c r="AH46">
        <v>37.499211867036955</v>
      </c>
      <c r="AI46">
        <v>3.9010186803578848</v>
      </c>
      <c r="AJ46">
        <v>0</v>
      </c>
      <c r="AK46">
        <v>16.710239335933807</v>
      </c>
      <c r="AL46">
        <v>9.6852409184165253</v>
      </c>
      <c r="AM46">
        <v>0</v>
      </c>
      <c r="AN46">
        <v>0</v>
      </c>
      <c r="AO46">
        <v>0</v>
      </c>
      <c r="AP46">
        <v>0.91069010696967712</v>
      </c>
      <c r="AQ46">
        <v>0</v>
      </c>
      <c r="AR46">
        <v>8.2554387615942026</v>
      </c>
      <c r="AS46">
        <v>7.8212374006146641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672.35051629292866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84.762467828009846</v>
      </c>
      <c r="L47">
        <v>32.849513851891317</v>
      </c>
      <c r="M47">
        <v>0</v>
      </c>
      <c r="N47">
        <v>28.667752200467817</v>
      </c>
      <c r="O47">
        <v>48.140259399008265</v>
      </c>
      <c r="P47">
        <v>66.841444839722001</v>
      </c>
      <c r="Q47">
        <v>2.8795172046589017</v>
      </c>
      <c r="R47">
        <v>5.7607030872483218</v>
      </c>
      <c r="S47">
        <v>6.2443207664104081</v>
      </c>
      <c r="T47">
        <v>0</v>
      </c>
      <c r="U47">
        <v>230.52483273156847</v>
      </c>
      <c r="V47">
        <v>3.0662129266528924</v>
      </c>
      <c r="W47">
        <v>5.7915486598567263</v>
      </c>
      <c r="X47">
        <v>17.372556073170731</v>
      </c>
      <c r="Y47">
        <v>0</v>
      </c>
      <c r="Z47">
        <v>3.1976202239999996</v>
      </c>
      <c r="AA47">
        <v>10.333517289498362</v>
      </c>
      <c r="AB47">
        <v>9.6878511458039558</v>
      </c>
      <c r="AC47">
        <v>7.1248390558707628</v>
      </c>
      <c r="AD47">
        <v>8.9592118501258486</v>
      </c>
      <c r="AE47">
        <v>12.121830835612901</v>
      </c>
      <c r="AF47">
        <v>0</v>
      </c>
      <c r="AG47">
        <v>0</v>
      </c>
      <c r="AH47">
        <v>37.499211867036955</v>
      </c>
      <c r="AI47">
        <v>3.9010186803578848</v>
      </c>
      <c r="AJ47">
        <v>0</v>
      </c>
      <c r="AK47">
        <v>16.710239335933807</v>
      </c>
      <c r="AL47">
        <v>9.6852409184165253</v>
      </c>
      <c r="AM47">
        <v>0</v>
      </c>
      <c r="AN47">
        <v>0</v>
      </c>
      <c r="AO47">
        <v>0</v>
      </c>
      <c r="AP47">
        <v>2.4808453236994206</v>
      </c>
      <c r="AQ47">
        <v>0</v>
      </c>
      <c r="AR47">
        <v>8.2554387615942026</v>
      </c>
      <c r="AS47">
        <v>7.8212374006146641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670.67923225723086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84.762467828009846</v>
      </c>
      <c r="L48">
        <v>32.849513851891317</v>
      </c>
      <c r="M48">
        <v>0</v>
      </c>
      <c r="N48">
        <v>28.840310756589151</v>
      </c>
      <c r="O48">
        <v>48.431528384109768</v>
      </c>
      <c r="P48">
        <v>66.841444839722001</v>
      </c>
      <c r="Q48">
        <v>2.8795172046589017</v>
      </c>
      <c r="R48">
        <v>5.7607030872483218</v>
      </c>
      <c r="S48">
        <v>6.2443207664104081</v>
      </c>
      <c r="T48">
        <v>0</v>
      </c>
      <c r="U48">
        <v>230.52483273156847</v>
      </c>
      <c r="V48">
        <v>3.0662129266528924</v>
      </c>
      <c r="W48">
        <v>5.7915486598567263</v>
      </c>
      <c r="X48">
        <v>17.372556073170731</v>
      </c>
      <c r="Y48">
        <v>0</v>
      </c>
      <c r="Z48">
        <v>3.1976202239999996</v>
      </c>
      <c r="AA48">
        <v>10.333517289498362</v>
      </c>
      <c r="AB48">
        <v>9.6878511458039558</v>
      </c>
      <c r="AC48">
        <v>7.1248390558707628</v>
      </c>
      <c r="AD48">
        <v>8.9592118501258486</v>
      </c>
      <c r="AE48">
        <v>12.121830835612901</v>
      </c>
      <c r="AF48">
        <v>0</v>
      </c>
      <c r="AG48">
        <v>0</v>
      </c>
      <c r="AH48">
        <v>37.499211867036955</v>
      </c>
      <c r="AI48">
        <v>3.9010186803578848</v>
      </c>
      <c r="AJ48">
        <v>0</v>
      </c>
      <c r="AK48">
        <v>16.710239335933807</v>
      </c>
      <c r="AL48">
        <v>9.6852409184165253</v>
      </c>
      <c r="AM48">
        <v>0</v>
      </c>
      <c r="AN48">
        <v>0</v>
      </c>
      <c r="AO48">
        <v>0</v>
      </c>
      <c r="AP48">
        <v>2.4808453236994206</v>
      </c>
      <c r="AQ48">
        <v>0</v>
      </c>
      <c r="AR48">
        <v>8.2554387615942026</v>
      </c>
      <c r="AS48">
        <v>7.8212374006146641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671.14305979845369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84.762467828009846</v>
      </c>
      <c r="L49">
        <v>32.849513851891317</v>
      </c>
      <c r="M49">
        <v>0</v>
      </c>
      <c r="N49">
        <v>28.689420537009784</v>
      </c>
      <c r="O49">
        <v>48.180621099843087</v>
      </c>
      <c r="P49">
        <v>66.841444839722001</v>
      </c>
      <c r="Q49">
        <v>2.8795172046589017</v>
      </c>
      <c r="R49">
        <v>5.7607030872483218</v>
      </c>
      <c r="S49">
        <v>6.2443207664104081</v>
      </c>
      <c r="T49">
        <v>0</v>
      </c>
      <c r="U49">
        <v>230.52483273156847</v>
      </c>
      <c r="V49">
        <v>3.0662129266528924</v>
      </c>
      <c r="W49">
        <v>5.7915486598567263</v>
      </c>
      <c r="X49">
        <v>17.372556073170731</v>
      </c>
      <c r="Y49">
        <v>0</v>
      </c>
      <c r="Z49">
        <v>3.1976202239999996</v>
      </c>
      <c r="AA49">
        <v>10.333517289498362</v>
      </c>
      <c r="AB49">
        <v>9.6878511458039558</v>
      </c>
      <c r="AC49">
        <v>7.1248390558707628</v>
      </c>
      <c r="AD49">
        <v>8.9592118501258486</v>
      </c>
      <c r="AE49">
        <v>12.121830835612901</v>
      </c>
      <c r="AF49">
        <v>0</v>
      </c>
      <c r="AG49">
        <v>0</v>
      </c>
      <c r="AH49">
        <v>37.499211867036955</v>
      </c>
      <c r="AI49">
        <v>3.9010186803578848</v>
      </c>
      <c r="AJ49">
        <v>0</v>
      </c>
      <c r="AK49">
        <v>16.710239335933807</v>
      </c>
      <c r="AL49">
        <v>9.6852409184165253</v>
      </c>
      <c r="AM49">
        <v>0</v>
      </c>
      <c r="AN49">
        <v>0</v>
      </c>
      <c r="AO49">
        <v>0</v>
      </c>
      <c r="AP49">
        <v>1.2247210995241098</v>
      </c>
      <c r="AQ49">
        <v>0</v>
      </c>
      <c r="AR49">
        <v>9.473454199999999</v>
      </c>
      <c r="AS49">
        <v>7.8212374006146641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670.70315350883811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84.762467828009846</v>
      </c>
      <c r="L50">
        <v>32.849513851891317</v>
      </c>
      <c r="M50">
        <v>0</v>
      </c>
      <c r="N50">
        <v>28.90059817087846</v>
      </c>
      <c r="O50">
        <v>48.528669473477088</v>
      </c>
      <c r="P50">
        <v>66.841444839722001</v>
      </c>
      <c r="Q50">
        <v>2.8795172046589017</v>
      </c>
      <c r="R50">
        <v>5.7607030872483218</v>
      </c>
      <c r="S50">
        <v>6.2443207664104081</v>
      </c>
      <c r="T50">
        <v>0</v>
      </c>
      <c r="U50">
        <v>230.52483273156847</v>
      </c>
      <c r="V50">
        <v>3.0662129266528924</v>
      </c>
      <c r="W50">
        <v>5.7915486598567263</v>
      </c>
      <c r="X50">
        <v>17.372556073170731</v>
      </c>
      <c r="Y50">
        <v>0</v>
      </c>
      <c r="Z50">
        <v>3.1976202239999996</v>
      </c>
      <c r="AA50">
        <v>10.333517289498362</v>
      </c>
      <c r="AB50">
        <v>9.6878511458039558</v>
      </c>
      <c r="AC50">
        <v>7.1248390558707628</v>
      </c>
      <c r="AD50">
        <v>8.9592118501258486</v>
      </c>
      <c r="AE50">
        <v>12.121830835612901</v>
      </c>
      <c r="AF50">
        <v>0</v>
      </c>
      <c r="AG50">
        <v>0</v>
      </c>
      <c r="AH50">
        <v>37.499211867036955</v>
      </c>
      <c r="AI50">
        <v>3.9010186803578848</v>
      </c>
      <c r="AJ50">
        <v>0</v>
      </c>
      <c r="AK50">
        <v>16.710239335933807</v>
      </c>
      <c r="AL50">
        <v>9.6852409184165253</v>
      </c>
      <c r="AM50">
        <v>0</v>
      </c>
      <c r="AN50">
        <v>0</v>
      </c>
      <c r="AO50">
        <v>0</v>
      </c>
      <c r="AP50">
        <v>1.2247210995241098</v>
      </c>
      <c r="AQ50">
        <v>0</v>
      </c>
      <c r="AR50">
        <v>9.473454199999999</v>
      </c>
      <c r="AS50">
        <v>7.8212374006146641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671.26237951634084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84.762467828009846</v>
      </c>
      <c r="L51">
        <v>32.849513851891317</v>
      </c>
      <c r="M51">
        <v>0</v>
      </c>
      <c r="N51">
        <v>29.109628240317353</v>
      </c>
      <c r="O51">
        <v>48.898051401253156</v>
      </c>
      <c r="P51">
        <v>66.841444839722001</v>
      </c>
      <c r="Q51">
        <v>2.8795172046589017</v>
      </c>
      <c r="R51">
        <v>5.7607030872483218</v>
      </c>
      <c r="S51">
        <v>6.2443207664104081</v>
      </c>
      <c r="T51">
        <v>0</v>
      </c>
      <c r="U51">
        <v>230.52483273156847</v>
      </c>
      <c r="V51">
        <v>3.0689587922185435</v>
      </c>
      <c r="W51">
        <v>5.7915486598567263</v>
      </c>
      <c r="X51">
        <v>16.411448426027398</v>
      </c>
      <c r="Y51">
        <v>0</v>
      </c>
      <c r="Z51">
        <v>3.1976202239999996</v>
      </c>
      <c r="AA51">
        <v>10.333517289498362</v>
      </c>
      <c r="AB51">
        <v>9.6878511458039558</v>
      </c>
      <c r="AC51">
        <v>7.1248390558707628</v>
      </c>
      <c r="AD51">
        <v>8.9592118501258486</v>
      </c>
      <c r="AE51">
        <v>12.121830835612901</v>
      </c>
      <c r="AF51">
        <v>0</v>
      </c>
      <c r="AG51">
        <v>0</v>
      </c>
      <c r="AH51">
        <v>37.499211867036955</v>
      </c>
      <c r="AI51">
        <v>3.9010186803578848</v>
      </c>
      <c r="AJ51">
        <v>0</v>
      </c>
      <c r="AK51">
        <v>16.710239335933807</v>
      </c>
      <c r="AL51">
        <v>9.4003810407917392</v>
      </c>
      <c r="AM51">
        <v>0</v>
      </c>
      <c r="AN51">
        <v>0</v>
      </c>
      <c r="AO51">
        <v>0</v>
      </c>
      <c r="AP51">
        <v>1.256124224175311</v>
      </c>
      <c r="AQ51">
        <v>0</v>
      </c>
      <c r="AR51">
        <v>9.473454199999999</v>
      </c>
      <c r="AS51">
        <v>7.8212374006146641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670.62897297900463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84.762467828009846</v>
      </c>
      <c r="L52">
        <v>32.849513851891317</v>
      </c>
      <c r="M52">
        <v>0</v>
      </c>
      <c r="N52">
        <v>29.109628240317353</v>
      </c>
      <c r="O52">
        <v>48.898051401253156</v>
      </c>
      <c r="P52">
        <v>66.841444839722001</v>
      </c>
      <c r="Q52">
        <v>2.8795172046589017</v>
      </c>
      <c r="R52">
        <v>5.7607030872483218</v>
      </c>
      <c r="S52">
        <v>6.2443207664104081</v>
      </c>
      <c r="T52">
        <v>0</v>
      </c>
      <c r="U52">
        <v>230.52483273156847</v>
      </c>
      <c r="V52">
        <v>3.0689587922185435</v>
      </c>
      <c r="W52">
        <v>5.7915486598567263</v>
      </c>
      <c r="X52">
        <v>16.411448426027398</v>
      </c>
      <c r="Y52">
        <v>0</v>
      </c>
      <c r="Z52">
        <v>3.1976202239999996</v>
      </c>
      <c r="AA52">
        <v>10.333517289498362</v>
      </c>
      <c r="AB52">
        <v>9.6878511458039558</v>
      </c>
      <c r="AC52">
        <v>7.1248390558707628</v>
      </c>
      <c r="AD52">
        <v>8.9592118501258486</v>
      </c>
      <c r="AE52">
        <v>12.121830835612901</v>
      </c>
      <c r="AF52">
        <v>0</v>
      </c>
      <c r="AG52">
        <v>0</v>
      </c>
      <c r="AH52">
        <v>37.499211867036955</v>
      </c>
      <c r="AI52">
        <v>3.9010186803578848</v>
      </c>
      <c r="AJ52">
        <v>0</v>
      </c>
      <c r="AK52">
        <v>16.710239335933807</v>
      </c>
      <c r="AL52">
        <v>9.4003810407917392</v>
      </c>
      <c r="AM52">
        <v>0</v>
      </c>
      <c r="AN52">
        <v>0</v>
      </c>
      <c r="AO52">
        <v>0</v>
      </c>
      <c r="AP52">
        <v>1.256124224175311</v>
      </c>
      <c r="AQ52">
        <v>0</v>
      </c>
      <c r="AR52">
        <v>8.2554387615942026</v>
      </c>
      <c r="AS52">
        <v>7.8212374006146641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669.41095754059882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84.762467828009846</v>
      </c>
      <c r="L53">
        <v>32.65951666370686</v>
      </c>
      <c r="M53">
        <v>0</v>
      </c>
      <c r="N53">
        <v>29.109628240317353</v>
      </c>
      <c r="O53">
        <v>48.898051401253156</v>
      </c>
      <c r="P53">
        <v>66.841444839722001</v>
      </c>
      <c r="Q53">
        <v>2.8006868585732163</v>
      </c>
      <c r="R53">
        <v>5.5903045074296553</v>
      </c>
      <c r="S53">
        <v>6.2440173847533638</v>
      </c>
      <c r="T53">
        <v>0</v>
      </c>
      <c r="U53">
        <v>230.52483273156847</v>
      </c>
      <c r="V53">
        <v>3.0689587922185435</v>
      </c>
      <c r="W53">
        <v>5.7915486598567263</v>
      </c>
      <c r="X53">
        <v>16.411448426027398</v>
      </c>
      <c r="Y53">
        <v>0</v>
      </c>
      <c r="Z53">
        <v>3.1976202239999996</v>
      </c>
      <c r="AA53">
        <v>10.333517289498362</v>
      </c>
      <c r="AB53">
        <v>9.6878511458039558</v>
      </c>
      <c r="AC53">
        <v>7.1248390558707628</v>
      </c>
      <c r="AD53">
        <v>8.9592118501258486</v>
      </c>
      <c r="AE53">
        <v>12.121830835612901</v>
      </c>
      <c r="AF53">
        <v>0</v>
      </c>
      <c r="AG53">
        <v>0</v>
      </c>
      <c r="AH53">
        <v>37.499211867036955</v>
      </c>
      <c r="AI53">
        <v>3.9010186803578848</v>
      </c>
      <c r="AJ53">
        <v>0</v>
      </c>
      <c r="AK53">
        <v>16.710239335933807</v>
      </c>
      <c r="AL53">
        <v>9.4003810407917392</v>
      </c>
      <c r="AM53">
        <v>0</v>
      </c>
      <c r="AN53">
        <v>0</v>
      </c>
      <c r="AO53">
        <v>0</v>
      </c>
      <c r="AP53">
        <v>1.256124224175311</v>
      </c>
      <c r="AQ53">
        <v>0</v>
      </c>
      <c r="AR53">
        <v>8.2554387615942026</v>
      </c>
      <c r="AS53">
        <v>7.8212374006146641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668.97142804485293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84.762467828009846</v>
      </c>
      <c r="L54">
        <v>32.65951666370686</v>
      </c>
      <c r="M54">
        <v>0</v>
      </c>
      <c r="N54">
        <v>29.109628240317353</v>
      </c>
      <c r="O54">
        <v>48.898051401253156</v>
      </c>
      <c r="P54">
        <v>66.841444839722001</v>
      </c>
      <c r="Q54">
        <v>2.9000811567164178</v>
      </c>
      <c r="R54">
        <v>4.8298648163265305</v>
      </c>
      <c r="S54">
        <v>3.8619505401606427</v>
      </c>
      <c r="T54">
        <v>0</v>
      </c>
      <c r="U54">
        <v>230.52483273156847</v>
      </c>
      <c r="V54">
        <v>3.0689587922185435</v>
      </c>
      <c r="W54">
        <v>5.7915486598567263</v>
      </c>
      <c r="X54">
        <v>16.411448426027398</v>
      </c>
      <c r="Y54">
        <v>0</v>
      </c>
      <c r="Z54">
        <v>3.1976202239999996</v>
      </c>
      <c r="AA54">
        <v>10.333517289498362</v>
      </c>
      <c r="AB54">
        <v>9.6878511458039558</v>
      </c>
      <c r="AC54">
        <v>7.1248390558707628</v>
      </c>
      <c r="AD54">
        <v>8.9592118501258486</v>
      </c>
      <c r="AE54">
        <v>12.121830835612901</v>
      </c>
      <c r="AF54">
        <v>0</v>
      </c>
      <c r="AG54">
        <v>0</v>
      </c>
      <c r="AH54">
        <v>37.499211867036955</v>
      </c>
      <c r="AI54">
        <v>3.9010186803578848</v>
      </c>
      <c r="AJ54">
        <v>0</v>
      </c>
      <c r="AK54">
        <v>16.710239335933807</v>
      </c>
      <c r="AL54">
        <v>9.4003810407917392</v>
      </c>
      <c r="AM54">
        <v>0</v>
      </c>
      <c r="AN54">
        <v>0</v>
      </c>
      <c r="AO54">
        <v>0</v>
      </c>
      <c r="AP54">
        <v>1.256124224175311</v>
      </c>
      <c r="AQ54">
        <v>0</v>
      </c>
      <c r="AR54">
        <v>8.2554387615942026</v>
      </c>
      <c r="AS54">
        <v>7.8212374006146641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665.92831580730024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84.842470157248172</v>
      </c>
      <c r="L55">
        <v>32.65951666370686</v>
      </c>
      <c r="M55">
        <v>0</v>
      </c>
      <c r="N55">
        <v>14.478931678331222</v>
      </c>
      <c r="O55">
        <v>25.099627134927843</v>
      </c>
      <c r="P55">
        <v>66.841444839722001</v>
      </c>
      <c r="Q55">
        <v>2.9000811567164178</v>
      </c>
      <c r="R55">
        <v>4.8298648163265305</v>
      </c>
      <c r="S55">
        <v>3.8619505401606427</v>
      </c>
      <c r="T55">
        <v>0</v>
      </c>
      <c r="U55">
        <v>230.52483273156847</v>
      </c>
      <c r="V55">
        <v>3.0689587922185435</v>
      </c>
      <c r="W55">
        <v>5.7915486598567263</v>
      </c>
      <c r="X55">
        <v>16.411448426027398</v>
      </c>
      <c r="Y55">
        <v>0</v>
      </c>
      <c r="Z55">
        <v>3.1976202239999996</v>
      </c>
      <c r="AA55">
        <v>10.333517289498362</v>
      </c>
      <c r="AB55">
        <v>9.6878511458039558</v>
      </c>
      <c r="AC55">
        <v>7.1248390558707628</v>
      </c>
      <c r="AD55">
        <v>8.9592118501258486</v>
      </c>
      <c r="AE55">
        <v>12.121830835612901</v>
      </c>
      <c r="AF55">
        <v>0</v>
      </c>
      <c r="AG55">
        <v>0</v>
      </c>
      <c r="AH55">
        <v>37.499211867036955</v>
      </c>
      <c r="AI55">
        <v>3.9010186803578848</v>
      </c>
      <c r="AJ55">
        <v>0</v>
      </c>
      <c r="AK55">
        <v>16.710239335933807</v>
      </c>
      <c r="AL55">
        <v>9.4003810407917392</v>
      </c>
      <c r="AM55">
        <v>0</v>
      </c>
      <c r="AN55">
        <v>0</v>
      </c>
      <c r="AO55">
        <v>0</v>
      </c>
      <c r="AP55">
        <v>1.2247210995241098</v>
      </c>
      <c r="AQ55">
        <v>0</v>
      </c>
      <c r="AR55">
        <v>9.473454199999999</v>
      </c>
      <c r="AS55">
        <v>7.8212374006146641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628.76580962198182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84.842470157248172</v>
      </c>
      <c r="L56">
        <v>32.65951666370686</v>
      </c>
      <c r="M56">
        <v>0</v>
      </c>
      <c r="N56">
        <v>14.478931678331222</v>
      </c>
      <c r="O56">
        <v>25.099627134927843</v>
      </c>
      <c r="P56">
        <v>66.841444839722001</v>
      </c>
      <c r="Q56">
        <v>2.9000811567164178</v>
      </c>
      <c r="R56">
        <v>4.8298648163265305</v>
      </c>
      <c r="S56">
        <v>3.8619505401606427</v>
      </c>
      <c r="T56">
        <v>0</v>
      </c>
      <c r="U56">
        <v>230.52483273156847</v>
      </c>
      <c r="V56">
        <v>3.0689587922185435</v>
      </c>
      <c r="W56">
        <v>5.7915486598567263</v>
      </c>
      <c r="X56">
        <v>16.411448426027398</v>
      </c>
      <c r="Y56">
        <v>0</v>
      </c>
      <c r="Z56">
        <v>3.1976202239999996</v>
      </c>
      <c r="AA56">
        <v>10.333517289498362</v>
      </c>
      <c r="AB56">
        <v>9.6878511458039558</v>
      </c>
      <c r="AC56">
        <v>7.1248390558707628</v>
      </c>
      <c r="AD56">
        <v>8.9592118501258486</v>
      </c>
      <c r="AE56">
        <v>12.121830835612901</v>
      </c>
      <c r="AF56">
        <v>0</v>
      </c>
      <c r="AG56">
        <v>0</v>
      </c>
      <c r="AH56">
        <v>37.499211867036955</v>
      </c>
      <c r="AI56">
        <v>3.9010186803578848</v>
      </c>
      <c r="AJ56">
        <v>0</v>
      </c>
      <c r="AK56">
        <v>16.710239335933807</v>
      </c>
      <c r="AL56">
        <v>13.673281490791739</v>
      </c>
      <c r="AM56">
        <v>0</v>
      </c>
      <c r="AN56">
        <v>0</v>
      </c>
      <c r="AO56">
        <v>0</v>
      </c>
      <c r="AP56">
        <v>1.2247210995241098</v>
      </c>
      <c r="AQ56">
        <v>0</v>
      </c>
      <c r="AR56">
        <v>9.473454199999999</v>
      </c>
      <c r="AS56">
        <v>7.8212374006146641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633.03871007198177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84.842470157248172</v>
      </c>
      <c r="L57">
        <v>32.65951666370686</v>
      </c>
      <c r="M57">
        <v>0</v>
      </c>
      <c r="N57">
        <v>14.479751248781458</v>
      </c>
      <c r="O57">
        <v>25.098789379111842</v>
      </c>
      <c r="P57">
        <v>66.697056198133509</v>
      </c>
      <c r="Q57">
        <v>2.9000811567164178</v>
      </c>
      <c r="R57">
        <v>4.8298648163265305</v>
      </c>
      <c r="S57">
        <v>3.8619505401606427</v>
      </c>
      <c r="T57">
        <v>0</v>
      </c>
      <c r="U57">
        <v>230.52483273156847</v>
      </c>
      <c r="V57">
        <v>3.0689587922185435</v>
      </c>
      <c r="W57">
        <v>5.7915486598567263</v>
      </c>
      <c r="X57">
        <v>16.411448426027398</v>
      </c>
      <c r="Y57">
        <v>0</v>
      </c>
      <c r="Z57">
        <v>3.1976202239999996</v>
      </c>
      <c r="AA57">
        <v>10.333517289498362</v>
      </c>
      <c r="AB57">
        <v>9.6878511458039558</v>
      </c>
      <c r="AC57">
        <v>7.1248390558707628</v>
      </c>
      <c r="AD57">
        <v>8.9592118501258486</v>
      </c>
      <c r="AE57">
        <v>12.121830835612901</v>
      </c>
      <c r="AF57">
        <v>0</v>
      </c>
      <c r="AG57">
        <v>0</v>
      </c>
      <c r="AH57">
        <v>37.499211867036955</v>
      </c>
      <c r="AI57">
        <v>3.9010186803578848</v>
      </c>
      <c r="AJ57">
        <v>0</v>
      </c>
      <c r="AK57">
        <v>16.710239335933807</v>
      </c>
      <c r="AL57">
        <v>15.952161781583479</v>
      </c>
      <c r="AM57">
        <v>0.7844414368748609</v>
      </c>
      <c r="AN57">
        <v>0</v>
      </c>
      <c r="AO57">
        <v>0</v>
      </c>
      <c r="AP57">
        <v>1.3817367227801163</v>
      </c>
      <c r="AQ57">
        <v>0</v>
      </c>
      <c r="AR57">
        <v>9.473454199999999</v>
      </c>
      <c r="AS57">
        <v>7.8212374006146641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636.11464059595028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84.842470157248172</v>
      </c>
      <c r="L58">
        <v>32.65951666370686</v>
      </c>
      <c r="M58">
        <v>0</v>
      </c>
      <c r="N58">
        <v>14.479751248781458</v>
      </c>
      <c r="O58">
        <v>25.098789379111842</v>
      </c>
      <c r="P58">
        <v>66.697056198133509</v>
      </c>
      <c r="Q58">
        <v>2.9000811567164178</v>
      </c>
      <c r="R58">
        <v>4.8298648163265305</v>
      </c>
      <c r="S58">
        <v>3.8619505401606427</v>
      </c>
      <c r="T58">
        <v>0</v>
      </c>
      <c r="U58">
        <v>230.52483273156847</v>
      </c>
      <c r="V58">
        <v>3.0689587922185435</v>
      </c>
      <c r="W58">
        <v>5.7915486598567263</v>
      </c>
      <c r="X58">
        <v>16.411448426027398</v>
      </c>
      <c r="Y58">
        <v>0</v>
      </c>
      <c r="Z58">
        <v>3.1976202239999996</v>
      </c>
      <c r="AA58">
        <v>10.333517289498362</v>
      </c>
      <c r="AB58">
        <v>9.6878511458039558</v>
      </c>
      <c r="AC58">
        <v>7.1248390558707628</v>
      </c>
      <c r="AD58">
        <v>8.9592118501258486</v>
      </c>
      <c r="AE58">
        <v>12.121830835612901</v>
      </c>
      <c r="AF58">
        <v>0</v>
      </c>
      <c r="AG58">
        <v>0</v>
      </c>
      <c r="AH58">
        <v>37.499211867036955</v>
      </c>
      <c r="AI58">
        <v>3.9010186803578848</v>
      </c>
      <c r="AJ58">
        <v>0</v>
      </c>
      <c r="AK58">
        <v>16.710239335933807</v>
      </c>
      <c r="AL58">
        <v>15.952161781583479</v>
      </c>
      <c r="AM58">
        <v>2.5886566135707652</v>
      </c>
      <c r="AN58">
        <v>0</v>
      </c>
      <c r="AO58">
        <v>0</v>
      </c>
      <c r="AP58">
        <v>1.3817367227801163</v>
      </c>
      <c r="AQ58">
        <v>0</v>
      </c>
      <c r="AR58">
        <v>8.2554387615942026</v>
      </c>
      <c r="AS58">
        <v>7.8212374006146641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636.7008403342403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83.980786431837231</v>
      </c>
      <c r="L59">
        <v>32.819514295862191</v>
      </c>
      <c r="M59">
        <v>0</v>
      </c>
      <c r="N59">
        <v>28.438869504410864</v>
      </c>
      <c r="O59">
        <v>47.701455234003504</v>
      </c>
      <c r="P59">
        <v>66.697056198133509</v>
      </c>
      <c r="Q59">
        <v>2.8973037631578946</v>
      </c>
      <c r="R59">
        <v>10.397871323354716</v>
      </c>
      <c r="S59">
        <v>3.8583052213219613</v>
      </c>
      <c r="T59">
        <v>0</v>
      </c>
      <c r="U59">
        <v>230.52483273156847</v>
      </c>
      <c r="V59">
        <v>3.0689587922185435</v>
      </c>
      <c r="W59">
        <v>10.863160219363893</v>
      </c>
      <c r="X59">
        <v>24.241910649481294</v>
      </c>
      <c r="Y59">
        <v>0</v>
      </c>
      <c r="Z59">
        <v>3.1976202239999996</v>
      </c>
      <c r="AA59">
        <v>10.333517289498362</v>
      </c>
      <c r="AB59">
        <v>9.6878511458039558</v>
      </c>
      <c r="AC59">
        <v>7.1248390558707628</v>
      </c>
      <c r="AD59">
        <v>8.9592118501258486</v>
      </c>
      <c r="AE59">
        <v>12.121830835612901</v>
      </c>
      <c r="AF59">
        <v>0</v>
      </c>
      <c r="AG59">
        <v>0</v>
      </c>
      <c r="AH59">
        <v>37.499211867036955</v>
      </c>
      <c r="AI59">
        <v>0.87382795555226411</v>
      </c>
      <c r="AJ59">
        <v>0</v>
      </c>
      <c r="AK59">
        <v>16.710239335933807</v>
      </c>
      <c r="AL59">
        <v>15.952161781583479</v>
      </c>
      <c r="AM59">
        <v>3.8751406810796429</v>
      </c>
      <c r="AN59">
        <v>0</v>
      </c>
      <c r="AO59">
        <v>0</v>
      </c>
      <c r="AP59">
        <v>1.3817367227801163</v>
      </c>
      <c r="AQ59">
        <v>0</v>
      </c>
      <c r="AR59">
        <v>8.2554387615942026</v>
      </c>
      <c r="AS59">
        <v>7.8212374006146641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689.28388927180117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83.980786431837231</v>
      </c>
      <c r="L60">
        <v>32.8200918915892</v>
      </c>
      <c r="M60">
        <v>0</v>
      </c>
      <c r="N60">
        <v>28.438869504410864</v>
      </c>
      <c r="O60">
        <v>47.701455234003504</v>
      </c>
      <c r="P60">
        <v>66.697056198133509</v>
      </c>
      <c r="Q60">
        <v>5.3490577611940298</v>
      </c>
      <c r="R60">
        <v>10.397871323354716</v>
      </c>
      <c r="S60">
        <v>6.4753576156501733</v>
      </c>
      <c r="T60">
        <v>0</v>
      </c>
      <c r="U60">
        <v>230.52483273156847</v>
      </c>
      <c r="V60">
        <v>3.0689587922185435</v>
      </c>
      <c r="W60">
        <v>10.863160219363893</v>
      </c>
      <c r="X60">
        <v>24.241910649481294</v>
      </c>
      <c r="Y60">
        <v>0</v>
      </c>
      <c r="Z60">
        <v>3.1976202239999996</v>
      </c>
      <c r="AA60">
        <v>10.333517289498362</v>
      </c>
      <c r="AB60">
        <v>9.6878511458039558</v>
      </c>
      <c r="AC60">
        <v>7.1248390558707628</v>
      </c>
      <c r="AD60">
        <v>8.9592118501258486</v>
      </c>
      <c r="AE60">
        <v>12.121830835612901</v>
      </c>
      <c r="AF60">
        <v>0</v>
      </c>
      <c r="AG60">
        <v>0</v>
      </c>
      <c r="AH60">
        <v>37.499211867036955</v>
      </c>
      <c r="AI60">
        <v>0</v>
      </c>
      <c r="AJ60">
        <v>0</v>
      </c>
      <c r="AK60">
        <v>16.710239335933807</v>
      </c>
      <c r="AL60">
        <v>15.952161781583479</v>
      </c>
      <c r="AM60">
        <v>3.8751406810796429</v>
      </c>
      <c r="AN60">
        <v>0</v>
      </c>
      <c r="AO60">
        <v>0</v>
      </c>
      <c r="AP60">
        <v>1.3817367227801163</v>
      </c>
      <c r="AQ60">
        <v>0</v>
      </c>
      <c r="AR60">
        <v>8.2554387615942026</v>
      </c>
      <c r="AS60">
        <v>7.8212374006146641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693.47944530434006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132.24908194332286</v>
      </c>
      <c r="L61">
        <v>32.8200918915892</v>
      </c>
      <c r="M61">
        <v>0</v>
      </c>
      <c r="N61">
        <v>28.438869504410864</v>
      </c>
      <c r="O61">
        <v>47.701455234003504</v>
      </c>
      <c r="P61">
        <v>66.697056198133509</v>
      </c>
      <c r="Q61">
        <v>5.3490577611940298</v>
      </c>
      <c r="R61">
        <v>10.397871323354716</v>
      </c>
      <c r="S61">
        <v>6.4753576156501733</v>
      </c>
      <c r="T61">
        <v>0</v>
      </c>
      <c r="U61">
        <v>230.52483273156847</v>
      </c>
      <c r="V61">
        <v>3.0689587922185435</v>
      </c>
      <c r="W61">
        <v>10.863160219363893</v>
      </c>
      <c r="X61">
        <v>24.241910649481294</v>
      </c>
      <c r="Y61">
        <v>0</v>
      </c>
      <c r="Z61">
        <v>3.1976202239999996</v>
      </c>
      <c r="AA61">
        <v>10.333517289498362</v>
      </c>
      <c r="AB61">
        <v>9.6878511458039558</v>
      </c>
      <c r="AC61">
        <v>7.1248390558707628</v>
      </c>
      <c r="AD61">
        <v>8.9592118501258486</v>
      </c>
      <c r="AE61">
        <v>12.121830835612901</v>
      </c>
      <c r="AF61">
        <v>0</v>
      </c>
      <c r="AG61">
        <v>0</v>
      </c>
      <c r="AH61">
        <v>37.499211867036955</v>
      </c>
      <c r="AI61">
        <v>0</v>
      </c>
      <c r="AJ61">
        <v>0</v>
      </c>
      <c r="AK61">
        <v>16.710239335933807</v>
      </c>
      <c r="AL61">
        <v>15.952161781583479</v>
      </c>
      <c r="AM61">
        <v>3.8751406810796429</v>
      </c>
      <c r="AN61">
        <v>0</v>
      </c>
      <c r="AO61">
        <v>0</v>
      </c>
      <c r="AP61">
        <v>1.5387523460361228</v>
      </c>
      <c r="AQ61">
        <v>0</v>
      </c>
      <c r="AR61">
        <v>8.2554387615942026</v>
      </c>
      <c r="AS61">
        <v>7.8212374006146641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741.90475643908167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154.44</v>
      </c>
      <c r="L62">
        <v>32.8200918915892</v>
      </c>
      <c r="M62">
        <v>0</v>
      </c>
      <c r="N62">
        <v>28.438869504410864</v>
      </c>
      <c r="O62">
        <v>47.701455234003504</v>
      </c>
      <c r="P62">
        <v>66.697056198133509</v>
      </c>
      <c r="Q62">
        <v>5.3490577611940298</v>
      </c>
      <c r="R62">
        <v>10.397871323354716</v>
      </c>
      <c r="S62">
        <v>6.4753576156501733</v>
      </c>
      <c r="T62">
        <v>0</v>
      </c>
      <c r="U62">
        <v>230.52483273156847</v>
      </c>
      <c r="V62">
        <v>3.0689587922185435</v>
      </c>
      <c r="W62">
        <v>10.863160219363893</v>
      </c>
      <c r="X62">
        <v>24.241910649481294</v>
      </c>
      <c r="Y62">
        <v>0</v>
      </c>
      <c r="Z62">
        <v>3.1976202239999996</v>
      </c>
      <c r="AA62">
        <v>10.333517289498362</v>
      </c>
      <c r="AB62">
        <v>9.6878511458039558</v>
      </c>
      <c r="AC62">
        <v>7.1248390558707628</v>
      </c>
      <c r="AD62">
        <v>8.9592118501258486</v>
      </c>
      <c r="AE62">
        <v>12.121830835612901</v>
      </c>
      <c r="AF62">
        <v>0</v>
      </c>
      <c r="AG62">
        <v>0</v>
      </c>
      <c r="AH62">
        <v>37.499211867036955</v>
      </c>
      <c r="AI62">
        <v>0</v>
      </c>
      <c r="AJ62">
        <v>0</v>
      </c>
      <c r="AK62">
        <v>16.710239335933807</v>
      </c>
      <c r="AL62">
        <v>15.952161781583479</v>
      </c>
      <c r="AM62">
        <v>3.8751406810796429</v>
      </c>
      <c r="AN62">
        <v>0</v>
      </c>
      <c r="AO62">
        <v>0</v>
      </c>
      <c r="AP62">
        <v>1.5387523460361228</v>
      </c>
      <c r="AQ62">
        <v>0</v>
      </c>
      <c r="AR62">
        <v>8.2554387615942026</v>
      </c>
      <c r="AS62">
        <v>7.8212374006146641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764.09567449575877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158.49</v>
      </c>
      <c r="L63">
        <v>32.8200918915892</v>
      </c>
      <c r="M63">
        <v>0</v>
      </c>
      <c r="N63">
        <v>28.438869504410864</v>
      </c>
      <c r="O63">
        <v>47.701455234003504</v>
      </c>
      <c r="P63">
        <v>66.697056198133509</v>
      </c>
      <c r="Q63">
        <v>5.3490577611940298</v>
      </c>
      <c r="R63">
        <v>10.397871323354716</v>
      </c>
      <c r="S63">
        <v>6.4753576156501733</v>
      </c>
      <c r="T63">
        <v>0</v>
      </c>
      <c r="U63">
        <v>230.52483273156847</v>
      </c>
      <c r="V63">
        <v>3.0689587922185435</v>
      </c>
      <c r="W63">
        <v>10.863160219363893</v>
      </c>
      <c r="X63">
        <v>24.241910649481294</v>
      </c>
      <c r="Y63">
        <v>0</v>
      </c>
      <c r="Z63">
        <v>3.1976202239999996</v>
      </c>
      <c r="AA63">
        <v>10.333517289498362</v>
      </c>
      <c r="AB63">
        <v>9.6878511458039558</v>
      </c>
      <c r="AC63">
        <v>7.1248390558707628</v>
      </c>
      <c r="AD63">
        <v>8.9592118501258486</v>
      </c>
      <c r="AE63">
        <v>12.121830835612901</v>
      </c>
      <c r="AF63">
        <v>0</v>
      </c>
      <c r="AG63">
        <v>0</v>
      </c>
      <c r="AH63">
        <v>37.499211867036955</v>
      </c>
      <c r="AI63">
        <v>0</v>
      </c>
      <c r="AJ63">
        <v>0</v>
      </c>
      <c r="AK63">
        <v>16.710239335933807</v>
      </c>
      <c r="AL63">
        <v>15.952161781583479</v>
      </c>
      <c r="AM63">
        <v>3.8751406810796429</v>
      </c>
      <c r="AN63">
        <v>0</v>
      </c>
      <c r="AO63">
        <v>0</v>
      </c>
      <c r="AP63">
        <v>1.5387523460361228</v>
      </c>
      <c r="AQ63">
        <v>0</v>
      </c>
      <c r="AR63">
        <v>8.2554387615942026</v>
      </c>
      <c r="AS63">
        <v>7.8212374006146641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768.14567449575884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158.49</v>
      </c>
      <c r="L64">
        <v>32.8200918915892</v>
      </c>
      <c r="M64">
        <v>0</v>
      </c>
      <c r="N64">
        <v>28.438869504410864</v>
      </c>
      <c r="O64">
        <v>47.701455234003504</v>
      </c>
      <c r="P64">
        <v>66.697056198133509</v>
      </c>
      <c r="Q64">
        <v>5.3490577611940298</v>
      </c>
      <c r="R64">
        <v>10.397871323354716</v>
      </c>
      <c r="S64">
        <v>6.4753576156501733</v>
      </c>
      <c r="T64">
        <v>0</v>
      </c>
      <c r="U64">
        <v>230.52483273156847</v>
      </c>
      <c r="V64">
        <v>3.0689587922185435</v>
      </c>
      <c r="W64">
        <v>10.863160219363893</v>
      </c>
      <c r="X64">
        <v>24.241910649481294</v>
      </c>
      <c r="Y64">
        <v>0</v>
      </c>
      <c r="Z64">
        <v>3.1976202239999996</v>
      </c>
      <c r="AA64">
        <v>10.333517289498362</v>
      </c>
      <c r="AB64">
        <v>9.6878511458039558</v>
      </c>
      <c r="AC64">
        <v>7.1248390558707628</v>
      </c>
      <c r="AD64">
        <v>8.9592118501258486</v>
      </c>
      <c r="AE64">
        <v>12.121830835612901</v>
      </c>
      <c r="AF64">
        <v>0</v>
      </c>
      <c r="AG64">
        <v>0</v>
      </c>
      <c r="AH64">
        <v>37.499211867036955</v>
      </c>
      <c r="AI64">
        <v>0</v>
      </c>
      <c r="AJ64">
        <v>0</v>
      </c>
      <c r="AK64">
        <v>16.710239335933807</v>
      </c>
      <c r="AL64">
        <v>15.952161781583479</v>
      </c>
      <c r="AM64">
        <v>3.8751406810796429</v>
      </c>
      <c r="AN64">
        <v>0</v>
      </c>
      <c r="AO64">
        <v>0</v>
      </c>
      <c r="AP64">
        <v>1.5387523460361228</v>
      </c>
      <c r="AQ64">
        <v>0</v>
      </c>
      <c r="AR64">
        <v>8.2554387615942026</v>
      </c>
      <c r="AS64">
        <v>7.8212374006146641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768.14567449575884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158.49</v>
      </c>
      <c r="L65">
        <v>32.8200918915892</v>
      </c>
      <c r="M65">
        <v>0</v>
      </c>
      <c r="N65">
        <v>28.438869504410864</v>
      </c>
      <c r="O65">
        <v>47.701455234003504</v>
      </c>
      <c r="P65">
        <v>66.697056198133509</v>
      </c>
      <c r="Q65">
        <v>5.3490577611940298</v>
      </c>
      <c r="R65">
        <v>10.397871323354716</v>
      </c>
      <c r="S65">
        <v>6.4753576156501733</v>
      </c>
      <c r="T65">
        <v>0</v>
      </c>
      <c r="U65">
        <v>230.52483273156847</v>
      </c>
      <c r="V65">
        <v>3.0689587922185435</v>
      </c>
      <c r="W65">
        <v>10.863160219363893</v>
      </c>
      <c r="X65">
        <v>24.241910649481294</v>
      </c>
      <c r="Y65">
        <v>0</v>
      </c>
      <c r="Z65">
        <v>4.7964305899999999</v>
      </c>
      <c r="AA65">
        <v>10.333517289498362</v>
      </c>
      <c r="AB65">
        <v>9.6878511458039558</v>
      </c>
      <c r="AC65">
        <v>7.1248390558707628</v>
      </c>
      <c r="AD65">
        <v>8.9592118501258486</v>
      </c>
      <c r="AE65">
        <v>12.121830835612901</v>
      </c>
      <c r="AF65">
        <v>0</v>
      </c>
      <c r="AG65">
        <v>0</v>
      </c>
      <c r="AH65">
        <v>37.499211867036955</v>
      </c>
      <c r="AI65">
        <v>0</v>
      </c>
      <c r="AJ65">
        <v>0</v>
      </c>
      <c r="AK65">
        <v>16.710239335933807</v>
      </c>
      <c r="AL65">
        <v>15.952161781583479</v>
      </c>
      <c r="AM65">
        <v>3.8751406810796429</v>
      </c>
      <c r="AN65">
        <v>0</v>
      </c>
      <c r="AO65">
        <v>0</v>
      </c>
      <c r="AP65">
        <v>1.695767715334549</v>
      </c>
      <c r="AQ65">
        <v>0</v>
      </c>
      <c r="AR65">
        <v>8.2554387615942026</v>
      </c>
      <c r="AS65">
        <v>7.8212374006146641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769.90150023105718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158.49</v>
      </c>
      <c r="L66">
        <v>32.8200918915892</v>
      </c>
      <c r="M66">
        <v>0</v>
      </c>
      <c r="N66">
        <v>28.438869504410864</v>
      </c>
      <c r="O66">
        <v>47.701455234003504</v>
      </c>
      <c r="P66">
        <v>66.697056198133509</v>
      </c>
      <c r="Q66">
        <v>5.3490577611940298</v>
      </c>
      <c r="R66">
        <v>10.397871323354716</v>
      </c>
      <c r="S66">
        <v>6.4753576156501733</v>
      </c>
      <c r="T66">
        <v>0</v>
      </c>
      <c r="U66">
        <v>230.52483273156847</v>
      </c>
      <c r="V66">
        <v>3.0689587922185435</v>
      </c>
      <c r="W66">
        <v>10.863160219363893</v>
      </c>
      <c r="X66">
        <v>24.241910649481294</v>
      </c>
      <c r="Y66">
        <v>0</v>
      </c>
      <c r="Z66">
        <v>4.7964305899999999</v>
      </c>
      <c r="AA66">
        <v>10.333517289498362</v>
      </c>
      <c r="AB66">
        <v>9.6878511458039558</v>
      </c>
      <c r="AC66">
        <v>7.1248390558707628</v>
      </c>
      <c r="AD66">
        <v>8.9592118501258486</v>
      </c>
      <c r="AE66">
        <v>12.121830835612901</v>
      </c>
      <c r="AF66">
        <v>0</v>
      </c>
      <c r="AG66">
        <v>0</v>
      </c>
      <c r="AH66">
        <v>37.499211867036955</v>
      </c>
      <c r="AI66">
        <v>0</v>
      </c>
      <c r="AJ66">
        <v>0</v>
      </c>
      <c r="AK66">
        <v>16.710239335933807</v>
      </c>
      <c r="AL66">
        <v>15.952161781583479</v>
      </c>
      <c r="AM66">
        <v>3.8751406810796429</v>
      </c>
      <c r="AN66">
        <v>0</v>
      </c>
      <c r="AO66">
        <v>0</v>
      </c>
      <c r="AP66">
        <v>1.695767715334549</v>
      </c>
      <c r="AQ66">
        <v>0</v>
      </c>
      <c r="AR66">
        <v>8.2554387615942026</v>
      </c>
      <c r="AS66">
        <v>7.8212374006146641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769.90150023105718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158.49</v>
      </c>
      <c r="L67">
        <v>32.8200918915892</v>
      </c>
      <c r="M67">
        <v>0</v>
      </c>
      <c r="N67">
        <v>28.438869504410864</v>
      </c>
      <c r="O67">
        <v>47.701455234003504</v>
      </c>
      <c r="P67">
        <v>66.697056198133509</v>
      </c>
      <c r="Q67">
        <v>4.9911486979999999</v>
      </c>
      <c r="R67">
        <v>10.397871323354716</v>
      </c>
      <c r="S67">
        <v>6.4753576156501733</v>
      </c>
      <c r="T67">
        <v>0</v>
      </c>
      <c r="U67">
        <v>230.52483273156847</v>
      </c>
      <c r="V67">
        <v>3.0689587922185435</v>
      </c>
      <c r="W67">
        <v>10.863160219363893</v>
      </c>
      <c r="X67">
        <v>24.241910649481294</v>
      </c>
      <c r="Y67">
        <v>0</v>
      </c>
      <c r="Z67">
        <v>4.7964305899999999</v>
      </c>
      <c r="AA67">
        <v>10.333517289498362</v>
      </c>
      <c r="AB67">
        <v>9.6878511458039558</v>
      </c>
      <c r="AC67">
        <v>7.1248390558707628</v>
      </c>
      <c r="AD67">
        <v>8.9592118501258486</v>
      </c>
      <c r="AE67">
        <v>12.121830835612901</v>
      </c>
      <c r="AF67">
        <v>0</v>
      </c>
      <c r="AG67">
        <v>0</v>
      </c>
      <c r="AH67">
        <v>37.499211867036955</v>
      </c>
      <c r="AI67">
        <v>0</v>
      </c>
      <c r="AJ67">
        <v>0</v>
      </c>
      <c r="AK67">
        <v>16.710239335933807</v>
      </c>
      <c r="AL67">
        <v>15.952161781583479</v>
      </c>
      <c r="AM67">
        <v>3.8751406810796429</v>
      </c>
      <c r="AN67">
        <v>0</v>
      </c>
      <c r="AO67">
        <v>0</v>
      </c>
      <c r="AP67">
        <v>1.8527833385905554</v>
      </c>
      <c r="AQ67">
        <v>0</v>
      </c>
      <c r="AR67">
        <v>8.2554387615942026</v>
      </c>
      <c r="AS67">
        <v>7.8212374006146641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769.70060679111918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158.49</v>
      </c>
      <c r="L68">
        <v>32.8200918915892</v>
      </c>
      <c r="M68">
        <v>0</v>
      </c>
      <c r="N68">
        <v>28.438869504410864</v>
      </c>
      <c r="O68">
        <v>47.701455234003504</v>
      </c>
      <c r="P68">
        <v>66.697056198133509</v>
      </c>
      <c r="Q68">
        <v>4.9911486979999999</v>
      </c>
      <c r="R68">
        <v>10.397871323354716</v>
      </c>
      <c r="S68">
        <v>6.4753576156501733</v>
      </c>
      <c r="T68">
        <v>0</v>
      </c>
      <c r="U68">
        <v>230.52483273156847</v>
      </c>
      <c r="V68">
        <v>3.0689587922185435</v>
      </c>
      <c r="W68">
        <v>10.863160219363893</v>
      </c>
      <c r="X68">
        <v>24.241910649481294</v>
      </c>
      <c r="Y68">
        <v>0</v>
      </c>
      <c r="Z68">
        <v>4.7964305899999999</v>
      </c>
      <c r="AA68">
        <v>10.333517289498362</v>
      </c>
      <c r="AB68">
        <v>9.6878511458039558</v>
      </c>
      <c r="AC68">
        <v>7.1248390558707628</v>
      </c>
      <c r="AD68">
        <v>8.9592118501258486</v>
      </c>
      <c r="AE68">
        <v>12.121830835612901</v>
      </c>
      <c r="AF68">
        <v>0</v>
      </c>
      <c r="AG68">
        <v>0</v>
      </c>
      <c r="AH68">
        <v>37.499211867036955</v>
      </c>
      <c r="AI68">
        <v>0</v>
      </c>
      <c r="AJ68">
        <v>0</v>
      </c>
      <c r="AK68">
        <v>16.710239335933807</v>
      </c>
      <c r="AL68">
        <v>15.952161781583479</v>
      </c>
      <c r="AM68">
        <v>3.8751406810796429</v>
      </c>
      <c r="AN68">
        <v>0</v>
      </c>
      <c r="AO68">
        <v>0</v>
      </c>
      <c r="AP68">
        <v>1.8527833385905554</v>
      </c>
      <c r="AQ68">
        <v>0</v>
      </c>
      <c r="AR68">
        <v>8.2554387615942026</v>
      </c>
      <c r="AS68">
        <v>7.8212374006146641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769.70060679111918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158.49</v>
      </c>
      <c r="L69">
        <v>32.8200918915892</v>
      </c>
      <c r="M69">
        <v>0</v>
      </c>
      <c r="N69">
        <v>28.438869504410864</v>
      </c>
      <c r="O69">
        <v>47.701455234003504</v>
      </c>
      <c r="P69">
        <v>66.697056198133509</v>
      </c>
      <c r="Q69">
        <v>4.9911486979999999</v>
      </c>
      <c r="R69">
        <v>10.397871323354716</v>
      </c>
      <c r="S69">
        <v>6.4753576156501733</v>
      </c>
      <c r="T69">
        <v>0</v>
      </c>
      <c r="U69">
        <v>230.52483273156847</v>
      </c>
      <c r="V69">
        <v>3.0689587922185435</v>
      </c>
      <c r="W69">
        <v>10.863160219363893</v>
      </c>
      <c r="X69">
        <v>24.241910649481294</v>
      </c>
      <c r="Y69">
        <v>0</v>
      </c>
      <c r="Z69">
        <v>4.7964305899999999</v>
      </c>
      <c r="AA69">
        <v>10.333517289498362</v>
      </c>
      <c r="AB69">
        <v>9.6878511458039558</v>
      </c>
      <c r="AC69">
        <v>7.1248390558707628</v>
      </c>
      <c r="AD69">
        <v>8.9592118501258486</v>
      </c>
      <c r="AE69">
        <v>12.121830835612901</v>
      </c>
      <c r="AF69">
        <v>0</v>
      </c>
      <c r="AG69">
        <v>0</v>
      </c>
      <c r="AH69">
        <v>37.499211867036955</v>
      </c>
      <c r="AI69">
        <v>0</v>
      </c>
      <c r="AJ69">
        <v>0</v>
      </c>
      <c r="AK69">
        <v>16.710239335933807</v>
      </c>
      <c r="AL69">
        <v>15.952161781583479</v>
      </c>
      <c r="AM69">
        <v>3.8751406810796429</v>
      </c>
      <c r="AN69">
        <v>0</v>
      </c>
      <c r="AO69">
        <v>0</v>
      </c>
      <c r="AP69">
        <v>1.8527833385905554</v>
      </c>
      <c r="AQ69">
        <v>0</v>
      </c>
      <c r="AR69">
        <v>8.2554387615942026</v>
      </c>
      <c r="AS69">
        <v>7.8212374006146641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769.70060679111918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158.49</v>
      </c>
      <c r="L70">
        <v>32.82</v>
      </c>
      <c r="M70">
        <v>0</v>
      </c>
      <c r="N70">
        <v>28.438869504410864</v>
      </c>
      <c r="O70">
        <v>47.701455234003504</v>
      </c>
      <c r="P70">
        <v>66.697056198133509</v>
      </c>
      <c r="Q70">
        <v>4.9911486979999999</v>
      </c>
      <c r="R70">
        <v>10.397871323354716</v>
      </c>
      <c r="S70">
        <v>6.4753576156501733</v>
      </c>
      <c r="T70">
        <v>0</v>
      </c>
      <c r="U70">
        <v>230.52483273156847</v>
      </c>
      <c r="V70">
        <v>3.0689587922185435</v>
      </c>
      <c r="W70">
        <v>10.863160219363893</v>
      </c>
      <c r="X70">
        <v>24.241910649481294</v>
      </c>
      <c r="Y70">
        <v>0</v>
      </c>
      <c r="Z70">
        <v>4.7964305899999999</v>
      </c>
      <c r="AA70">
        <v>10.333517289498362</v>
      </c>
      <c r="AB70">
        <v>9.6878511458039558</v>
      </c>
      <c r="AC70">
        <v>7.1248390558707628</v>
      </c>
      <c r="AD70">
        <v>8.9592118501258486</v>
      </c>
      <c r="AE70">
        <v>12.121830835612901</v>
      </c>
      <c r="AF70">
        <v>0</v>
      </c>
      <c r="AG70">
        <v>0</v>
      </c>
      <c r="AH70">
        <v>37.499211867036955</v>
      </c>
      <c r="AI70">
        <v>0</v>
      </c>
      <c r="AJ70">
        <v>0</v>
      </c>
      <c r="AK70">
        <v>16.710239335933807</v>
      </c>
      <c r="AL70">
        <v>15.952161781583479</v>
      </c>
      <c r="AM70">
        <v>3.8751406810796429</v>
      </c>
      <c r="AN70">
        <v>0</v>
      </c>
      <c r="AO70">
        <v>0</v>
      </c>
      <c r="AP70">
        <v>1.8527833385905554</v>
      </c>
      <c r="AQ70">
        <v>0</v>
      </c>
      <c r="AR70">
        <v>8.2554387615942026</v>
      </c>
      <c r="AS70">
        <v>7.8212374006146641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769.70051489952994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158.49</v>
      </c>
      <c r="L71">
        <v>32.819406363561619</v>
      </c>
      <c r="M71">
        <v>0</v>
      </c>
      <c r="N71">
        <v>28.438869504410864</v>
      </c>
      <c r="O71">
        <v>47.701455234003504</v>
      </c>
      <c r="P71">
        <v>66.693149354166664</v>
      </c>
      <c r="Q71">
        <v>4.8911256780000008</v>
      </c>
      <c r="R71">
        <v>10.397616947271045</v>
      </c>
      <c r="S71">
        <v>6.4753418918918921</v>
      </c>
      <c r="T71">
        <v>0</v>
      </c>
      <c r="U71">
        <v>230.52483273156847</v>
      </c>
      <c r="V71">
        <v>3.0689587922185435</v>
      </c>
      <c r="W71">
        <v>10.863160219363893</v>
      </c>
      <c r="X71">
        <v>24.241910649481294</v>
      </c>
      <c r="Y71">
        <v>0</v>
      </c>
      <c r="Z71">
        <v>4.7964305899999999</v>
      </c>
      <c r="AA71">
        <v>10.333517289498362</v>
      </c>
      <c r="AB71">
        <v>9.6878511458039558</v>
      </c>
      <c r="AC71">
        <v>7.1248390558707628</v>
      </c>
      <c r="AD71">
        <v>8.9592118501258486</v>
      </c>
      <c r="AE71">
        <v>12.121830835612901</v>
      </c>
      <c r="AF71">
        <v>0</v>
      </c>
      <c r="AG71">
        <v>0</v>
      </c>
      <c r="AH71">
        <v>37.499211867036955</v>
      </c>
      <c r="AI71">
        <v>3.9010186803578848</v>
      </c>
      <c r="AJ71">
        <v>0</v>
      </c>
      <c r="AK71">
        <v>16.710239335933807</v>
      </c>
      <c r="AL71">
        <v>15.952161781583479</v>
      </c>
      <c r="AM71">
        <v>3.8751406810796429</v>
      </c>
      <c r="AN71">
        <v>0</v>
      </c>
      <c r="AO71">
        <v>0</v>
      </c>
      <c r="AP71">
        <v>1.8527833385905554</v>
      </c>
      <c r="AQ71">
        <v>0</v>
      </c>
      <c r="AR71">
        <v>8.1201035999999984</v>
      </c>
      <c r="AS71">
        <v>7.8212374006146641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773.36140481804648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158.49</v>
      </c>
      <c r="L72">
        <v>32.819941379772274</v>
      </c>
      <c r="M72">
        <v>0</v>
      </c>
      <c r="N72">
        <v>28.438869504410864</v>
      </c>
      <c r="O72">
        <v>47.701455234003504</v>
      </c>
      <c r="P72">
        <v>66.693149354166664</v>
      </c>
      <c r="Q72">
        <v>4.8911256780000008</v>
      </c>
      <c r="R72">
        <v>10.397616947271045</v>
      </c>
      <c r="S72">
        <v>6.4753418918918921</v>
      </c>
      <c r="T72">
        <v>0</v>
      </c>
      <c r="U72">
        <v>230.52483273156847</v>
      </c>
      <c r="V72">
        <v>3.0689587922185435</v>
      </c>
      <c r="W72">
        <v>10.863160219363893</v>
      </c>
      <c r="X72">
        <v>24.241910649481294</v>
      </c>
      <c r="Y72">
        <v>0</v>
      </c>
      <c r="Z72">
        <v>4.7964305899999999</v>
      </c>
      <c r="AA72">
        <v>10.333517289498362</v>
      </c>
      <c r="AB72">
        <v>9.6878511458039558</v>
      </c>
      <c r="AC72">
        <v>7.1248390558707628</v>
      </c>
      <c r="AD72">
        <v>8.9592118501258486</v>
      </c>
      <c r="AE72">
        <v>12.121830835612901</v>
      </c>
      <c r="AF72">
        <v>0</v>
      </c>
      <c r="AG72">
        <v>0</v>
      </c>
      <c r="AH72">
        <v>37.499211867036955</v>
      </c>
      <c r="AI72">
        <v>3.9010186803578848</v>
      </c>
      <c r="AJ72">
        <v>0</v>
      </c>
      <c r="AK72">
        <v>16.710239335933807</v>
      </c>
      <c r="AL72">
        <v>15.952161781583479</v>
      </c>
      <c r="AM72">
        <v>3.8751406810796429</v>
      </c>
      <c r="AN72">
        <v>0</v>
      </c>
      <c r="AO72">
        <v>0</v>
      </c>
      <c r="AP72">
        <v>1.8527833385905554</v>
      </c>
      <c r="AQ72">
        <v>0</v>
      </c>
      <c r="AR72">
        <v>8.1201035999999984</v>
      </c>
      <c r="AS72">
        <v>7.8212374006146641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773.3619398342571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158.49</v>
      </c>
      <c r="L73">
        <v>32.819941379772274</v>
      </c>
      <c r="M73">
        <v>0</v>
      </c>
      <c r="N73">
        <v>28.438869504410864</v>
      </c>
      <c r="O73">
        <v>47.701455234003504</v>
      </c>
      <c r="P73">
        <v>66.693149354166664</v>
      </c>
      <c r="Q73">
        <v>4.9011279800000001</v>
      </c>
      <c r="R73">
        <v>10.397616947271045</v>
      </c>
      <c r="S73">
        <v>6.4753418918918921</v>
      </c>
      <c r="T73">
        <v>0</v>
      </c>
      <c r="U73">
        <v>225.97778293523268</v>
      </c>
      <c r="V73">
        <v>3.0689587922185435</v>
      </c>
      <c r="W73">
        <v>10.863160219363893</v>
      </c>
      <c r="X73">
        <v>24.241910649481294</v>
      </c>
      <c r="Y73">
        <v>0</v>
      </c>
      <c r="Z73">
        <v>3.1976202239999996</v>
      </c>
      <c r="AA73">
        <v>10.333517289498362</v>
      </c>
      <c r="AB73">
        <v>9.6878511458039558</v>
      </c>
      <c r="AC73">
        <v>7.1248390558707628</v>
      </c>
      <c r="AD73">
        <v>8.9592118501258486</v>
      </c>
      <c r="AE73">
        <v>12.121830835612901</v>
      </c>
      <c r="AF73">
        <v>0</v>
      </c>
      <c r="AG73">
        <v>0</v>
      </c>
      <c r="AH73">
        <v>37.499211867036955</v>
      </c>
      <c r="AI73">
        <v>6.8657928350506356</v>
      </c>
      <c r="AJ73">
        <v>0</v>
      </c>
      <c r="AK73">
        <v>16.710239335933807</v>
      </c>
      <c r="AL73">
        <v>15.382441518416526</v>
      </c>
      <c r="AM73">
        <v>3.8751406810796429</v>
      </c>
      <c r="AN73">
        <v>0</v>
      </c>
      <c r="AO73">
        <v>0</v>
      </c>
      <c r="AP73">
        <v>1.8527833385905554</v>
      </c>
      <c r="AQ73">
        <v>0</v>
      </c>
      <c r="AR73">
        <v>8.1201035999999984</v>
      </c>
      <c r="AS73">
        <v>7.8212374006146641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769.62113586544717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158.49</v>
      </c>
      <c r="L74">
        <v>32.819941379772274</v>
      </c>
      <c r="M74">
        <v>0</v>
      </c>
      <c r="N74">
        <v>28.438869504410864</v>
      </c>
      <c r="O74">
        <v>47.701455234003504</v>
      </c>
      <c r="P74">
        <v>66.693149354166664</v>
      </c>
      <c r="Q74">
        <v>4.8911256780000008</v>
      </c>
      <c r="R74">
        <v>10.397616947271045</v>
      </c>
      <c r="S74">
        <v>6.4753418918918921</v>
      </c>
      <c r="T74">
        <v>0</v>
      </c>
      <c r="U74">
        <v>225.97778293523268</v>
      </c>
      <c r="V74">
        <v>3.0689587922185435</v>
      </c>
      <c r="W74">
        <v>10.863160219363893</v>
      </c>
      <c r="X74">
        <v>24.241910649481294</v>
      </c>
      <c r="Y74">
        <v>0</v>
      </c>
      <c r="Z74">
        <v>3.1976202239999996</v>
      </c>
      <c r="AA74">
        <v>10.333517289498362</v>
      </c>
      <c r="AB74">
        <v>9.6878511458039558</v>
      </c>
      <c r="AC74">
        <v>7.1248390558707628</v>
      </c>
      <c r="AD74">
        <v>8.9592118501258486</v>
      </c>
      <c r="AE74">
        <v>12.121830835612901</v>
      </c>
      <c r="AF74">
        <v>0</v>
      </c>
      <c r="AG74">
        <v>0</v>
      </c>
      <c r="AH74">
        <v>37.499211867036955</v>
      </c>
      <c r="AI74">
        <v>6.8657928350506356</v>
      </c>
      <c r="AJ74">
        <v>0</v>
      </c>
      <c r="AK74">
        <v>16.710239335933807</v>
      </c>
      <c r="AL74">
        <v>15.382441518416526</v>
      </c>
      <c r="AM74">
        <v>3.8751406810796429</v>
      </c>
      <c r="AN74">
        <v>0</v>
      </c>
      <c r="AO74">
        <v>0</v>
      </c>
      <c r="AP74">
        <v>1.8527833385905554</v>
      </c>
      <c r="AQ74">
        <v>0</v>
      </c>
      <c r="AR74">
        <v>8.1201035999999984</v>
      </c>
      <c r="AS74">
        <v>7.8212374006146641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769.6111335634472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158.49428201253522</v>
      </c>
      <c r="L75">
        <v>32.819376045627372</v>
      </c>
      <c r="M75">
        <v>0</v>
      </c>
      <c r="N75">
        <v>28.438869504410864</v>
      </c>
      <c r="O75">
        <v>47.701455234003504</v>
      </c>
      <c r="P75">
        <v>66.693149354166664</v>
      </c>
      <c r="Q75">
        <v>4.8911256780000008</v>
      </c>
      <c r="R75">
        <v>10.397616947271045</v>
      </c>
      <c r="S75">
        <v>6.4753418918918921</v>
      </c>
      <c r="T75">
        <v>0</v>
      </c>
      <c r="U75">
        <v>225.97778293523268</v>
      </c>
      <c r="V75">
        <v>3.0689587922185435</v>
      </c>
      <c r="W75">
        <v>10.863160219363893</v>
      </c>
      <c r="X75">
        <v>24.241910649481294</v>
      </c>
      <c r="Y75">
        <v>0</v>
      </c>
      <c r="Z75">
        <v>3.1976202239999996</v>
      </c>
      <c r="AA75">
        <v>10.333517289498362</v>
      </c>
      <c r="AB75">
        <v>9.6878511458039558</v>
      </c>
      <c r="AC75">
        <v>7.1248390558707628</v>
      </c>
      <c r="AD75">
        <v>8.9592118501258486</v>
      </c>
      <c r="AE75">
        <v>12.121830835612901</v>
      </c>
      <c r="AF75">
        <v>0</v>
      </c>
      <c r="AG75">
        <v>0</v>
      </c>
      <c r="AH75">
        <v>37.499211867036955</v>
      </c>
      <c r="AI75">
        <v>6.8657928350506356</v>
      </c>
      <c r="AJ75">
        <v>0</v>
      </c>
      <c r="AK75">
        <v>16.710239335933807</v>
      </c>
      <c r="AL75">
        <v>15.382441518416526</v>
      </c>
      <c r="AM75">
        <v>3.8751406810796429</v>
      </c>
      <c r="AN75">
        <v>0</v>
      </c>
      <c r="AO75">
        <v>0</v>
      </c>
      <c r="AP75">
        <v>1.8527833385905554</v>
      </c>
      <c r="AQ75">
        <v>0</v>
      </c>
      <c r="AR75">
        <v>8.1201035999999984</v>
      </c>
      <c r="AS75">
        <v>7.8212374006146641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769.61485024183753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158.49428201253522</v>
      </c>
      <c r="L76">
        <v>32.81932001823229</v>
      </c>
      <c r="M76">
        <v>0</v>
      </c>
      <c r="N76">
        <v>28.438869504410864</v>
      </c>
      <c r="O76">
        <v>47.701455234003504</v>
      </c>
      <c r="P76">
        <v>66.693149354166664</v>
      </c>
      <c r="Q76">
        <v>4.8911256780000008</v>
      </c>
      <c r="R76">
        <v>10.397616947271045</v>
      </c>
      <c r="S76">
        <v>6.4753418918918921</v>
      </c>
      <c r="T76">
        <v>0</v>
      </c>
      <c r="U76">
        <v>225.97778293523268</v>
      </c>
      <c r="V76">
        <v>3.0689587922185435</v>
      </c>
      <c r="W76">
        <v>10.863160219363893</v>
      </c>
      <c r="X76">
        <v>24.241910649481294</v>
      </c>
      <c r="Y76">
        <v>0</v>
      </c>
      <c r="Z76">
        <v>3.1976202239999996</v>
      </c>
      <c r="AA76">
        <v>10.333517289498362</v>
      </c>
      <c r="AB76">
        <v>9.6878511458039558</v>
      </c>
      <c r="AC76">
        <v>7.1248390558707628</v>
      </c>
      <c r="AD76">
        <v>8.9592118501258486</v>
      </c>
      <c r="AE76">
        <v>12.121830835612901</v>
      </c>
      <c r="AF76">
        <v>0</v>
      </c>
      <c r="AG76">
        <v>0</v>
      </c>
      <c r="AH76">
        <v>37.499211867036955</v>
      </c>
      <c r="AI76">
        <v>6.8657928350506356</v>
      </c>
      <c r="AJ76">
        <v>0</v>
      </c>
      <c r="AK76">
        <v>16.710239335933807</v>
      </c>
      <c r="AL76">
        <v>15.382441518416526</v>
      </c>
      <c r="AM76">
        <v>3.8751406810796429</v>
      </c>
      <c r="AN76">
        <v>0</v>
      </c>
      <c r="AO76">
        <v>0</v>
      </c>
      <c r="AP76">
        <v>1.8527833385905554</v>
      </c>
      <c r="AQ76">
        <v>0</v>
      </c>
      <c r="AR76">
        <v>8.1201035999999984</v>
      </c>
      <c r="AS76">
        <v>7.8212374006146641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769.61479421444244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158.49428201253522</v>
      </c>
      <c r="L77">
        <v>34.999791186994401</v>
      </c>
      <c r="M77">
        <v>0</v>
      </c>
      <c r="N77">
        <v>28.438869504410864</v>
      </c>
      <c r="O77">
        <v>47.701455234003504</v>
      </c>
      <c r="P77">
        <v>66.693149354166664</v>
      </c>
      <c r="Q77">
        <v>4.7610957520000001</v>
      </c>
      <c r="R77">
        <v>10.120021536895676</v>
      </c>
      <c r="S77">
        <v>6.3102014838467317</v>
      </c>
      <c r="T77">
        <v>0</v>
      </c>
      <c r="U77">
        <v>225.97778293523268</v>
      </c>
      <c r="V77">
        <v>3.0689587922185435</v>
      </c>
      <c r="W77">
        <v>10.863160219363893</v>
      </c>
      <c r="X77">
        <v>24.241910649481294</v>
      </c>
      <c r="Y77">
        <v>0</v>
      </c>
      <c r="Z77">
        <v>3.1976202239999996</v>
      </c>
      <c r="AA77">
        <v>10.333517289498362</v>
      </c>
      <c r="AB77">
        <v>9.6878511458039558</v>
      </c>
      <c r="AC77">
        <v>7.1248390558707628</v>
      </c>
      <c r="AD77">
        <v>8.9592118501258486</v>
      </c>
      <c r="AE77">
        <v>12.121830835612901</v>
      </c>
      <c r="AF77">
        <v>0</v>
      </c>
      <c r="AG77">
        <v>0</v>
      </c>
      <c r="AH77">
        <v>37.499211867036955</v>
      </c>
      <c r="AI77">
        <v>4.6812224164294616</v>
      </c>
      <c r="AJ77">
        <v>0</v>
      </c>
      <c r="AK77">
        <v>16.710239335933807</v>
      </c>
      <c r="AL77">
        <v>14.812721509208263</v>
      </c>
      <c r="AM77">
        <v>3.8751406810796429</v>
      </c>
      <c r="AN77">
        <v>0</v>
      </c>
      <c r="AO77">
        <v>0</v>
      </c>
      <c r="AP77">
        <v>1.8527833385905554</v>
      </c>
      <c r="AQ77">
        <v>0</v>
      </c>
      <c r="AR77">
        <v>8.1201035999999984</v>
      </c>
      <c r="AS77">
        <v>7.8212374006146641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768.46820921095457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158.49428201253522</v>
      </c>
      <c r="L78">
        <v>35.000272741686153</v>
      </c>
      <c r="M78">
        <v>0</v>
      </c>
      <c r="N78">
        <v>28.438869504410864</v>
      </c>
      <c r="O78">
        <v>47.701455234003504</v>
      </c>
      <c r="P78">
        <v>66.693149354166664</v>
      </c>
      <c r="Q78">
        <v>4.7610957520000001</v>
      </c>
      <c r="R78">
        <v>10.120021536895676</v>
      </c>
      <c r="S78">
        <v>6.3102014838467317</v>
      </c>
      <c r="T78">
        <v>0</v>
      </c>
      <c r="U78">
        <v>225.97778293523268</v>
      </c>
      <c r="V78">
        <v>3.0689587922185435</v>
      </c>
      <c r="W78">
        <v>10.863160219363893</v>
      </c>
      <c r="X78">
        <v>24.241910649481294</v>
      </c>
      <c r="Y78">
        <v>0</v>
      </c>
      <c r="Z78">
        <v>4.9563654999999995</v>
      </c>
      <c r="AA78">
        <v>10.333517289498362</v>
      </c>
      <c r="AB78">
        <v>9.9689429281306907</v>
      </c>
      <c r="AC78">
        <v>7.1248390558707628</v>
      </c>
      <c r="AD78">
        <v>8.9592118501258486</v>
      </c>
      <c r="AE78">
        <v>12.121830835612901</v>
      </c>
      <c r="AF78">
        <v>0</v>
      </c>
      <c r="AG78">
        <v>0</v>
      </c>
      <c r="AH78">
        <v>37.928769460565412</v>
      </c>
      <c r="AI78">
        <v>5.6174667301983892</v>
      </c>
      <c r="AJ78">
        <v>0</v>
      </c>
      <c r="AK78">
        <v>16.710239335933807</v>
      </c>
      <c r="AL78">
        <v>14.812721509208263</v>
      </c>
      <c r="AM78">
        <v>3.8751406810796429</v>
      </c>
      <c r="AN78">
        <v>0</v>
      </c>
      <c r="AO78">
        <v>0</v>
      </c>
      <c r="AP78">
        <v>2.3238299544009946</v>
      </c>
      <c r="AQ78">
        <v>0</v>
      </c>
      <c r="AR78">
        <v>8.1201035999999984</v>
      </c>
      <c r="AS78">
        <v>8.0481692228841126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772.57230816935021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88.330413198342683</v>
      </c>
      <c r="L79">
        <v>33.789499940803886</v>
      </c>
      <c r="M79">
        <v>0</v>
      </c>
      <c r="N79">
        <v>28.438869504410864</v>
      </c>
      <c r="O79">
        <v>47.701455234003504</v>
      </c>
      <c r="P79">
        <v>66.693149354166664</v>
      </c>
      <c r="Q79">
        <v>2.9601623743895824</v>
      </c>
      <c r="R79">
        <v>6.7487645695364247</v>
      </c>
      <c r="S79">
        <v>4.8580023776223786</v>
      </c>
      <c r="T79">
        <v>0</v>
      </c>
      <c r="U79">
        <v>225.97778293523268</v>
      </c>
      <c r="V79">
        <v>3.0689587922185435</v>
      </c>
      <c r="W79">
        <v>10.863160219363893</v>
      </c>
      <c r="X79">
        <v>24.241910649481294</v>
      </c>
      <c r="Y79">
        <v>0</v>
      </c>
      <c r="Z79">
        <v>4.9563654999999995</v>
      </c>
      <c r="AA79">
        <v>10.333517289498362</v>
      </c>
      <c r="AB79">
        <v>9.9689429281306907</v>
      </c>
      <c r="AC79">
        <v>7.1248390558707628</v>
      </c>
      <c r="AD79">
        <v>9.1383053425995424</v>
      </c>
      <c r="AE79">
        <v>12.121830835612901</v>
      </c>
      <c r="AF79">
        <v>0</v>
      </c>
      <c r="AG79">
        <v>0</v>
      </c>
      <c r="AH79">
        <v>37.928769460565412</v>
      </c>
      <c r="AI79">
        <v>12.025123864638111</v>
      </c>
      <c r="AJ79">
        <v>0</v>
      </c>
      <c r="AK79">
        <v>16.710239335933807</v>
      </c>
      <c r="AL79">
        <v>14.812721509208263</v>
      </c>
      <c r="AM79">
        <v>3.8751406810796429</v>
      </c>
      <c r="AN79">
        <v>0</v>
      </c>
      <c r="AO79">
        <v>0</v>
      </c>
      <c r="AP79">
        <v>2.3238299544009946</v>
      </c>
      <c r="AQ79">
        <v>0</v>
      </c>
      <c r="AR79">
        <v>8.1201035999999984</v>
      </c>
      <c r="AS79">
        <v>8.0481692228841126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701.16002772999491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83.020191876510339</v>
      </c>
      <c r="L80">
        <v>33.789499940803886</v>
      </c>
      <c r="M80">
        <v>0</v>
      </c>
      <c r="N80">
        <v>28.438869504410864</v>
      </c>
      <c r="O80">
        <v>47.701455234003504</v>
      </c>
      <c r="P80">
        <v>66.693149354166664</v>
      </c>
      <c r="Q80">
        <v>2.8981794891726818</v>
      </c>
      <c r="R80">
        <v>5.7879306444099381</v>
      </c>
      <c r="S80">
        <v>3.858269427976686</v>
      </c>
      <c r="T80">
        <v>0</v>
      </c>
      <c r="U80">
        <v>225.97778293523268</v>
      </c>
      <c r="V80">
        <v>3.0689587922185435</v>
      </c>
      <c r="W80">
        <v>10.863160219363893</v>
      </c>
      <c r="X80">
        <v>24.241910649481294</v>
      </c>
      <c r="Y80">
        <v>0</v>
      </c>
      <c r="Z80">
        <v>4.9563654999999995</v>
      </c>
      <c r="AA80">
        <v>10.333517289498362</v>
      </c>
      <c r="AB80">
        <v>9.9689429281306907</v>
      </c>
      <c r="AC80">
        <v>7.1248390558707628</v>
      </c>
      <c r="AD80">
        <v>9.1383053425995424</v>
      </c>
      <c r="AE80">
        <v>12.121830835612901</v>
      </c>
      <c r="AF80">
        <v>0</v>
      </c>
      <c r="AG80">
        <v>0</v>
      </c>
      <c r="AH80">
        <v>37.928769460565412</v>
      </c>
      <c r="AI80">
        <v>12.025123864638111</v>
      </c>
      <c r="AJ80">
        <v>0</v>
      </c>
      <c r="AK80">
        <v>16.710239335933807</v>
      </c>
      <c r="AL80">
        <v>14.812721509208263</v>
      </c>
      <c r="AM80">
        <v>3.8751406810796429</v>
      </c>
      <c r="AN80">
        <v>0</v>
      </c>
      <c r="AO80">
        <v>0</v>
      </c>
      <c r="AP80">
        <v>2.3238299544009946</v>
      </c>
      <c r="AQ80">
        <v>0</v>
      </c>
      <c r="AR80">
        <v>8.1201035999999984</v>
      </c>
      <c r="AS80">
        <v>8.0481692228841126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693.82725664817337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86.880189741155021</v>
      </c>
      <c r="L81">
        <v>33.789499940803886</v>
      </c>
      <c r="M81">
        <v>0</v>
      </c>
      <c r="N81">
        <v>28.438869504410864</v>
      </c>
      <c r="O81">
        <v>47.701455234003504</v>
      </c>
      <c r="P81">
        <v>66.693149354166664</v>
      </c>
      <c r="Q81">
        <v>2.8981794891726818</v>
      </c>
      <c r="R81">
        <v>5.7879306444099381</v>
      </c>
      <c r="S81">
        <v>3.858269427976686</v>
      </c>
      <c r="T81">
        <v>0</v>
      </c>
      <c r="U81">
        <v>225.97778293523268</v>
      </c>
      <c r="V81">
        <v>3.0689587922185435</v>
      </c>
      <c r="W81">
        <v>10.863160219363893</v>
      </c>
      <c r="X81">
        <v>24.241910649481294</v>
      </c>
      <c r="Y81">
        <v>0</v>
      </c>
      <c r="Z81">
        <v>4.9563654999999995</v>
      </c>
      <c r="AA81">
        <v>10.333517289498362</v>
      </c>
      <c r="AB81">
        <v>9.9689429281306907</v>
      </c>
      <c r="AC81">
        <v>7.1248390558707628</v>
      </c>
      <c r="AD81">
        <v>9.1383053425995424</v>
      </c>
      <c r="AE81">
        <v>12.121830835612901</v>
      </c>
      <c r="AF81">
        <v>0</v>
      </c>
      <c r="AG81">
        <v>0</v>
      </c>
      <c r="AH81">
        <v>37.928769460565412</v>
      </c>
      <c r="AI81">
        <v>12.025123864638111</v>
      </c>
      <c r="AJ81">
        <v>0</v>
      </c>
      <c r="AK81">
        <v>16.710239335933807</v>
      </c>
      <c r="AL81">
        <v>14.52786163158348</v>
      </c>
      <c r="AM81">
        <v>3.8751406810796429</v>
      </c>
      <c r="AN81">
        <v>0</v>
      </c>
      <c r="AO81">
        <v>0</v>
      </c>
      <c r="AP81">
        <v>0.91069010696967712</v>
      </c>
      <c r="AQ81">
        <v>0</v>
      </c>
      <c r="AR81">
        <v>8.1201035999999984</v>
      </c>
      <c r="AS81">
        <v>8.0481692228841126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695.98925478776198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86.880189741155021</v>
      </c>
      <c r="L82">
        <v>33.789499940803886</v>
      </c>
      <c r="M82">
        <v>0</v>
      </c>
      <c r="N82">
        <v>28.438869504410864</v>
      </c>
      <c r="O82">
        <v>47.701455234003504</v>
      </c>
      <c r="P82">
        <v>66.693149354166664</v>
      </c>
      <c r="Q82">
        <v>2.8981794891726818</v>
      </c>
      <c r="R82">
        <v>5.7879306444099381</v>
      </c>
      <c r="S82">
        <v>3.858269427976686</v>
      </c>
      <c r="T82">
        <v>0</v>
      </c>
      <c r="U82">
        <v>225.97778293523268</v>
      </c>
      <c r="V82">
        <v>3.0689587922185435</v>
      </c>
      <c r="W82">
        <v>10.863160219363893</v>
      </c>
      <c r="X82">
        <v>24.241910649481294</v>
      </c>
      <c r="Y82">
        <v>0</v>
      </c>
      <c r="Z82">
        <v>4.9563654999999995</v>
      </c>
      <c r="AA82">
        <v>10.333517289498362</v>
      </c>
      <c r="AB82">
        <v>9.9689429281306907</v>
      </c>
      <c r="AC82">
        <v>7.1248390558707628</v>
      </c>
      <c r="AD82">
        <v>9.1383053425995424</v>
      </c>
      <c r="AE82">
        <v>12.121830835612901</v>
      </c>
      <c r="AF82">
        <v>0</v>
      </c>
      <c r="AG82">
        <v>0</v>
      </c>
      <c r="AH82">
        <v>37.928769460565412</v>
      </c>
      <c r="AI82">
        <v>12.025123864638111</v>
      </c>
      <c r="AJ82">
        <v>0</v>
      </c>
      <c r="AK82">
        <v>16.710239335933807</v>
      </c>
      <c r="AL82">
        <v>14.52786163158348</v>
      </c>
      <c r="AM82">
        <v>3.8751406810796429</v>
      </c>
      <c r="AN82">
        <v>0</v>
      </c>
      <c r="AO82">
        <v>0</v>
      </c>
      <c r="AP82">
        <v>0.91069010696967712</v>
      </c>
      <c r="AQ82">
        <v>0</v>
      </c>
      <c r="AR82">
        <v>8.1201035999999984</v>
      </c>
      <c r="AS82">
        <v>8.0481692228841126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695.98925478776198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86.877461998179214</v>
      </c>
      <c r="L83">
        <v>33.789499940803886</v>
      </c>
      <c r="M83">
        <v>0</v>
      </c>
      <c r="N83">
        <v>28.438869504410864</v>
      </c>
      <c r="O83">
        <v>47.701455234003504</v>
      </c>
      <c r="P83">
        <v>66.693149354166664</v>
      </c>
      <c r="Q83">
        <v>2.8981794891726818</v>
      </c>
      <c r="R83">
        <v>5.7879306444099381</v>
      </c>
      <c r="S83">
        <v>3.858269427976686</v>
      </c>
      <c r="T83">
        <v>0</v>
      </c>
      <c r="U83">
        <v>225.97778293523268</v>
      </c>
      <c r="V83">
        <v>3.0689587922185435</v>
      </c>
      <c r="W83">
        <v>10.863160219363893</v>
      </c>
      <c r="X83">
        <v>24.241910649481294</v>
      </c>
      <c r="Y83">
        <v>0</v>
      </c>
      <c r="Z83">
        <v>4.9563654999999995</v>
      </c>
      <c r="AA83">
        <v>10.333517289498362</v>
      </c>
      <c r="AB83">
        <v>9.9689429281306907</v>
      </c>
      <c r="AC83">
        <v>7.1248390558707628</v>
      </c>
      <c r="AD83">
        <v>9.1383053425995424</v>
      </c>
      <c r="AE83">
        <v>12.121830835612901</v>
      </c>
      <c r="AF83">
        <v>0</v>
      </c>
      <c r="AG83">
        <v>0</v>
      </c>
      <c r="AH83">
        <v>37.928769460565412</v>
      </c>
      <c r="AI83">
        <v>12.025123864638111</v>
      </c>
      <c r="AJ83">
        <v>0</v>
      </c>
      <c r="AK83">
        <v>16.710239335933807</v>
      </c>
      <c r="AL83">
        <v>14.52786163158348</v>
      </c>
      <c r="AM83">
        <v>3.8751406810796429</v>
      </c>
      <c r="AN83">
        <v>0</v>
      </c>
      <c r="AO83">
        <v>0</v>
      </c>
      <c r="AP83">
        <v>0.91069010696967712</v>
      </c>
      <c r="AQ83">
        <v>0</v>
      </c>
      <c r="AR83">
        <v>8.1201035999999984</v>
      </c>
      <c r="AS83">
        <v>8.0481692228841126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695.98652704478616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86.87918558490567</v>
      </c>
      <c r="L84">
        <v>33.789499940803886</v>
      </c>
      <c r="M84">
        <v>0</v>
      </c>
      <c r="N84">
        <v>28.438869504410864</v>
      </c>
      <c r="O84">
        <v>47.701455234003504</v>
      </c>
      <c r="P84">
        <v>66.693149354166664</v>
      </c>
      <c r="Q84">
        <v>2.8981794891726818</v>
      </c>
      <c r="R84">
        <v>5.7879306444099381</v>
      </c>
      <c r="S84">
        <v>3.858269427976686</v>
      </c>
      <c r="T84">
        <v>0</v>
      </c>
      <c r="U84">
        <v>225.97778293523268</v>
      </c>
      <c r="V84">
        <v>3.0689587922185435</v>
      </c>
      <c r="W84">
        <v>10.863160219363893</v>
      </c>
      <c r="X84">
        <v>24.241910649481294</v>
      </c>
      <c r="Y84">
        <v>0</v>
      </c>
      <c r="Z84">
        <v>4.9563654999999995</v>
      </c>
      <c r="AA84">
        <v>10.333517289498362</v>
      </c>
      <c r="AB84">
        <v>9.9689429281306907</v>
      </c>
      <c r="AC84">
        <v>7.1248390558707628</v>
      </c>
      <c r="AD84">
        <v>9.1383053425995424</v>
      </c>
      <c r="AE84">
        <v>12.121830835612901</v>
      </c>
      <c r="AF84">
        <v>0</v>
      </c>
      <c r="AG84">
        <v>0</v>
      </c>
      <c r="AH84">
        <v>37.928769460565412</v>
      </c>
      <c r="AI84">
        <v>12.025123864638111</v>
      </c>
      <c r="AJ84">
        <v>0</v>
      </c>
      <c r="AK84">
        <v>16.710239335933807</v>
      </c>
      <c r="AL84">
        <v>14.52786163158348</v>
      </c>
      <c r="AM84">
        <v>3.8751406810796429</v>
      </c>
      <c r="AN84">
        <v>0</v>
      </c>
      <c r="AO84">
        <v>0</v>
      </c>
      <c r="AP84">
        <v>0.91069010696967712</v>
      </c>
      <c r="AQ84">
        <v>0</v>
      </c>
      <c r="AR84">
        <v>8.1201035999999984</v>
      </c>
      <c r="AS84">
        <v>8.0481692228841126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695.98825063151264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86.880178814489582</v>
      </c>
      <c r="L85">
        <v>33.789499940803886</v>
      </c>
      <c r="M85">
        <v>0</v>
      </c>
      <c r="N85">
        <v>28.438869504410864</v>
      </c>
      <c r="O85">
        <v>47.701455234003504</v>
      </c>
      <c r="P85">
        <v>66.693149354166664</v>
      </c>
      <c r="Q85">
        <v>4.4611729845837615</v>
      </c>
      <c r="R85">
        <v>10.397616947271045</v>
      </c>
      <c r="S85">
        <v>6.4753418918918921</v>
      </c>
      <c r="T85">
        <v>0</v>
      </c>
      <c r="U85">
        <v>225.97778293523268</v>
      </c>
      <c r="V85">
        <v>3.0689587922185435</v>
      </c>
      <c r="W85">
        <v>10.863160219363893</v>
      </c>
      <c r="X85">
        <v>24.241910649481294</v>
      </c>
      <c r="Y85">
        <v>0</v>
      </c>
      <c r="Z85">
        <v>4.9563654999999995</v>
      </c>
      <c r="AA85">
        <v>10.333517289498362</v>
      </c>
      <c r="AB85">
        <v>9.9689429281306907</v>
      </c>
      <c r="AC85">
        <v>7.1248390558707628</v>
      </c>
      <c r="AD85">
        <v>9.1383053425995424</v>
      </c>
      <c r="AE85">
        <v>12.121830835612901</v>
      </c>
      <c r="AF85">
        <v>0</v>
      </c>
      <c r="AG85">
        <v>0</v>
      </c>
      <c r="AH85">
        <v>37.928769460565412</v>
      </c>
      <c r="AI85">
        <v>7.8020371488195641</v>
      </c>
      <c r="AJ85">
        <v>0</v>
      </c>
      <c r="AK85">
        <v>16.710239335933807</v>
      </c>
      <c r="AL85">
        <v>14.243001500000002</v>
      </c>
      <c r="AM85">
        <v>3.8751406810796429</v>
      </c>
      <c r="AN85">
        <v>0</v>
      </c>
      <c r="AO85">
        <v>0</v>
      </c>
      <c r="AP85">
        <v>1.1619148502217069</v>
      </c>
      <c r="AQ85">
        <v>0</v>
      </c>
      <c r="AR85">
        <v>8.1201035999999984</v>
      </c>
      <c r="AS85">
        <v>8.0481692228841126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700.52227401913376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86.880178814489582</v>
      </c>
      <c r="L86">
        <v>33.789499940803886</v>
      </c>
      <c r="M86">
        <v>0</v>
      </c>
      <c r="N86">
        <v>28.438869504410864</v>
      </c>
      <c r="O86">
        <v>47.701455234003504</v>
      </c>
      <c r="P86">
        <v>66.693149354166664</v>
      </c>
      <c r="Q86">
        <v>4.5802326640000004</v>
      </c>
      <c r="R86">
        <v>10.397616947271045</v>
      </c>
      <c r="S86">
        <v>6.4753418918918921</v>
      </c>
      <c r="T86">
        <v>0</v>
      </c>
      <c r="U86">
        <v>225.97778293523268</v>
      </c>
      <c r="V86">
        <v>3.0689587922185435</v>
      </c>
      <c r="W86">
        <v>10.863160219363893</v>
      </c>
      <c r="X86">
        <v>24.241910649481294</v>
      </c>
      <c r="Y86">
        <v>0</v>
      </c>
      <c r="Z86">
        <v>3.1976202239999996</v>
      </c>
      <c r="AA86">
        <v>10.333517289498362</v>
      </c>
      <c r="AB86">
        <v>9.6878511458039558</v>
      </c>
      <c r="AC86">
        <v>7.1248390558707628</v>
      </c>
      <c r="AD86">
        <v>8.9592118501258486</v>
      </c>
      <c r="AE86">
        <v>12.121830835612901</v>
      </c>
      <c r="AF86">
        <v>0</v>
      </c>
      <c r="AG86">
        <v>0</v>
      </c>
      <c r="AH86">
        <v>37.499211867036955</v>
      </c>
      <c r="AI86">
        <v>7.8020371488195641</v>
      </c>
      <c r="AJ86">
        <v>0</v>
      </c>
      <c r="AK86">
        <v>16.710239335933807</v>
      </c>
      <c r="AL86">
        <v>14.243001500000002</v>
      </c>
      <c r="AM86">
        <v>3.8751406810796429</v>
      </c>
      <c r="AN86">
        <v>0</v>
      </c>
      <c r="AO86">
        <v>0</v>
      </c>
      <c r="AP86">
        <v>1.1619148502217069</v>
      </c>
      <c r="AQ86">
        <v>0</v>
      </c>
      <c r="AR86">
        <v>8.1201035999999984</v>
      </c>
      <c r="AS86">
        <v>7.8212374006146641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697.76591373195185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86.87912387238724</v>
      </c>
      <c r="L87">
        <v>33.789971064041623</v>
      </c>
      <c r="M87">
        <v>0</v>
      </c>
      <c r="N87">
        <v>28.438869504410864</v>
      </c>
      <c r="O87">
        <v>47.701455234003504</v>
      </c>
      <c r="P87">
        <v>66.693149354166664</v>
      </c>
      <c r="Q87">
        <v>4.5802326640000004</v>
      </c>
      <c r="R87">
        <v>10.397616947271045</v>
      </c>
      <c r="S87">
        <v>6.4753418918918921</v>
      </c>
      <c r="T87">
        <v>0</v>
      </c>
      <c r="U87">
        <v>225.97778293523268</v>
      </c>
      <c r="V87">
        <v>3.0689587922185435</v>
      </c>
      <c r="W87">
        <v>10.863160219363893</v>
      </c>
      <c r="X87">
        <v>24.241910649481294</v>
      </c>
      <c r="Y87">
        <v>0</v>
      </c>
      <c r="Z87">
        <v>3.1976202239999996</v>
      </c>
      <c r="AA87">
        <v>10.333517289498362</v>
      </c>
      <c r="AB87">
        <v>9.6878511458039558</v>
      </c>
      <c r="AC87">
        <v>7.1248390558707628</v>
      </c>
      <c r="AD87">
        <v>8.9592118501258486</v>
      </c>
      <c r="AE87">
        <v>12.121830835612901</v>
      </c>
      <c r="AF87">
        <v>0</v>
      </c>
      <c r="AG87">
        <v>0</v>
      </c>
      <c r="AH87">
        <v>37.499211867036955</v>
      </c>
      <c r="AI87">
        <v>7.8020371488195641</v>
      </c>
      <c r="AJ87">
        <v>0</v>
      </c>
      <c r="AK87">
        <v>16.710239335933807</v>
      </c>
      <c r="AL87">
        <v>13.958141368416527</v>
      </c>
      <c r="AM87">
        <v>3.8751406810796429</v>
      </c>
      <c r="AN87">
        <v>0</v>
      </c>
      <c r="AO87">
        <v>0</v>
      </c>
      <c r="AP87">
        <v>1.1619148502217069</v>
      </c>
      <c r="AQ87">
        <v>0</v>
      </c>
      <c r="AR87">
        <v>8.1201035999999984</v>
      </c>
      <c r="AS87">
        <v>7.8212374006146641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697.48046978150376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86.879300687838423</v>
      </c>
      <c r="L88">
        <v>33.789979265069441</v>
      </c>
      <c r="M88">
        <v>0</v>
      </c>
      <c r="N88">
        <v>28.438869504410864</v>
      </c>
      <c r="O88">
        <v>47.701455234003504</v>
      </c>
      <c r="P88">
        <v>66.693149354166664</v>
      </c>
      <c r="Q88">
        <v>4.5802326640000004</v>
      </c>
      <c r="R88">
        <v>10.397616947271045</v>
      </c>
      <c r="S88">
        <v>6.4753418918918921</v>
      </c>
      <c r="T88">
        <v>0</v>
      </c>
      <c r="U88">
        <v>225.97778293523268</v>
      </c>
      <c r="V88">
        <v>3.0689587922185435</v>
      </c>
      <c r="W88">
        <v>10.863160219363893</v>
      </c>
      <c r="X88">
        <v>24.241910649481294</v>
      </c>
      <c r="Y88">
        <v>0</v>
      </c>
      <c r="Z88">
        <v>4.7964305899999999</v>
      </c>
      <c r="AA88">
        <v>10.333517289498362</v>
      </c>
      <c r="AB88">
        <v>9.6878511458039558</v>
      </c>
      <c r="AC88">
        <v>7.1248390558707628</v>
      </c>
      <c r="AD88">
        <v>8.9592118501258486</v>
      </c>
      <c r="AE88">
        <v>12.121830835612901</v>
      </c>
      <c r="AF88">
        <v>0</v>
      </c>
      <c r="AG88">
        <v>0</v>
      </c>
      <c r="AH88">
        <v>37.499211867036955</v>
      </c>
      <c r="AI88">
        <v>7.8020371488195641</v>
      </c>
      <c r="AJ88">
        <v>0</v>
      </c>
      <c r="AK88">
        <v>16.710239335933807</v>
      </c>
      <c r="AL88">
        <v>13.958141368416527</v>
      </c>
      <c r="AM88">
        <v>3.8751406810796429</v>
      </c>
      <c r="AN88">
        <v>0</v>
      </c>
      <c r="AO88">
        <v>0</v>
      </c>
      <c r="AP88">
        <v>1.1619148502217069</v>
      </c>
      <c r="AQ88">
        <v>0</v>
      </c>
      <c r="AR88">
        <v>8.1201035999999984</v>
      </c>
      <c r="AS88">
        <v>7.8212374006146641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699.0794651639826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156.54024645748601</v>
      </c>
      <c r="L89">
        <v>62.2</v>
      </c>
      <c r="M89">
        <v>0</v>
      </c>
      <c r="N89">
        <v>28.438869504410864</v>
      </c>
      <c r="O89">
        <v>47.701455234003504</v>
      </c>
      <c r="P89">
        <v>66.693149354166664</v>
      </c>
      <c r="Q89">
        <v>4.5802326640000004</v>
      </c>
      <c r="R89">
        <v>10.397616947271045</v>
      </c>
      <c r="S89">
        <v>6.4753418918918921</v>
      </c>
      <c r="T89">
        <v>0</v>
      </c>
      <c r="U89">
        <v>225.97778293523268</v>
      </c>
      <c r="V89">
        <v>3.0689587922185435</v>
      </c>
      <c r="W89">
        <v>10.863160219363893</v>
      </c>
      <c r="X89">
        <v>24.241910649481294</v>
      </c>
      <c r="Y89">
        <v>0</v>
      </c>
      <c r="Z89">
        <v>4.7964305899999999</v>
      </c>
      <c r="AA89">
        <v>10.333517289498362</v>
      </c>
      <c r="AB89">
        <v>9.6878511458039558</v>
      </c>
      <c r="AC89">
        <v>7.1248390558707628</v>
      </c>
      <c r="AD89">
        <v>8.9592118501258486</v>
      </c>
      <c r="AE89">
        <v>12.121830835612901</v>
      </c>
      <c r="AF89">
        <v>0</v>
      </c>
      <c r="AG89">
        <v>0</v>
      </c>
      <c r="AH89">
        <v>37.499211867036955</v>
      </c>
      <c r="AI89">
        <v>7.8020371488195641</v>
      </c>
      <c r="AJ89">
        <v>0</v>
      </c>
      <c r="AK89">
        <v>16.710239335933807</v>
      </c>
      <c r="AL89">
        <v>13.958141368416527</v>
      </c>
      <c r="AM89">
        <v>3.8751406810796429</v>
      </c>
      <c r="AN89">
        <v>0</v>
      </c>
      <c r="AO89">
        <v>0</v>
      </c>
      <c r="AP89">
        <v>1.1619148502217069</v>
      </c>
      <c r="AQ89">
        <v>0</v>
      </c>
      <c r="AR89">
        <v>8.1201035999999984</v>
      </c>
      <c r="AS89">
        <v>7.8212374006146641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797.15043166856083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158.49217689732939</v>
      </c>
      <c r="L90">
        <v>62.2</v>
      </c>
      <c r="M90">
        <v>0</v>
      </c>
      <c r="N90">
        <v>28.438869504410864</v>
      </c>
      <c r="O90">
        <v>47.701455234003504</v>
      </c>
      <c r="P90">
        <v>66.693149354166664</v>
      </c>
      <c r="Q90">
        <v>4.5802326640000004</v>
      </c>
      <c r="R90">
        <v>10.397616947271045</v>
      </c>
      <c r="S90">
        <v>6.4753418918918921</v>
      </c>
      <c r="T90">
        <v>0</v>
      </c>
      <c r="U90">
        <v>225.97778293523268</v>
      </c>
      <c r="V90">
        <v>3.0689587922185435</v>
      </c>
      <c r="W90">
        <v>10.863160219363893</v>
      </c>
      <c r="X90">
        <v>24.241910649481294</v>
      </c>
      <c r="Y90">
        <v>0</v>
      </c>
      <c r="Z90">
        <v>4.9563654999999995</v>
      </c>
      <c r="AA90">
        <v>10.333517289498362</v>
      </c>
      <c r="AB90">
        <v>9.9689429281306907</v>
      </c>
      <c r="AC90">
        <v>7.1248390558707628</v>
      </c>
      <c r="AD90">
        <v>9.1383053425995424</v>
      </c>
      <c r="AE90">
        <v>12.121830835612901</v>
      </c>
      <c r="AF90">
        <v>0</v>
      </c>
      <c r="AG90">
        <v>0</v>
      </c>
      <c r="AH90">
        <v>37.928769460565412</v>
      </c>
      <c r="AI90">
        <v>7.8020371488195641</v>
      </c>
      <c r="AJ90">
        <v>0</v>
      </c>
      <c r="AK90">
        <v>16.710239335933807</v>
      </c>
      <c r="AL90">
        <v>13.958141368416527</v>
      </c>
      <c r="AM90">
        <v>3.8751406810796429</v>
      </c>
      <c r="AN90">
        <v>0</v>
      </c>
      <c r="AO90">
        <v>0</v>
      </c>
      <c r="AP90">
        <v>0.91069010696967712</v>
      </c>
      <c r="AQ90">
        <v>0</v>
      </c>
      <c r="AR90">
        <v>8.1201035999999984</v>
      </c>
      <c r="AS90">
        <v>8.0481692228841126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800.12774696575036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158.49217689732939</v>
      </c>
      <c r="L91">
        <v>62.2</v>
      </c>
      <c r="M91">
        <v>0</v>
      </c>
      <c r="N91">
        <v>28.438869504410864</v>
      </c>
      <c r="O91">
        <v>47.701455234003504</v>
      </c>
      <c r="P91">
        <v>66.693149354166664</v>
      </c>
      <c r="Q91">
        <v>4.5802326640000004</v>
      </c>
      <c r="R91">
        <v>10.397616947271045</v>
      </c>
      <c r="S91">
        <v>6.4753418918918921</v>
      </c>
      <c r="T91">
        <v>0</v>
      </c>
      <c r="U91">
        <v>225.97778293523268</v>
      </c>
      <c r="V91">
        <v>3.0689587922185435</v>
      </c>
      <c r="W91">
        <v>10.863160219363893</v>
      </c>
      <c r="X91">
        <v>24.241910649481294</v>
      </c>
      <c r="Y91">
        <v>0</v>
      </c>
      <c r="Z91">
        <v>4.9563654999999995</v>
      </c>
      <c r="AA91">
        <v>10.333517289498362</v>
      </c>
      <c r="AB91">
        <v>9.9689429281306907</v>
      </c>
      <c r="AC91">
        <v>7.1248390558707628</v>
      </c>
      <c r="AD91">
        <v>9.1383053425995424</v>
      </c>
      <c r="AE91">
        <v>12.121830835612901</v>
      </c>
      <c r="AF91">
        <v>0</v>
      </c>
      <c r="AG91">
        <v>0</v>
      </c>
      <c r="AH91">
        <v>37.928769460565412</v>
      </c>
      <c r="AI91">
        <v>7.8020371488195641</v>
      </c>
      <c r="AJ91">
        <v>0</v>
      </c>
      <c r="AK91">
        <v>16.710239335933807</v>
      </c>
      <c r="AL91">
        <v>13.958141368416527</v>
      </c>
      <c r="AM91">
        <v>3.8751406810796429</v>
      </c>
      <c r="AN91">
        <v>0</v>
      </c>
      <c r="AO91">
        <v>0</v>
      </c>
      <c r="AP91">
        <v>1.3817367227801163</v>
      </c>
      <c r="AQ91">
        <v>0</v>
      </c>
      <c r="AR91">
        <v>8.1201035999999984</v>
      </c>
      <c r="AS91">
        <v>8.0481692228841126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800.59879358156081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158.49217689732939</v>
      </c>
      <c r="L92">
        <v>62.2</v>
      </c>
      <c r="M92">
        <v>0</v>
      </c>
      <c r="N92">
        <v>28.438869504410864</v>
      </c>
      <c r="O92">
        <v>47.701455234003504</v>
      </c>
      <c r="P92">
        <v>66.693149354166664</v>
      </c>
      <c r="Q92">
        <v>4.5802326640000004</v>
      </c>
      <c r="R92">
        <v>10.397616947271045</v>
      </c>
      <c r="S92">
        <v>6.4753418918918921</v>
      </c>
      <c r="T92">
        <v>0</v>
      </c>
      <c r="U92">
        <v>225.97778293523268</v>
      </c>
      <c r="V92">
        <v>3.0689587922185435</v>
      </c>
      <c r="W92">
        <v>10.863160219363893</v>
      </c>
      <c r="X92">
        <v>24.241910649481294</v>
      </c>
      <c r="Y92">
        <v>0</v>
      </c>
      <c r="Z92">
        <v>4.9563654999999995</v>
      </c>
      <c r="AA92">
        <v>10.333517289498362</v>
      </c>
      <c r="AB92">
        <v>9.9689429281306907</v>
      </c>
      <c r="AC92">
        <v>7.1248390558707628</v>
      </c>
      <c r="AD92">
        <v>9.1383053425995424</v>
      </c>
      <c r="AE92">
        <v>12.121830835612901</v>
      </c>
      <c r="AF92">
        <v>0</v>
      </c>
      <c r="AG92">
        <v>0</v>
      </c>
      <c r="AH92">
        <v>37.928769460565412</v>
      </c>
      <c r="AI92">
        <v>7.8020371488195641</v>
      </c>
      <c r="AJ92">
        <v>0</v>
      </c>
      <c r="AK92">
        <v>16.710239335933807</v>
      </c>
      <c r="AL92">
        <v>13.958141368416527</v>
      </c>
      <c r="AM92">
        <v>3.8751406810796429</v>
      </c>
      <c r="AN92">
        <v>0</v>
      </c>
      <c r="AO92">
        <v>0</v>
      </c>
      <c r="AP92">
        <v>1.3817367227801163</v>
      </c>
      <c r="AQ92">
        <v>0</v>
      </c>
      <c r="AR92">
        <v>8.1201035999999984</v>
      </c>
      <c r="AS92">
        <v>8.0481692228841126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800.59879358156081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158.49217689732939</v>
      </c>
      <c r="L93">
        <v>62.2</v>
      </c>
      <c r="M93">
        <v>0</v>
      </c>
      <c r="N93">
        <v>28.438869504410864</v>
      </c>
      <c r="O93">
        <v>47.701455234003504</v>
      </c>
      <c r="P93">
        <v>66.693149354166664</v>
      </c>
      <c r="Q93">
        <v>4.5802326640000004</v>
      </c>
      <c r="R93">
        <v>10.397616947271045</v>
      </c>
      <c r="S93">
        <v>6.4753418918918921</v>
      </c>
      <c r="T93">
        <v>0</v>
      </c>
      <c r="U93">
        <v>225.97778293523268</v>
      </c>
      <c r="V93">
        <v>3.0689587922185435</v>
      </c>
      <c r="W93">
        <v>10.863160219363893</v>
      </c>
      <c r="X93">
        <v>24.241910649481294</v>
      </c>
      <c r="Y93">
        <v>0</v>
      </c>
      <c r="Z93">
        <v>4.9563654999999995</v>
      </c>
      <c r="AA93">
        <v>10.333517289498362</v>
      </c>
      <c r="AB93">
        <v>9.9689429281306907</v>
      </c>
      <c r="AC93">
        <v>7.1248390558707628</v>
      </c>
      <c r="AD93">
        <v>9.1383053425995424</v>
      </c>
      <c r="AE93">
        <v>12.121830835612901</v>
      </c>
      <c r="AF93">
        <v>0</v>
      </c>
      <c r="AG93">
        <v>0</v>
      </c>
      <c r="AH93">
        <v>37.928769460565412</v>
      </c>
      <c r="AI93">
        <v>7.8020371488195641</v>
      </c>
      <c r="AJ93">
        <v>0</v>
      </c>
      <c r="AK93">
        <v>16.710239335933807</v>
      </c>
      <c r="AL93">
        <v>13.958141368416527</v>
      </c>
      <c r="AM93">
        <v>3.8751406810796429</v>
      </c>
      <c r="AN93">
        <v>0</v>
      </c>
      <c r="AO93">
        <v>0</v>
      </c>
      <c r="AP93">
        <v>1.3817367227801163</v>
      </c>
      <c r="AQ93">
        <v>0</v>
      </c>
      <c r="AR93">
        <v>8.1201035999999984</v>
      </c>
      <c r="AS93">
        <v>8.0481692228841126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800.59879358156081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158.49217689732939</v>
      </c>
      <c r="L94">
        <v>62.2</v>
      </c>
      <c r="M94">
        <v>0</v>
      </c>
      <c r="N94">
        <v>28.438869504410864</v>
      </c>
      <c r="O94">
        <v>47.701455234003504</v>
      </c>
      <c r="P94">
        <v>66.693149354166664</v>
      </c>
      <c r="Q94">
        <v>4.5802326640000004</v>
      </c>
      <c r="R94">
        <v>10.397616947271045</v>
      </c>
      <c r="S94">
        <v>6.4753418918918921</v>
      </c>
      <c r="T94">
        <v>0</v>
      </c>
      <c r="U94">
        <v>225.97778293523268</v>
      </c>
      <c r="V94">
        <v>3.0689587922185435</v>
      </c>
      <c r="W94">
        <v>10.863160219363893</v>
      </c>
      <c r="X94">
        <v>24.241910649481294</v>
      </c>
      <c r="Y94">
        <v>0</v>
      </c>
      <c r="Z94">
        <v>4.7964305899999999</v>
      </c>
      <c r="AA94">
        <v>10.333517289498362</v>
      </c>
      <c r="AB94">
        <v>9.6878511458039558</v>
      </c>
      <c r="AC94">
        <v>7.1248390558707628</v>
      </c>
      <c r="AD94">
        <v>8.9592118501258486</v>
      </c>
      <c r="AE94">
        <v>12.121830835612901</v>
      </c>
      <c r="AF94">
        <v>0</v>
      </c>
      <c r="AG94">
        <v>0</v>
      </c>
      <c r="AH94">
        <v>37.499211867036955</v>
      </c>
      <c r="AI94">
        <v>7.8020371488195641</v>
      </c>
      <c r="AJ94">
        <v>0</v>
      </c>
      <c r="AK94">
        <v>16.710239335933807</v>
      </c>
      <c r="AL94">
        <v>13.958141368416527</v>
      </c>
      <c r="AM94">
        <v>3.8751406810796429</v>
      </c>
      <c r="AN94">
        <v>0</v>
      </c>
      <c r="AO94">
        <v>0</v>
      </c>
      <c r="AP94">
        <v>1.6329614660321463</v>
      </c>
      <c r="AQ94">
        <v>0</v>
      </c>
      <c r="AR94">
        <v>8.1201035999999984</v>
      </c>
      <c r="AS94">
        <v>7.8212374006146641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799.57340872421457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158.49217689732939</v>
      </c>
      <c r="L95">
        <v>62.2</v>
      </c>
      <c r="M95">
        <v>0</v>
      </c>
      <c r="N95">
        <v>28.438869504410864</v>
      </c>
      <c r="O95">
        <v>47.701455234003504</v>
      </c>
      <c r="P95">
        <v>66.693149354166664</v>
      </c>
      <c r="Q95">
        <v>4.5802326640000004</v>
      </c>
      <c r="R95">
        <v>10.397616947271045</v>
      </c>
      <c r="S95">
        <v>6.4753418918918921</v>
      </c>
      <c r="T95">
        <v>0</v>
      </c>
      <c r="U95">
        <v>225.97778293523268</v>
      </c>
      <c r="V95">
        <v>3.0689587922185435</v>
      </c>
      <c r="W95">
        <v>10.863160219363893</v>
      </c>
      <c r="X95">
        <v>24.241910649481294</v>
      </c>
      <c r="Y95">
        <v>0</v>
      </c>
      <c r="Z95">
        <v>4.7964305899999999</v>
      </c>
      <c r="AA95">
        <v>10.333517289498362</v>
      </c>
      <c r="AB95">
        <v>9.6878511458039558</v>
      </c>
      <c r="AC95">
        <v>7.1248390558707628</v>
      </c>
      <c r="AD95">
        <v>8.9592118501258486</v>
      </c>
      <c r="AE95">
        <v>12.121830835612901</v>
      </c>
      <c r="AF95">
        <v>0</v>
      </c>
      <c r="AG95">
        <v>0</v>
      </c>
      <c r="AH95">
        <v>37.499211867036955</v>
      </c>
      <c r="AI95">
        <v>7.8020371488195641</v>
      </c>
      <c r="AJ95">
        <v>0</v>
      </c>
      <c r="AK95">
        <v>16.710239335933807</v>
      </c>
      <c r="AL95">
        <v>13.958141368416527</v>
      </c>
      <c r="AM95">
        <v>3.8751406810796429</v>
      </c>
      <c r="AN95">
        <v>0</v>
      </c>
      <c r="AO95">
        <v>0</v>
      </c>
      <c r="AP95">
        <v>2.4180393283545989</v>
      </c>
      <c r="AQ95">
        <v>0</v>
      </c>
      <c r="AR95">
        <v>8.1201035999999984</v>
      </c>
      <c r="AS95">
        <v>7.8212374006146641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800.35848658653697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158.49217689732939</v>
      </c>
      <c r="L96">
        <v>62.2</v>
      </c>
      <c r="M96">
        <v>0</v>
      </c>
      <c r="N96">
        <v>28.438869504410864</v>
      </c>
      <c r="O96">
        <v>47.701455234003504</v>
      </c>
      <c r="P96">
        <v>66.693149354166664</v>
      </c>
      <c r="Q96">
        <v>4.5802326640000004</v>
      </c>
      <c r="R96">
        <v>10.397616947271045</v>
      </c>
      <c r="S96">
        <v>6.4753418918918921</v>
      </c>
      <c r="T96">
        <v>0</v>
      </c>
      <c r="U96">
        <v>225.97778293523268</v>
      </c>
      <c r="V96">
        <v>3.0689587922185435</v>
      </c>
      <c r="W96">
        <v>10.863160219363893</v>
      </c>
      <c r="X96">
        <v>24.241910649481294</v>
      </c>
      <c r="Y96">
        <v>0</v>
      </c>
      <c r="Z96">
        <v>4.7964305899999999</v>
      </c>
      <c r="AA96">
        <v>10.333517289498362</v>
      </c>
      <c r="AB96">
        <v>9.6878511458039558</v>
      </c>
      <c r="AC96">
        <v>7.1248390558707628</v>
      </c>
      <c r="AD96">
        <v>8.9592118501258486</v>
      </c>
      <c r="AE96">
        <v>12.121830835612901</v>
      </c>
      <c r="AF96">
        <v>0</v>
      </c>
      <c r="AG96">
        <v>0</v>
      </c>
      <c r="AH96">
        <v>37.499211867036955</v>
      </c>
      <c r="AI96">
        <v>7.8020371488195641</v>
      </c>
      <c r="AJ96">
        <v>0</v>
      </c>
      <c r="AK96">
        <v>16.710239335933807</v>
      </c>
      <c r="AL96">
        <v>13.958141368416527</v>
      </c>
      <c r="AM96">
        <v>3.8751406810796429</v>
      </c>
      <c r="AN96">
        <v>0</v>
      </c>
      <c r="AO96">
        <v>0</v>
      </c>
      <c r="AP96">
        <v>2.4180393283545989</v>
      </c>
      <c r="AQ96">
        <v>0</v>
      </c>
      <c r="AR96">
        <v>8.1201035999999984</v>
      </c>
      <c r="AS96">
        <v>7.8212374006146641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800.35848658653697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158.49217689732939</v>
      </c>
      <c r="L97">
        <v>62.2</v>
      </c>
      <c r="M97">
        <v>0</v>
      </c>
      <c r="N97">
        <v>28.438869504410864</v>
      </c>
      <c r="O97">
        <v>47.701455234003504</v>
      </c>
      <c r="P97">
        <v>66.693149354166664</v>
      </c>
      <c r="Q97">
        <v>4.5802326640000004</v>
      </c>
      <c r="R97">
        <v>10.397616947271045</v>
      </c>
      <c r="S97">
        <v>6.4753418918918921</v>
      </c>
      <c r="T97">
        <v>0</v>
      </c>
      <c r="U97">
        <v>225.97778293523268</v>
      </c>
      <c r="V97">
        <v>3.0689587922185435</v>
      </c>
      <c r="W97">
        <v>10.863160219363893</v>
      </c>
      <c r="X97">
        <v>24.241910649481294</v>
      </c>
      <c r="Y97">
        <v>0</v>
      </c>
      <c r="Z97">
        <v>4.7964305899999999</v>
      </c>
      <c r="AA97">
        <v>10.333517289498362</v>
      </c>
      <c r="AB97">
        <v>9.6878511458039558</v>
      </c>
      <c r="AC97">
        <v>7.1248390558707628</v>
      </c>
      <c r="AD97">
        <v>8.9592118501258486</v>
      </c>
      <c r="AE97">
        <v>12.121830835612901</v>
      </c>
      <c r="AF97">
        <v>0</v>
      </c>
      <c r="AG97">
        <v>0</v>
      </c>
      <c r="AH97">
        <v>37.499211867036955</v>
      </c>
      <c r="AI97">
        <v>7.8020371488195641</v>
      </c>
      <c r="AJ97">
        <v>0</v>
      </c>
      <c r="AK97">
        <v>16.710239335933807</v>
      </c>
      <c r="AL97">
        <v>13.958141368416527</v>
      </c>
      <c r="AM97">
        <v>3.8751406810796429</v>
      </c>
      <c r="AN97">
        <v>0</v>
      </c>
      <c r="AO97">
        <v>0</v>
      </c>
      <c r="AP97">
        <v>2.4180393283545989</v>
      </c>
      <c r="AQ97">
        <v>0</v>
      </c>
      <c r="AR97">
        <v>8.1201035999999984</v>
      </c>
      <c r="AS97">
        <v>7.8212374006146641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800.35848658653697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158.49217689732939</v>
      </c>
      <c r="L98">
        <v>62.2</v>
      </c>
      <c r="M98">
        <v>0</v>
      </c>
      <c r="N98">
        <v>28.438869504410864</v>
      </c>
      <c r="O98">
        <v>47.701455234003504</v>
      </c>
      <c r="P98">
        <v>66.693149354166664</v>
      </c>
      <c r="Q98">
        <v>4.5802326640000004</v>
      </c>
      <c r="R98">
        <v>10.397616947271045</v>
      </c>
      <c r="S98">
        <v>6.4753418918918921</v>
      </c>
      <c r="T98">
        <v>0</v>
      </c>
      <c r="U98">
        <v>225.97778293523268</v>
      </c>
      <c r="V98">
        <v>3.0689587922185435</v>
      </c>
      <c r="W98">
        <v>10.863160219363893</v>
      </c>
      <c r="X98">
        <v>24.241910649481294</v>
      </c>
      <c r="Y98">
        <v>0</v>
      </c>
      <c r="Z98">
        <v>4.7964305899999999</v>
      </c>
      <c r="AA98">
        <v>10.333517289498362</v>
      </c>
      <c r="AB98">
        <v>9.6878511458039558</v>
      </c>
      <c r="AC98">
        <v>7.1248390558707628</v>
      </c>
      <c r="AD98">
        <v>8.9592118501258486</v>
      </c>
      <c r="AE98">
        <v>12.121830835612901</v>
      </c>
      <c r="AF98">
        <v>0</v>
      </c>
      <c r="AG98">
        <v>0</v>
      </c>
      <c r="AH98">
        <v>37.499211867036955</v>
      </c>
      <c r="AI98">
        <v>7.8020371488195641</v>
      </c>
      <c r="AJ98">
        <v>0</v>
      </c>
      <c r="AK98">
        <v>16.710239335933807</v>
      </c>
      <c r="AL98">
        <v>13.958141368416527</v>
      </c>
      <c r="AM98">
        <v>3.8751406810796429</v>
      </c>
      <c r="AN98">
        <v>0</v>
      </c>
      <c r="AO98">
        <v>0</v>
      </c>
      <c r="AP98">
        <v>2.4180393283545989</v>
      </c>
      <c r="AQ98">
        <v>0</v>
      </c>
      <c r="AR98">
        <v>8.1201035999999984</v>
      </c>
      <c r="AS98">
        <v>7.8212374006146641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800.35848658653697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2.9860419287004776</v>
      </c>
      <c r="L99">
        <f t="shared" si="2"/>
        <v>1.0222217942302381</v>
      </c>
      <c r="M99">
        <f t="shared" si="2"/>
        <v>0</v>
      </c>
      <c r="N99">
        <f t="shared" si="2"/>
        <v>0.66837173479248413</v>
      </c>
      <c r="O99">
        <f t="shared" si="2"/>
        <v>1.122139297155563</v>
      </c>
      <c r="P99">
        <f t="shared" si="2"/>
        <v>1.5665480072071887</v>
      </c>
      <c r="Q99">
        <f t="shared" si="2"/>
        <v>0.10347442551794173</v>
      </c>
      <c r="R99">
        <f t="shared" si="2"/>
        <v>0.2102511511878391</v>
      </c>
      <c r="S99">
        <f t="shared" si="2"/>
        <v>0.14724905373487321</v>
      </c>
      <c r="T99">
        <f t="shared" si="2"/>
        <v>0</v>
      </c>
      <c r="U99">
        <f t="shared" si="2"/>
        <v>5.4706257162399252</v>
      </c>
      <c r="V99">
        <f t="shared" si="2"/>
        <v>7.3640314852691346E-2</v>
      </c>
      <c r="W99">
        <f t="shared" si="2"/>
        <v>0.23301664460887353</v>
      </c>
      <c r="X99">
        <f t="shared" si="2"/>
        <v>0.54383545577599524</v>
      </c>
      <c r="Y99">
        <f t="shared" si="2"/>
        <v>0</v>
      </c>
      <c r="Z99">
        <f t="shared" si="2"/>
        <v>0.10480216891949995</v>
      </c>
      <c r="AA99">
        <f t="shared" si="2"/>
        <v>0.24800441494796049</v>
      </c>
      <c r="AB99">
        <f t="shared" si="2"/>
        <v>0.23335170284627518</v>
      </c>
      <c r="AC99">
        <f t="shared" si="2"/>
        <v>0.17099613734089852</v>
      </c>
      <c r="AD99">
        <f t="shared" si="2"/>
        <v>0.21551359150732277</v>
      </c>
      <c r="AE99">
        <f t="shared" si="2"/>
        <v>0.29092394005470906</v>
      </c>
      <c r="AF99">
        <f t="shared" si="2"/>
        <v>0</v>
      </c>
      <c r="AG99">
        <f t="shared" si="2"/>
        <v>0</v>
      </c>
      <c r="AH99">
        <f t="shared" si="2"/>
        <v>0.9012697575894737</v>
      </c>
      <c r="AI99">
        <f t="shared" si="2"/>
        <v>0.1283578683797674</v>
      </c>
      <c r="AJ99">
        <f t="shared" si="2"/>
        <v>0</v>
      </c>
      <c r="AK99">
        <f t="shared" si="2"/>
        <v>0.40104574406241045</v>
      </c>
      <c r="AL99">
        <f t="shared" si="2"/>
        <v>0.33634848049868804</v>
      </c>
      <c r="AM99">
        <f t="shared" si="2"/>
        <v>6.5366850835000809E-2</v>
      </c>
      <c r="AN99">
        <f t="shared" si="2"/>
        <v>0</v>
      </c>
      <c r="AO99">
        <f t="shared" si="2"/>
        <v>0</v>
      </c>
      <c r="AP99">
        <f t="shared" si="2"/>
        <v>3.4135176623675149E-2</v>
      </c>
      <c r="AQ99">
        <f t="shared" si="2"/>
        <v>0</v>
      </c>
      <c r="AR99">
        <f t="shared" si="2"/>
        <v>0.19982221675036205</v>
      </c>
      <c r="AS99">
        <f t="shared" si="2"/>
        <v>0.18839049308156047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17.665744067441711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9.0401670069654418</v>
      </c>
      <c r="L3">
        <v>368.09578455431677</v>
      </c>
      <c r="M3">
        <v>26.520902738527457</v>
      </c>
      <c r="N3">
        <v>34.348634580749412</v>
      </c>
      <c r="O3">
        <v>0</v>
      </c>
      <c r="P3">
        <v>31.110186562861603</v>
      </c>
      <c r="Q3">
        <v>6.4677309060925339</v>
      </c>
      <c r="R3">
        <v>12.556721863216266</v>
      </c>
      <c r="S3">
        <v>7.8164033868667921</v>
      </c>
      <c r="T3">
        <v>0</v>
      </c>
      <c r="U3">
        <v>49.812313351955687</v>
      </c>
      <c r="V3">
        <v>3.7087417326158945</v>
      </c>
      <c r="W3">
        <v>13.123817870907391</v>
      </c>
      <c r="X3">
        <v>29.282307913234835</v>
      </c>
      <c r="Y3">
        <v>0</v>
      </c>
      <c r="Z3">
        <v>5.7938272159090909</v>
      </c>
      <c r="AA3">
        <v>12.480332925738397</v>
      </c>
      <c r="AB3">
        <v>11.702100173165439</v>
      </c>
      <c r="AC3">
        <v>8.6075281976768938</v>
      </c>
      <c r="AD3">
        <v>10.823155179898677</v>
      </c>
      <c r="AE3">
        <v>14.639928250681919</v>
      </c>
      <c r="AF3">
        <v>7.0080778293549919</v>
      </c>
      <c r="AG3">
        <v>11.892598435544301</v>
      </c>
      <c r="AH3">
        <v>45.294009378269372</v>
      </c>
      <c r="AI3">
        <v>9.0491083460101827</v>
      </c>
      <c r="AJ3">
        <v>0</v>
      </c>
      <c r="AK3">
        <v>20.183978198817968</v>
      </c>
      <c r="AL3">
        <v>0</v>
      </c>
      <c r="AM3">
        <v>4.6808403383389656</v>
      </c>
      <c r="AN3">
        <v>1.0375288237730445</v>
      </c>
      <c r="AO3">
        <v>0</v>
      </c>
      <c r="AP3">
        <v>2.9969876153272579</v>
      </c>
      <c r="AQ3">
        <v>9.7028093241689923</v>
      </c>
      <c r="AR3">
        <v>9.8084132999999998</v>
      </c>
      <c r="AS3">
        <v>9.4463701353048641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787.03130613629037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9.0401670069654418</v>
      </c>
      <c r="L4">
        <v>368.09578455431677</v>
      </c>
      <c r="M4">
        <v>26.520902738527457</v>
      </c>
      <c r="N4">
        <v>34.348634580749412</v>
      </c>
      <c r="O4">
        <v>0</v>
      </c>
      <c r="P4">
        <v>32.468761483062025</v>
      </c>
      <c r="Q4">
        <v>6.4677309060925339</v>
      </c>
      <c r="R4">
        <v>12.556721863216266</v>
      </c>
      <c r="S4">
        <v>7.8164033868667921</v>
      </c>
      <c r="T4">
        <v>0</v>
      </c>
      <c r="U4">
        <v>49.812313351955687</v>
      </c>
      <c r="V4">
        <v>3.7087417326158945</v>
      </c>
      <c r="W4">
        <v>13.123817870907391</v>
      </c>
      <c r="X4">
        <v>29.282307913234835</v>
      </c>
      <c r="Y4">
        <v>0</v>
      </c>
      <c r="Z4">
        <v>5.7938272159090909</v>
      </c>
      <c r="AA4">
        <v>12.480332925738397</v>
      </c>
      <c r="AB4">
        <v>11.702100173165439</v>
      </c>
      <c r="AC4">
        <v>8.6075281976768938</v>
      </c>
      <c r="AD4">
        <v>10.823155179898677</v>
      </c>
      <c r="AE4">
        <v>14.639928250681919</v>
      </c>
      <c r="AF4">
        <v>7.0080778293549919</v>
      </c>
      <c r="AG4">
        <v>11.892598435544301</v>
      </c>
      <c r="AH4">
        <v>45.294009378269372</v>
      </c>
      <c r="AI4">
        <v>9.0491083460101827</v>
      </c>
      <c r="AJ4">
        <v>0</v>
      </c>
      <c r="AK4">
        <v>20.183978198817968</v>
      </c>
      <c r="AL4">
        <v>0</v>
      </c>
      <c r="AM4">
        <v>4.6808403383389656</v>
      </c>
      <c r="AN4">
        <v>1.0375288237730445</v>
      </c>
      <c r="AO4">
        <v>0</v>
      </c>
      <c r="AP4">
        <v>2.9969876153272579</v>
      </c>
      <c r="AQ4">
        <v>9.7028093241689923</v>
      </c>
      <c r="AR4">
        <v>9.8084132999999998</v>
      </c>
      <c r="AS4">
        <v>9.4463701353048641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788.38988105649071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9.0401670069654418</v>
      </c>
      <c r="L5">
        <v>368.09578455431677</v>
      </c>
      <c r="M5">
        <v>26.520902738527457</v>
      </c>
      <c r="N5">
        <v>34.348634580749412</v>
      </c>
      <c r="O5">
        <v>0</v>
      </c>
      <c r="P5">
        <v>34.393113142857139</v>
      </c>
      <c r="Q5">
        <v>6.4677309060925339</v>
      </c>
      <c r="R5">
        <v>12.556721863216266</v>
      </c>
      <c r="S5">
        <v>7.8164033868667921</v>
      </c>
      <c r="T5">
        <v>0</v>
      </c>
      <c r="U5">
        <v>49.812313351955687</v>
      </c>
      <c r="V5">
        <v>3.7087417326158945</v>
      </c>
      <c r="W5">
        <v>13.123817870907391</v>
      </c>
      <c r="X5">
        <v>29.282307913234835</v>
      </c>
      <c r="Y5">
        <v>0</v>
      </c>
      <c r="Z5">
        <v>5.7938272159090909</v>
      </c>
      <c r="AA5">
        <v>12.480332925738397</v>
      </c>
      <c r="AB5">
        <v>11.702100173165439</v>
      </c>
      <c r="AC5">
        <v>8.6075281976768938</v>
      </c>
      <c r="AD5">
        <v>10.823155179898677</v>
      </c>
      <c r="AE5">
        <v>14.639928250681919</v>
      </c>
      <c r="AF5">
        <v>7.0080778293549919</v>
      </c>
      <c r="AG5">
        <v>11.892598435544301</v>
      </c>
      <c r="AH5">
        <v>45.294009378269372</v>
      </c>
      <c r="AI5">
        <v>9.0491083460101827</v>
      </c>
      <c r="AJ5">
        <v>0</v>
      </c>
      <c r="AK5">
        <v>20.183978198817968</v>
      </c>
      <c r="AL5">
        <v>0</v>
      </c>
      <c r="AM5">
        <v>4.6808403383389656</v>
      </c>
      <c r="AN5">
        <v>1.0375288237730445</v>
      </c>
      <c r="AO5">
        <v>0</v>
      </c>
      <c r="AP5">
        <v>2.9969876153272579</v>
      </c>
      <c r="AQ5">
        <v>9.7028093241689923</v>
      </c>
      <c r="AR5">
        <v>9.8084132999999998</v>
      </c>
      <c r="AS5">
        <v>9.4463701353048641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790.31423271628591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9.0401670069654418</v>
      </c>
      <c r="L6">
        <v>368.09578455431677</v>
      </c>
      <c r="M6">
        <v>26.520902738527457</v>
      </c>
      <c r="N6">
        <v>34.348634580749412</v>
      </c>
      <c r="O6">
        <v>0</v>
      </c>
      <c r="P6">
        <v>35.801756857142855</v>
      </c>
      <c r="Q6">
        <v>6.4677309060925339</v>
      </c>
      <c r="R6">
        <v>12.556721863216266</v>
      </c>
      <c r="S6">
        <v>7.8164033868667921</v>
      </c>
      <c r="T6">
        <v>0</v>
      </c>
      <c r="U6">
        <v>49.812313351955687</v>
      </c>
      <c r="V6">
        <v>3.7087417326158945</v>
      </c>
      <c r="W6">
        <v>13.123817870907391</v>
      </c>
      <c r="X6">
        <v>29.282307913234835</v>
      </c>
      <c r="Y6">
        <v>0</v>
      </c>
      <c r="Z6">
        <v>5.7938272159090909</v>
      </c>
      <c r="AA6">
        <v>12.480332925738397</v>
      </c>
      <c r="AB6">
        <v>11.702100173165439</v>
      </c>
      <c r="AC6">
        <v>8.6075281976768938</v>
      </c>
      <c r="AD6">
        <v>10.823155179898677</v>
      </c>
      <c r="AE6">
        <v>14.639928250681919</v>
      </c>
      <c r="AF6">
        <v>7.0080778293549919</v>
      </c>
      <c r="AG6">
        <v>11.892598435544301</v>
      </c>
      <c r="AH6">
        <v>45.294009378269372</v>
      </c>
      <c r="AI6">
        <v>9.0491083460101827</v>
      </c>
      <c r="AJ6">
        <v>0</v>
      </c>
      <c r="AK6">
        <v>20.183978198817968</v>
      </c>
      <c r="AL6">
        <v>0</v>
      </c>
      <c r="AM6">
        <v>4.6808403383389656</v>
      </c>
      <c r="AN6">
        <v>1.0375288237730445</v>
      </c>
      <c r="AO6">
        <v>0</v>
      </c>
      <c r="AP6">
        <v>0.91047719585749787</v>
      </c>
      <c r="AQ6">
        <v>9.7028093241689923</v>
      </c>
      <c r="AR6">
        <v>9.8084132999999998</v>
      </c>
      <c r="AS6">
        <v>9.4463701353048641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789.63636601110181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9.0401670069654418</v>
      </c>
      <c r="L7">
        <v>368.09578455431677</v>
      </c>
      <c r="M7">
        <v>26.520902738527457</v>
      </c>
      <c r="N7">
        <v>34.348634580749412</v>
      </c>
      <c r="O7">
        <v>0</v>
      </c>
      <c r="P7">
        <v>36.913707857795323</v>
      </c>
      <c r="Q7">
        <v>6.4677309060925339</v>
      </c>
      <c r="R7">
        <v>12.556721863216266</v>
      </c>
      <c r="S7">
        <v>7.8164033868667921</v>
      </c>
      <c r="T7">
        <v>0</v>
      </c>
      <c r="U7">
        <v>49.812313351955687</v>
      </c>
      <c r="V7">
        <v>3.7087417326158945</v>
      </c>
      <c r="W7">
        <v>13.123817870907391</v>
      </c>
      <c r="X7">
        <v>29.282307913234835</v>
      </c>
      <c r="Y7">
        <v>0</v>
      </c>
      <c r="Z7">
        <v>5.7938272159090909</v>
      </c>
      <c r="AA7">
        <v>12.480332925738397</v>
      </c>
      <c r="AB7">
        <v>11.702100173165439</v>
      </c>
      <c r="AC7">
        <v>8.6075281976768938</v>
      </c>
      <c r="AD7">
        <v>10.823155179898677</v>
      </c>
      <c r="AE7">
        <v>14.639928250681919</v>
      </c>
      <c r="AF7">
        <v>7.0080778293549919</v>
      </c>
      <c r="AG7">
        <v>11.892598435544301</v>
      </c>
      <c r="AH7">
        <v>45.294009378269372</v>
      </c>
      <c r="AI7">
        <v>9.0491083460101827</v>
      </c>
      <c r="AJ7">
        <v>0</v>
      </c>
      <c r="AK7">
        <v>20.183978198817968</v>
      </c>
      <c r="AL7">
        <v>0</v>
      </c>
      <c r="AM7">
        <v>4.6808403383389656</v>
      </c>
      <c r="AN7">
        <v>1.0375288237730445</v>
      </c>
      <c r="AO7">
        <v>0</v>
      </c>
      <c r="AP7">
        <v>0.91047719585749787</v>
      </c>
      <c r="AQ7">
        <v>9.7028093241689923</v>
      </c>
      <c r="AR7">
        <v>9.8084132999999998</v>
      </c>
      <c r="AS7">
        <v>9.4463701353048641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790.74831701175435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9.0401166895593015</v>
      </c>
      <c r="L8">
        <v>367.47142558967812</v>
      </c>
      <c r="M8">
        <v>26.520902738527457</v>
      </c>
      <c r="N8">
        <v>34.348634580749412</v>
      </c>
      <c r="O8">
        <v>0</v>
      </c>
      <c r="P8">
        <v>38.032802165401669</v>
      </c>
      <c r="Q8">
        <v>6.4677309060925339</v>
      </c>
      <c r="R8">
        <v>12.556721863216266</v>
      </c>
      <c r="S8">
        <v>7.8164033868667921</v>
      </c>
      <c r="T8">
        <v>0</v>
      </c>
      <c r="U8">
        <v>49.812313351955687</v>
      </c>
      <c r="V8">
        <v>3.7087417326158945</v>
      </c>
      <c r="W8">
        <v>13.123817870907391</v>
      </c>
      <c r="X8">
        <v>29.282307913234835</v>
      </c>
      <c r="Y8">
        <v>0</v>
      </c>
      <c r="Z8">
        <v>5.7938272159090909</v>
      </c>
      <c r="AA8">
        <v>12.480332925738397</v>
      </c>
      <c r="AB8">
        <v>11.702100173165439</v>
      </c>
      <c r="AC8">
        <v>8.6075281976768938</v>
      </c>
      <c r="AD8">
        <v>10.823155179898677</v>
      </c>
      <c r="AE8">
        <v>14.639928250681919</v>
      </c>
      <c r="AF8">
        <v>7.0080778293549919</v>
      </c>
      <c r="AG8">
        <v>11.892598435544301</v>
      </c>
      <c r="AH8">
        <v>45.294009378269372</v>
      </c>
      <c r="AI8">
        <v>9.0491083460101827</v>
      </c>
      <c r="AJ8">
        <v>0</v>
      </c>
      <c r="AK8">
        <v>20.183978198817968</v>
      </c>
      <c r="AL8">
        <v>0</v>
      </c>
      <c r="AM8">
        <v>4.6808403383389656</v>
      </c>
      <c r="AN8">
        <v>1.0375288237730445</v>
      </c>
      <c r="AO8">
        <v>0</v>
      </c>
      <c r="AP8">
        <v>0.91047719585749787</v>
      </c>
      <c r="AQ8">
        <v>9.7028093241689923</v>
      </c>
      <c r="AR8">
        <v>9.8084132999999998</v>
      </c>
      <c r="AS8">
        <v>9.4463701353048641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791.24300203731593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9.0401323485638265</v>
      </c>
      <c r="L9">
        <v>368.09391395205535</v>
      </c>
      <c r="M9">
        <v>26.520902738527457</v>
      </c>
      <c r="N9">
        <v>34.348634580749412</v>
      </c>
      <c r="O9">
        <v>0</v>
      </c>
      <c r="P9">
        <v>39.176176674989044</v>
      </c>
      <c r="Q9">
        <v>6.4677309060925339</v>
      </c>
      <c r="R9">
        <v>12.556721863216266</v>
      </c>
      <c r="S9">
        <v>7.8164033868667921</v>
      </c>
      <c r="T9">
        <v>0</v>
      </c>
      <c r="U9">
        <v>49.812313351955687</v>
      </c>
      <c r="V9">
        <v>3.7087417326158945</v>
      </c>
      <c r="W9">
        <v>13.123817870907391</v>
      </c>
      <c r="X9">
        <v>29.282307913234835</v>
      </c>
      <c r="Y9">
        <v>0</v>
      </c>
      <c r="Z9">
        <v>5.7938272159090909</v>
      </c>
      <c r="AA9">
        <v>12.480332925738397</v>
      </c>
      <c r="AB9">
        <v>11.702100173165439</v>
      </c>
      <c r="AC9">
        <v>8.6075281976768938</v>
      </c>
      <c r="AD9">
        <v>10.823155179898677</v>
      </c>
      <c r="AE9">
        <v>14.639928250681919</v>
      </c>
      <c r="AF9">
        <v>7.0080778293549919</v>
      </c>
      <c r="AG9">
        <v>11.892598435544301</v>
      </c>
      <c r="AH9">
        <v>45.294009378269372</v>
      </c>
      <c r="AI9">
        <v>9.0491083460101827</v>
      </c>
      <c r="AJ9">
        <v>0</v>
      </c>
      <c r="AK9">
        <v>20.183978198817968</v>
      </c>
      <c r="AL9">
        <v>0</v>
      </c>
      <c r="AM9">
        <v>4.6808403383389656</v>
      </c>
      <c r="AN9">
        <v>1.0375288237730445</v>
      </c>
      <c r="AO9">
        <v>0</v>
      </c>
      <c r="AP9">
        <v>0.91047719585749787</v>
      </c>
      <c r="AQ9">
        <v>9.7028093241689923</v>
      </c>
      <c r="AR9">
        <v>9.8084132999999998</v>
      </c>
      <c r="AS9">
        <v>9.4463701353048641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793.00888056828501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9.0401072968535701</v>
      </c>
      <c r="L10">
        <v>368.09391395205535</v>
      </c>
      <c r="M10">
        <v>26.520902738527457</v>
      </c>
      <c r="N10">
        <v>34.348634580749412</v>
      </c>
      <c r="O10">
        <v>0</v>
      </c>
      <c r="P10">
        <v>40.137871623876769</v>
      </c>
      <c r="Q10">
        <v>6.4677309060925339</v>
      </c>
      <c r="R10">
        <v>12.556721863216266</v>
      </c>
      <c r="S10">
        <v>7.8164033868667921</v>
      </c>
      <c r="T10">
        <v>0</v>
      </c>
      <c r="U10">
        <v>49.812313351955687</v>
      </c>
      <c r="V10">
        <v>3.7087417326158945</v>
      </c>
      <c r="W10">
        <v>13.123817870907391</v>
      </c>
      <c r="X10">
        <v>29.282307913234835</v>
      </c>
      <c r="Y10">
        <v>0</v>
      </c>
      <c r="Z10">
        <v>5.7938272159090909</v>
      </c>
      <c r="AA10">
        <v>12.480332925738397</v>
      </c>
      <c r="AB10">
        <v>11.702100173165439</v>
      </c>
      <c r="AC10">
        <v>8.6075281976768938</v>
      </c>
      <c r="AD10">
        <v>10.823155179898677</v>
      </c>
      <c r="AE10">
        <v>14.639928250681919</v>
      </c>
      <c r="AF10">
        <v>7.0080778293549919</v>
      </c>
      <c r="AG10">
        <v>11.892598435544301</v>
      </c>
      <c r="AH10">
        <v>45.294009378269372</v>
      </c>
      <c r="AI10">
        <v>9.0491083460101827</v>
      </c>
      <c r="AJ10">
        <v>0</v>
      </c>
      <c r="AK10">
        <v>20.183978198817968</v>
      </c>
      <c r="AL10">
        <v>0</v>
      </c>
      <c r="AM10">
        <v>4.6808403383389656</v>
      </c>
      <c r="AN10">
        <v>1.0375288237730445</v>
      </c>
      <c r="AO10">
        <v>0</v>
      </c>
      <c r="AP10">
        <v>0.91047719585749787</v>
      </c>
      <c r="AQ10">
        <v>9.7028093241689923</v>
      </c>
      <c r="AR10">
        <v>9.8084132999999998</v>
      </c>
      <c r="AS10">
        <v>9.4463701353048641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793.97055046546257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8.9699498584432256</v>
      </c>
      <c r="L11">
        <v>347.51398948083613</v>
      </c>
      <c r="M11">
        <v>26.520902738527457</v>
      </c>
      <c r="N11">
        <v>34.348634580749412</v>
      </c>
      <c r="O11">
        <v>0</v>
      </c>
      <c r="P11">
        <v>41.178967206287389</v>
      </c>
      <c r="Q11">
        <v>6.4677309060925339</v>
      </c>
      <c r="R11">
        <v>12.556721863216266</v>
      </c>
      <c r="S11">
        <v>7.8164033868667921</v>
      </c>
      <c r="T11">
        <v>0</v>
      </c>
      <c r="U11">
        <v>49.812313351955687</v>
      </c>
      <c r="V11">
        <v>3.7087417326158945</v>
      </c>
      <c r="W11">
        <v>13.123817870907391</v>
      </c>
      <c r="X11">
        <v>29.282307913234835</v>
      </c>
      <c r="Y11">
        <v>0</v>
      </c>
      <c r="Z11">
        <v>5.7938272159090909</v>
      </c>
      <c r="AA11">
        <v>12.480332925738397</v>
      </c>
      <c r="AB11">
        <v>11.702100173165439</v>
      </c>
      <c r="AC11">
        <v>8.6075281976768938</v>
      </c>
      <c r="AD11">
        <v>10.823155179898677</v>
      </c>
      <c r="AE11">
        <v>14.639928250681919</v>
      </c>
      <c r="AF11">
        <v>4.9640554461950508</v>
      </c>
      <c r="AG11">
        <v>11.892598435544301</v>
      </c>
      <c r="AH11">
        <v>45.294009378269372</v>
      </c>
      <c r="AI11">
        <v>9.0491083460101827</v>
      </c>
      <c r="AJ11">
        <v>0</v>
      </c>
      <c r="AK11">
        <v>20.183978198817968</v>
      </c>
      <c r="AL11">
        <v>0</v>
      </c>
      <c r="AM11">
        <v>4.6808403383389656</v>
      </c>
      <c r="AN11">
        <v>1.0375288237730445</v>
      </c>
      <c r="AO11">
        <v>0</v>
      </c>
      <c r="AP11">
        <v>2.9969876153272579</v>
      </c>
      <c r="AQ11">
        <v>9.7028093241689923</v>
      </c>
      <c r="AR11">
        <v>9.8084132999999998</v>
      </c>
      <c r="AS11">
        <v>9.4463701353048641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774.40405217455339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9.0401965444922254</v>
      </c>
      <c r="L12">
        <v>347.51398948083613</v>
      </c>
      <c r="M12">
        <v>26.520902738527457</v>
      </c>
      <c r="N12">
        <v>34.348634580749412</v>
      </c>
      <c r="O12">
        <v>0</v>
      </c>
      <c r="P12">
        <v>41.28693847939789</v>
      </c>
      <c r="Q12">
        <v>6.4677309060925339</v>
      </c>
      <c r="R12">
        <v>12.556721863216266</v>
      </c>
      <c r="S12">
        <v>7.8164033868667921</v>
      </c>
      <c r="T12">
        <v>0</v>
      </c>
      <c r="U12">
        <v>49.812313351955687</v>
      </c>
      <c r="V12">
        <v>3.7087417326158945</v>
      </c>
      <c r="W12">
        <v>13.123817870907391</v>
      </c>
      <c r="X12">
        <v>29.282307913234835</v>
      </c>
      <c r="Y12">
        <v>0</v>
      </c>
      <c r="Z12">
        <v>5.7938272159090909</v>
      </c>
      <c r="AA12">
        <v>12.480332925738397</v>
      </c>
      <c r="AB12">
        <v>11.702100173165439</v>
      </c>
      <c r="AC12">
        <v>8.6075281976768938</v>
      </c>
      <c r="AD12">
        <v>10.823155179898677</v>
      </c>
      <c r="AE12">
        <v>14.639928250681919</v>
      </c>
      <c r="AF12">
        <v>4.9640554461950508</v>
      </c>
      <c r="AG12">
        <v>11.892598435544301</v>
      </c>
      <c r="AH12">
        <v>45.294009378269372</v>
      </c>
      <c r="AI12">
        <v>9.0491083460101827</v>
      </c>
      <c r="AJ12">
        <v>0</v>
      </c>
      <c r="AK12">
        <v>20.183978198817968</v>
      </c>
      <c r="AL12">
        <v>0</v>
      </c>
      <c r="AM12">
        <v>4.6808403383389656</v>
      </c>
      <c r="AN12">
        <v>1.0375288237730445</v>
      </c>
      <c r="AO12">
        <v>0</v>
      </c>
      <c r="AP12">
        <v>2.9969876153272579</v>
      </c>
      <c r="AQ12">
        <v>9.7028093241689923</v>
      </c>
      <c r="AR12">
        <v>9.8084132999999998</v>
      </c>
      <c r="AS12">
        <v>9.4463701353048641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774.58227013371288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9.0401965444922254</v>
      </c>
      <c r="L13">
        <v>357.16685009294747</v>
      </c>
      <c r="M13">
        <v>26.520902738527457</v>
      </c>
      <c r="N13">
        <v>34.348634580749412</v>
      </c>
      <c r="O13">
        <v>0</v>
      </c>
      <c r="P13">
        <v>41.28693847939789</v>
      </c>
      <c r="Q13">
        <v>6.4677309060925339</v>
      </c>
      <c r="R13">
        <v>12.556721863216266</v>
      </c>
      <c r="S13">
        <v>7.8164033868667921</v>
      </c>
      <c r="T13">
        <v>0</v>
      </c>
      <c r="U13">
        <v>49.812313351955687</v>
      </c>
      <c r="V13">
        <v>3.7087417326158945</v>
      </c>
      <c r="W13">
        <v>13.123817870907391</v>
      </c>
      <c r="X13">
        <v>29.282307913234835</v>
      </c>
      <c r="Y13">
        <v>0</v>
      </c>
      <c r="Z13">
        <v>5.7938272159090909</v>
      </c>
      <c r="AA13">
        <v>12.480332925738397</v>
      </c>
      <c r="AB13">
        <v>11.702100173165439</v>
      </c>
      <c r="AC13">
        <v>8.6075281976768938</v>
      </c>
      <c r="AD13">
        <v>10.823155179898677</v>
      </c>
      <c r="AE13">
        <v>14.639928250681919</v>
      </c>
      <c r="AF13">
        <v>4.9640554461950508</v>
      </c>
      <c r="AG13">
        <v>11.892598435544301</v>
      </c>
      <c r="AH13">
        <v>45.294009378269372</v>
      </c>
      <c r="AI13">
        <v>9.0491083460101827</v>
      </c>
      <c r="AJ13">
        <v>0</v>
      </c>
      <c r="AK13">
        <v>20.183978198817968</v>
      </c>
      <c r="AL13">
        <v>0</v>
      </c>
      <c r="AM13">
        <v>4.6808403383389656</v>
      </c>
      <c r="AN13">
        <v>1.0375288237730445</v>
      </c>
      <c r="AO13">
        <v>0</v>
      </c>
      <c r="AP13">
        <v>0.91047719585749787</v>
      </c>
      <c r="AQ13">
        <v>9.7028093241689923</v>
      </c>
      <c r="AR13">
        <v>9.8084132999999998</v>
      </c>
      <c r="AS13">
        <v>9.4463701353048641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782.14862032635449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9.0401965444922254</v>
      </c>
      <c r="L14">
        <v>375.99855995534369</v>
      </c>
      <c r="M14">
        <v>26.520902738527457</v>
      </c>
      <c r="N14">
        <v>34.348634580749412</v>
      </c>
      <c r="O14">
        <v>0</v>
      </c>
      <c r="P14">
        <v>41.28693847939789</v>
      </c>
      <c r="Q14">
        <v>6.4677309060925339</v>
      </c>
      <c r="R14">
        <v>12.556721863216266</v>
      </c>
      <c r="S14">
        <v>7.8164033868667921</v>
      </c>
      <c r="T14">
        <v>0</v>
      </c>
      <c r="U14">
        <v>49.812313351955687</v>
      </c>
      <c r="V14">
        <v>3.7087417326158945</v>
      </c>
      <c r="W14">
        <v>13.123817870907391</v>
      </c>
      <c r="X14">
        <v>29.282307913234835</v>
      </c>
      <c r="Y14">
        <v>0</v>
      </c>
      <c r="Z14">
        <v>5.7938272159090909</v>
      </c>
      <c r="AA14">
        <v>12.480332925738397</v>
      </c>
      <c r="AB14">
        <v>11.702100173165439</v>
      </c>
      <c r="AC14">
        <v>8.6075281976768938</v>
      </c>
      <c r="AD14">
        <v>10.823155179898677</v>
      </c>
      <c r="AE14">
        <v>14.639928250681919</v>
      </c>
      <c r="AF14">
        <v>4.9640554461950508</v>
      </c>
      <c r="AG14">
        <v>11.892598435544301</v>
      </c>
      <c r="AH14">
        <v>45.294009378269372</v>
      </c>
      <c r="AI14">
        <v>5.6556927802578016</v>
      </c>
      <c r="AJ14">
        <v>0</v>
      </c>
      <c r="AK14">
        <v>20.183978198817968</v>
      </c>
      <c r="AL14">
        <v>0</v>
      </c>
      <c r="AM14">
        <v>4.6808403383389656</v>
      </c>
      <c r="AN14">
        <v>1.0375288237730445</v>
      </c>
      <c r="AO14">
        <v>0</v>
      </c>
      <c r="AP14">
        <v>0.91047719585749787</v>
      </c>
      <c r="AQ14">
        <v>9.7028093241689923</v>
      </c>
      <c r="AR14">
        <v>9.8084132999999998</v>
      </c>
      <c r="AS14">
        <v>9.4463701353048641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797.58691462299839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5.7900544811228194</v>
      </c>
      <c r="L15">
        <v>299.24880381509678</v>
      </c>
      <c r="M15">
        <v>26.520902738527457</v>
      </c>
      <c r="N15">
        <v>34.348634580749412</v>
      </c>
      <c r="O15">
        <v>0</v>
      </c>
      <c r="P15">
        <v>39.929411305537023</v>
      </c>
      <c r="Q15">
        <v>6.4688605074626864</v>
      </c>
      <c r="R15">
        <v>12.557429213589925</v>
      </c>
      <c r="S15">
        <v>7.816672148887184</v>
      </c>
      <c r="T15">
        <v>0</v>
      </c>
      <c r="U15">
        <v>49.812313351955687</v>
      </c>
      <c r="V15">
        <v>3.7087417326158945</v>
      </c>
      <c r="W15">
        <v>13.123817870907391</v>
      </c>
      <c r="X15">
        <v>29.282307913234835</v>
      </c>
      <c r="Y15">
        <v>0</v>
      </c>
      <c r="Z15">
        <v>5.7938272159090909</v>
      </c>
      <c r="AA15">
        <v>12.480332925738397</v>
      </c>
      <c r="AB15">
        <v>11.702100173165439</v>
      </c>
      <c r="AC15">
        <v>8.6075281976768938</v>
      </c>
      <c r="AD15">
        <v>10.823155179898677</v>
      </c>
      <c r="AE15">
        <v>14.639928250681919</v>
      </c>
      <c r="AF15">
        <v>4.9640554461950508</v>
      </c>
      <c r="AG15">
        <v>11.892598435544301</v>
      </c>
      <c r="AH15">
        <v>45.294009378269372</v>
      </c>
      <c r="AI15">
        <v>5.6556927802578016</v>
      </c>
      <c r="AJ15">
        <v>0</v>
      </c>
      <c r="AK15">
        <v>20.183978198817968</v>
      </c>
      <c r="AL15">
        <v>0</v>
      </c>
      <c r="AM15">
        <v>4.6808403383389656</v>
      </c>
      <c r="AN15">
        <v>1.0375288237730445</v>
      </c>
      <c r="AO15">
        <v>0</v>
      </c>
      <c r="AP15">
        <v>0.91047719585749787</v>
      </c>
      <c r="AQ15">
        <v>7.2771071750702889</v>
      </c>
      <c r="AR15">
        <v>9.8084132999999998</v>
      </c>
      <c r="AS15">
        <v>9.4463701353048641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713.80589281018683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5.7900544811228194</v>
      </c>
      <c r="L16">
        <v>287.66534553047393</v>
      </c>
      <c r="M16">
        <v>26.520902738527457</v>
      </c>
      <c r="N16">
        <v>34.348634580749412</v>
      </c>
      <c r="O16">
        <v>0</v>
      </c>
      <c r="P16">
        <v>39.929411305537023</v>
      </c>
      <c r="Q16">
        <v>6.4688605074626864</v>
      </c>
      <c r="R16">
        <v>12.557429213589925</v>
      </c>
      <c r="S16">
        <v>7.816672148887184</v>
      </c>
      <c r="T16">
        <v>0</v>
      </c>
      <c r="U16">
        <v>49.812313351955687</v>
      </c>
      <c r="V16">
        <v>3.7087417326158945</v>
      </c>
      <c r="W16">
        <v>13.123817870907391</v>
      </c>
      <c r="X16">
        <v>29.282307913234835</v>
      </c>
      <c r="Y16">
        <v>0</v>
      </c>
      <c r="Z16">
        <v>5.7938272159090909</v>
      </c>
      <c r="AA16">
        <v>12.480332925738397</v>
      </c>
      <c r="AB16">
        <v>11.702100173165439</v>
      </c>
      <c r="AC16">
        <v>8.6075281976768938</v>
      </c>
      <c r="AD16">
        <v>10.823155179898677</v>
      </c>
      <c r="AE16">
        <v>14.639928250681919</v>
      </c>
      <c r="AF16">
        <v>4.9640554461950508</v>
      </c>
      <c r="AG16">
        <v>11.892598435544301</v>
      </c>
      <c r="AH16">
        <v>45.294009378269372</v>
      </c>
      <c r="AI16">
        <v>5.6556927802578016</v>
      </c>
      <c r="AJ16">
        <v>0</v>
      </c>
      <c r="AK16">
        <v>20.183978198817968</v>
      </c>
      <c r="AL16">
        <v>0</v>
      </c>
      <c r="AM16">
        <v>4.6808403383389656</v>
      </c>
      <c r="AN16">
        <v>1.0375288237730445</v>
      </c>
      <c r="AO16">
        <v>0</v>
      </c>
      <c r="AP16">
        <v>0.91047719585749787</v>
      </c>
      <c r="AQ16">
        <v>7.2771071750702889</v>
      </c>
      <c r="AR16">
        <v>9.8084132999999998</v>
      </c>
      <c r="AS16">
        <v>9.4463701353048641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702.22243452556393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5.7900544811228194</v>
      </c>
      <c r="L17">
        <v>254.84514669417447</v>
      </c>
      <c r="M17">
        <v>26.520902738527457</v>
      </c>
      <c r="N17">
        <v>34.348634580749412</v>
      </c>
      <c r="O17">
        <v>0</v>
      </c>
      <c r="P17">
        <v>39.929411305537023</v>
      </c>
      <c r="Q17">
        <v>6.4688605074626864</v>
      </c>
      <c r="R17">
        <v>12.557429213589925</v>
      </c>
      <c r="S17">
        <v>7.816672148887184</v>
      </c>
      <c r="T17">
        <v>0</v>
      </c>
      <c r="U17">
        <v>49.812313351955687</v>
      </c>
      <c r="V17">
        <v>3.7087417326158945</v>
      </c>
      <c r="W17">
        <v>13.123817870907391</v>
      </c>
      <c r="X17">
        <v>29.282307913234835</v>
      </c>
      <c r="Y17">
        <v>0</v>
      </c>
      <c r="Z17">
        <v>5.7938272159090909</v>
      </c>
      <c r="AA17">
        <v>12.480332925738397</v>
      </c>
      <c r="AB17">
        <v>11.702100173165439</v>
      </c>
      <c r="AC17">
        <v>8.6075281976768938</v>
      </c>
      <c r="AD17">
        <v>10.823155179898677</v>
      </c>
      <c r="AE17">
        <v>14.639928250681919</v>
      </c>
      <c r="AF17">
        <v>4.9640554461950508</v>
      </c>
      <c r="AG17">
        <v>11.892598435544301</v>
      </c>
      <c r="AH17">
        <v>45.294009378269372</v>
      </c>
      <c r="AI17">
        <v>1.8852309267526002</v>
      </c>
      <c r="AJ17">
        <v>0</v>
      </c>
      <c r="AK17">
        <v>20.183978198817968</v>
      </c>
      <c r="AL17">
        <v>0</v>
      </c>
      <c r="AM17">
        <v>4.6808403383389656</v>
      </c>
      <c r="AN17">
        <v>1.0375288237730445</v>
      </c>
      <c r="AO17">
        <v>0</v>
      </c>
      <c r="AP17">
        <v>0.91047719585749787</v>
      </c>
      <c r="AQ17">
        <v>7.2771071750702889</v>
      </c>
      <c r="AR17">
        <v>9.8084132999999998</v>
      </c>
      <c r="AS17">
        <v>9.4463701353048641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665.6317738357593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5.7900544811228194</v>
      </c>
      <c r="L18">
        <v>234.57389410330666</v>
      </c>
      <c r="M18">
        <v>26.520902738527457</v>
      </c>
      <c r="N18">
        <v>34.348634580749412</v>
      </c>
      <c r="O18">
        <v>0</v>
      </c>
      <c r="P18">
        <v>39.929411305537023</v>
      </c>
      <c r="Q18">
        <v>6.4688605074626864</v>
      </c>
      <c r="R18">
        <v>12.557429213589925</v>
      </c>
      <c r="S18">
        <v>7.816672148887184</v>
      </c>
      <c r="T18">
        <v>0</v>
      </c>
      <c r="U18">
        <v>49.812313351955687</v>
      </c>
      <c r="V18">
        <v>3.7087417326158945</v>
      </c>
      <c r="W18">
        <v>13.123817870907391</v>
      </c>
      <c r="X18">
        <v>29.282307913234835</v>
      </c>
      <c r="Y18">
        <v>0</v>
      </c>
      <c r="Z18">
        <v>5.7938272159090909</v>
      </c>
      <c r="AA18">
        <v>12.480332925738397</v>
      </c>
      <c r="AB18">
        <v>11.702100173165439</v>
      </c>
      <c r="AC18">
        <v>8.6075281976768938</v>
      </c>
      <c r="AD18">
        <v>10.823155179898677</v>
      </c>
      <c r="AE18">
        <v>14.639928250681919</v>
      </c>
      <c r="AF18">
        <v>4.9640554461950508</v>
      </c>
      <c r="AG18">
        <v>11.892598435544301</v>
      </c>
      <c r="AH18">
        <v>45.294009378269372</v>
      </c>
      <c r="AI18">
        <v>1.8852309267526002</v>
      </c>
      <c r="AJ18">
        <v>0</v>
      </c>
      <c r="AK18">
        <v>20.183978198817968</v>
      </c>
      <c r="AL18">
        <v>0</v>
      </c>
      <c r="AM18">
        <v>4.6808403383389656</v>
      </c>
      <c r="AN18">
        <v>1.0375288237730445</v>
      </c>
      <c r="AO18">
        <v>0</v>
      </c>
      <c r="AP18">
        <v>0.91047719585749787</v>
      </c>
      <c r="AQ18">
        <v>4.8514047833801932</v>
      </c>
      <c r="AR18">
        <v>9.8084132999999998</v>
      </c>
      <c r="AS18">
        <v>9.4463701353048641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642.93481885320136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5.7900544811228194</v>
      </c>
      <c r="L19">
        <v>215.26771071328221</v>
      </c>
      <c r="M19">
        <v>26.520902738527457</v>
      </c>
      <c r="N19">
        <v>34.348634580749412</v>
      </c>
      <c r="O19">
        <v>0</v>
      </c>
      <c r="P19">
        <v>39.929411305537023</v>
      </c>
      <c r="Q19">
        <v>6.4688605074626864</v>
      </c>
      <c r="R19">
        <v>12.557429213589925</v>
      </c>
      <c r="S19">
        <v>7.816672148887184</v>
      </c>
      <c r="T19">
        <v>0</v>
      </c>
      <c r="U19">
        <v>49.812313351955687</v>
      </c>
      <c r="V19">
        <v>3.7087417326158945</v>
      </c>
      <c r="W19">
        <v>13.123817870907391</v>
      </c>
      <c r="X19">
        <v>29.282307913234835</v>
      </c>
      <c r="Y19">
        <v>0</v>
      </c>
      <c r="Z19">
        <v>5.7938272159090909</v>
      </c>
      <c r="AA19">
        <v>12.480332925738397</v>
      </c>
      <c r="AB19">
        <v>11.702100173165439</v>
      </c>
      <c r="AC19">
        <v>8.6075281976768938</v>
      </c>
      <c r="AD19">
        <v>10.823155179898677</v>
      </c>
      <c r="AE19">
        <v>14.639928250681919</v>
      </c>
      <c r="AF19">
        <v>4.9640554461950508</v>
      </c>
      <c r="AG19">
        <v>11.892598435544301</v>
      </c>
      <c r="AH19">
        <v>45.294009378269372</v>
      </c>
      <c r="AI19">
        <v>1.8852309267526002</v>
      </c>
      <c r="AJ19">
        <v>0</v>
      </c>
      <c r="AK19">
        <v>20.183978198817968</v>
      </c>
      <c r="AL19">
        <v>0</v>
      </c>
      <c r="AM19">
        <v>4.6808403383389656</v>
      </c>
      <c r="AN19">
        <v>1.0375288237730445</v>
      </c>
      <c r="AO19">
        <v>0</v>
      </c>
      <c r="AP19">
        <v>0.91047719585749787</v>
      </c>
      <c r="AQ19">
        <v>0</v>
      </c>
      <c r="AR19">
        <v>9.8084132999999998</v>
      </c>
      <c r="AS19">
        <v>9.4463701353048641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618.77723067979662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5.7900544811228194</v>
      </c>
      <c r="L20">
        <v>190.16978325807764</v>
      </c>
      <c r="M20">
        <v>26.520902738527457</v>
      </c>
      <c r="N20">
        <v>34.348634580749412</v>
      </c>
      <c r="O20">
        <v>0</v>
      </c>
      <c r="P20">
        <v>39.929411305537023</v>
      </c>
      <c r="Q20">
        <v>6.4688605074626864</v>
      </c>
      <c r="R20">
        <v>12.188022219476389</v>
      </c>
      <c r="S20">
        <v>7.816672148887184</v>
      </c>
      <c r="T20">
        <v>0</v>
      </c>
      <c r="U20">
        <v>49.812313351955687</v>
      </c>
      <c r="V20">
        <v>3.7087417326158945</v>
      </c>
      <c r="W20">
        <v>13.123817870907391</v>
      </c>
      <c r="X20">
        <v>29.282307913234835</v>
      </c>
      <c r="Y20">
        <v>0</v>
      </c>
      <c r="Z20">
        <v>5.7938272159090909</v>
      </c>
      <c r="AA20">
        <v>12.480332925738397</v>
      </c>
      <c r="AB20">
        <v>11.702100173165439</v>
      </c>
      <c r="AC20">
        <v>8.6075281976768938</v>
      </c>
      <c r="AD20">
        <v>10.823155179898677</v>
      </c>
      <c r="AE20">
        <v>14.639928250681919</v>
      </c>
      <c r="AF20">
        <v>4.9640554461950508</v>
      </c>
      <c r="AG20">
        <v>11.892598435544301</v>
      </c>
      <c r="AH20">
        <v>45.294009378269372</v>
      </c>
      <c r="AI20">
        <v>1.8852309267526002</v>
      </c>
      <c r="AJ20">
        <v>0</v>
      </c>
      <c r="AK20">
        <v>20.183978198817968</v>
      </c>
      <c r="AL20">
        <v>0</v>
      </c>
      <c r="AM20">
        <v>4.6808403383389656</v>
      </c>
      <c r="AN20">
        <v>1.0375288237730445</v>
      </c>
      <c r="AO20">
        <v>0</v>
      </c>
      <c r="AP20">
        <v>0.91047719585749787</v>
      </c>
      <c r="AQ20">
        <v>0</v>
      </c>
      <c r="AR20">
        <v>9.8084132999999998</v>
      </c>
      <c r="AS20">
        <v>9.4463701353048641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593.30989623047856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5.7900544811228194</v>
      </c>
      <c r="L21">
        <v>164.10680012239797</v>
      </c>
      <c r="M21">
        <v>26.520902738527457</v>
      </c>
      <c r="N21">
        <v>34.348634580749412</v>
      </c>
      <c r="O21">
        <v>0</v>
      </c>
      <c r="P21">
        <v>39.929411305537023</v>
      </c>
      <c r="Q21">
        <v>6.4688605074626864</v>
      </c>
      <c r="R21">
        <v>12.188022219476389</v>
      </c>
      <c r="S21">
        <v>7.816672148887184</v>
      </c>
      <c r="T21">
        <v>0</v>
      </c>
      <c r="U21">
        <v>49.812313351955687</v>
      </c>
      <c r="V21">
        <v>3.7087417326158945</v>
      </c>
      <c r="W21">
        <v>13.123817870907391</v>
      </c>
      <c r="X21">
        <v>29.282307913234835</v>
      </c>
      <c r="Y21">
        <v>0</v>
      </c>
      <c r="Z21">
        <v>5.7938272159090909</v>
      </c>
      <c r="AA21">
        <v>12.480332925738397</v>
      </c>
      <c r="AB21">
        <v>11.702100173165439</v>
      </c>
      <c r="AC21">
        <v>8.6075281976768938</v>
      </c>
      <c r="AD21">
        <v>10.823155179898677</v>
      </c>
      <c r="AE21">
        <v>14.639928250681919</v>
      </c>
      <c r="AF21">
        <v>4.9640554461950508</v>
      </c>
      <c r="AG21">
        <v>11.892598435544301</v>
      </c>
      <c r="AH21">
        <v>45.294009378269372</v>
      </c>
      <c r="AI21">
        <v>1.8852309267526002</v>
      </c>
      <c r="AJ21">
        <v>0</v>
      </c>
      <c r="AK21">
        <v>20.183978198817968</v>
      </c>
      <c r="AL21">
        <v>0</v>
      </c>
      <c r="AM21">
        <v>4.6808403383389656</v>
      </c>
      <c r="AN21">
        <v>1.0375288237730445</v>
      </c>
      <c r="AO21">
        <v>0</v>
      </c>
      <c r="AP21">
        <v>0.91047719585749787</v>
      </c>
      <c r="AQ21">
        <v>0</v>
      </c>
      <c r="AR21">
        <v>9.8084132999999998</v>
      </c>
      <c r="AS21">
        <v>9.4463701353048641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567.24691309479886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5.7900544811228194</v>
      </c>
      <c r="L22">
        <v>135.14770053786589</v>
      </c>
      <c r="M22">
        <v>26.520902738527457</v>
      </c>
      <c r="N22">
        <v>34.348634580749412</v>
      </c>
      <c r="O22">
        <v>0</v>
      </c>
      <c r="P22">
        <v>39.929411305537023</v>
      </c>
      <c r="Q22">
        <v>6.4688605074626864</v>
      </c>
      <c r="R22">
        <v>12.557429213589925</v>
      </c>
      <c r="S22">
        <v>7.816672148887184</v>
      </c>
      <c r="T22">
        <v>0</v>
      </c>
      <c r="U22">
        <v>49.812313351955687</v>
      </c>
      <c r="V22">
        <v>3.7087417326158945</v>
      </c>
      <c r="W22">
        <v>13.123817870907391</v>
      </c>
      <c r="X22">
        <v>29.282307913234835</v>
      </c>
      <c r="Y22">
        <v>0</v>
      </c>
      <c r="Z22">
        <v>5.7938272159090909</v>
      </c>
      <c r="AA22">
        <v>12.480332925738397</v>
      </c>
      <c r="AB22">
        <v>11.702100173165439</v>
      </c>
      <c r="AC22">
        <v>8.6075281976768938</v>
      </c>
      <c r="AD22">
        <v>10.823155179898677</v>
      </c>
      <c r="AE22">
        <v>14.639928250681919</v>
      </c>
      <c r="AF22">
        <v>4.9640554461950508</v>
      </c>
      <c r="AG22">
        <v>11.892598435544301</v>
      </c>
      <c r="AH22">
        <v>45.294009378269372</v>
      </c>
      <c r="AI22">
        <v>1.8852309267526002</v>
      </c>
      <c r="AJ22">
        <v>0</v>
      </c>
      <c r="AK22">
        <v>20.183978198817968</v>
      </c>
      <c r="AL22">
        <v>0</v>
      </c>
      <c r="AM22">
        <v>4.6808403383389656</v>
      </c>
      <c r="AN22">
        <v>1.0375288237730445</v>
      </c>
      <c r="AO22">
        <v>0</v>
      </c>
      <c r="AP22">
        <v>0.91047719585749787</v>
      </c>
      <c r="AQ22">
        <v>0</v>
      </c>
      <c r="AR22">
        <v>9.8084132999999998</v>
      </c>
      <c r="AS22">
        <v>9.4463701353048641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538.65722050438046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5.7900544811228194</v>
      </c>
      <c r="L23">
        <v>125.49035135513496</v>
      </c>
      <c r="M23">
        <v>26.520902738527457</v>
      </c>
      <c r="N23">
        <v>34.348634580749412</v>
      </c>
      <c r="O23">
        <v>0</v>
      </c>
      <c r="P23">
        <v>39.929411305537023</v>
      </c>
      <c r="Q23">
        <v>6.4688605074626864</v>
      </c>
      <c r="R23">
        <v>12.557429213589925</v>
      </c>
      <c r="S23">
        <v>7.816672148887184</v>
      </c>
      <c r="T23">
        <v>0</v>
      </c>
      <c r="U23">
        <v>49.812313351955687</v>
      </c>
      <c r="V23">
        <v>3.7087417326158945</v>
      </c>
      <c r="W23">
        <v>13.123541285512031</v>
      </c>
      <c r="X23">
        <v>29.282307913234835</v>
      </c>
      <c r="Y23">
        <v>0</v>
      </c>
      <c r="Z23">
        <v>5.7938272159090909</v>
      </c>
      <c r="AA23">
        <v>12.480332925738397</v>
      </c>
      <c r="AB23">
        <v>11.702100173165439</v>
      </c>
      <c r="AC23">
        <v>8.6075281976768938</v>
      </c>
      <c r="AD23">
        <v>10.823155179898677</v>
      </c>
      <c r="AE23">
        <v>14.639928250681919</v>
      </c>
      <c r="AF23">
        <v>4.9640554461950508</v>
      </c>
      <c r="AG23">
        <v>11.892598435544301</v>
      </c>
      <c r="AH23">
        <v>45.294009378269372</v>
      </c>
      <c r="AI23">
        <v>1.8852309267526002</v>
      </c>
      <c r="AJ23">
        <v>0</v>
      </c>
      <c r="AK23">
        <v>20.183978198817968</v>
      </c>
      <c r="AL23">
        <v>0</v>
      </c>
      <c r="AM23">
        <v>4.6808403383389656</v>
      </c>
      <c r="AN23">
        <v>1.0375288237730445</v>
      </c>
      <c r="AO23">
        <v>0</v>
      </c>
      <c r="AP23">
        <v>2.9969876153272579</v>
      </c>
      <c r="AQ23">
        <v>0</v>
      </c>
      <c r="AR23">
        <v>9.8084132999999998</v>
      </c>
      <c r="AS23">
        <v>9.4463701353048641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531.08610515572389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5.7899910495386946</v>
      </c>
      <c r="L24">
        <v>125.48814286982774</v>
      </c>
      <c r="M24">
        <v>26.520902738527457</v>
      </c>
      <c r="N24">
        <v>34.348634580749412</v>
      </c>
      <c r="O24">
        <v>0</v>
      </c>
      <c r="P24">
        <v>39.929411305537023</v>
      </c>
      <c r="Q24">
        <v>6.4688605074626864</v>
      </c>
      <c r="R24">
        <v>12.557429213589925</v>
      </c>
      <c r="S24">
        <v>7.816672148887184</v>
      </c>
      <c r="T24">
        <v>0</v>
      </c>
      <c r="U24">
        <v>49.812313351955687</v>
      </c>
      <c r="V24">
        <v>3.7087417326158945</v>
      </c>
      <c r="W24">
        <v>13.123541285512031</v>
      </c>
      <c r="X24">
        <v>29.282307913234835</v>
      </c>
      <c r="Y24">
        <v>0</v>
      </c>
      <c r="Z24">
        <v>5.7938272159090909</v>
      </c>
      <c r="AA24">
        <v>12.480332925738397</v>
      </c>
      <c r="AB24">
        <v>11.702100173165439</v>
      </c>
      <c r="AC24">
        <v>8.6075281976768938</v>
      </c>
      <c r="AD24">
        <v>10.823155179898677</v>
      </c>
      <c r="AE24">
        <v>14.639928250681919</v>
      </c>
      <c r="AF24">
        <v>4.9640554461950508</v>
      </c>
      <c r="AG24">
        <v>11.892598435544301</v>
      </c>
      <c r="AH24">
        <v>45.294009378269372</v>
      </c>
      <c r="AI24">
        <v>1.8852309267526002</v>
      </c>
      <c r="AJ24">
        <v>0</v>
      </c>
      <c r="AK24">
        <v>20.183978198817968</v>
      </c>
      <c r="AL24">
        <v>0</v>
      </c>
      <c r="AM24">
        <v>4.6808403383389656</v>
      </c>
      <c r="AN24">
        <v>1.0375288237730445</v>
      </c>
      <c r="AO24">
        <v>0</v>
      </c>
      <c r="AP24">
        <v>2.9969876153272579</v>
      </c>
      <c r="AQ24">
        <v>0</v>
      </c>
      <c r="AR24">
        <v>9.8084132999999998</v>
      </c>
      <c r="AS24">
        <v>9.4463701353048641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531.08383323883254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5.7900511056396917</v>
      </c>
      <c r="L25">
        <v>125.48814286982774</v>
      </c>
      <c r="M25">
        <v>26.520902738527457</v>
      </c>
      <c r="N25">
        <v>34.348634580749412</v>
      </c>
      <c r="O25">
        <v>0</v>
      </c>
      <c r="P25">
        <v>39.929411305537023</v>
      </c>
      <c r="Q25">
        <v>6.4688605074626864</v>
      </c>
      <c r="R25">
        <v>12.557429213589925</v>
      </c>
      <c r="S25">
        <v>7.816672148887184</v>
      </c>
      <c r="T25">
        <v>0</v>
      </c>
      <c r="U25">
        <v>49.812313351955687</v>
      </c>
      <c r="V25">
        <v>3.7087417326158945</v>
      </c>
      <c r="W25">
        <v>13.123541285512031</v>
      </c>
      <c r="X25">
        <v>29.282307913234835</v>
      </c>
      <c r="Y25">
        <v>0</v>
      </c>
      <c r="Z25">
        <v>5.7938272159090909</v>
      </c>
      <c r="AA25">
        <v>12.480332925738397</v>
      </c>
      <c r="AB25">
        <v>11.702100173165439</v>
      </c>
      <c r="AC25">
        <v>8.6075281976768938</v>
      </c>
      <c r="AD25">
        <v>10.823155179898677</v>
      </c>
      <c r="AE25">
        <v>14.639928250681919</v>
      </c>
      <c r="AF25">
        <v>4.9640554461950508</v>
      </c>
      <c r="AG25">
        <v>11.892598435544301</v>
      </c>
      <c r="AH25">
        <v>45.294009378269372</v>
      </c>
      <c r="AI25">
        <v>1.8852309267526002</v>
      </c>
      <c r="AJ25">
        <v>0</v>
      </c>
      <c r="AK25">
        <v>20.183978198817968</v>
      </c>
      <c r="AL25">
        <v>0</v>
      </c>
      <c r="AM25">
        <v>4.6808403383389656</v>
      </c>
      <c r="AN25">
        <v>1.0375288237730445</v>
      </c>
      <c r="AO25">
        <v>0</v>
      </c>
      <c r="AP25">
        <v>1.1001600728251864</v>
      </c>
      <c r="AQ25">
        <v>0</v>
      </c>
      <c r="AR25">
        <v>9.8084132999999998</v>
      </c>
      <c r="AS25">
        <v>9.4463701353048641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529.18706575243152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4.9700239635387504</v>
      </c>
      <c r="L26">
        <v>125.48814286982774</v>
      </c>
      <c r="M26">
        <v>26.520902738527457</v>
      </c>
      <c r="N26">
        <v>34.348634580749412</v>
      </c>
      <c r="O26">
        <v>0</v>
      </c>
      <c r="P26">
        <v>39.929411305537023</v>
      </c>
      <c r="Q26">
        <v>6.4688605074626864</v>
      </c>
      <c r="R26">
        <v>12.557429213589925</v>
      </c>
      <c r="S26">
        <v>7.816672148887184</v>
      </c>
      <c r="T26">
        <v>0</v>
      </c>
      <c r="U26">
        <v>49.812313351955687</v>
      </c>
      <c r="V26">
        <v>3.7087417326158945</v>
      </c>
      <c r="W26">
        <v>13.123541285512031</v>
      </c>
      <c r="X26">
        <v>29.282307913234835</v>
      </c>
      <c r="Y26">
        <v>0</v>
      </c>
      <c r="Z26">
        <v>5.7938272159090909</v>
      </c>
      <c r="AA26">
        <v>12.480332925738397</v>
      </c>
      <c r="AB26">
        <v>11.702100173165439</v>
      </c>
      <c r="AC26">
        <v>8.6075281976768938</v>
      </c>
      <c r="AD26">
        <v>10.823155179898677</v>
      </c>
      <c r="AE26">
        <v>14.639928250681919</v>
      </c>
      <c r="AF26">
        <v>4.9640554461950508</v>
      </c>
      <c r="AG26">
        <v>11.892598435544301</v>
      </c>
      <c r="AH26">
        <v>45.294009378269372</v>
      </c>
      <c r="AI26">
        <v>1.8852309267526002</v>
      </c>
      <c r="AJ26">
        <v>0</v>
      </c>
      <c r="AK26">
        <v>20.183978198817968</v>
      </c>
      <c r="AL26">
        <v>0</v>
      </c>
      <c r="AM26">
        <v>4.6808403383389656</v>
      </c>
      <c r="AN26">
        <v>1.0375288237730445</v>
      </c>
      <c r="AO26">
        <v>0</v>
      </c>
      <c r="AP26">
        <v>1.1001600728251864</v>
      </c>
      <c r="AQ26">
        <v>0</v>
      </c>
      <c r="AR26">
        <v>9.8084132999999998</v>
      </c>
      <c r="AS26">
        <v>9.4463701353048641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528.3670386103305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4.9699454087284591</v>
      </c>
      <c r="L27">
        <v>125.48814286982774</v>
      </c>
      <c r="M27">
        <v>26.520902738527457</v>
      </c>
      <c r="N27">
        <v>34.348634580749412</v>
      </c>
      <c r="O27">
        <v>0</v>
      </c>
      <c r="P27">
        <v>39.929411305537023</v>
      </c>
      <c r="Q27">
        <v>6.4672733841214241</v>
      </c>
      <c r="R27">
        <v>12.5557349112567</v>
      </c>
      <c r="S27">
        <v>7.8185851326234275</v>
      </c>
      <c r="T27">
        <v>0</v>
      </c>
      <c r="U27">
        <v>49.812313351955687</v>
      </c>
      <c r="V27">
        <v>3.7087417326158945</v>
      </c>
      <c r="W27">
        <v>13.123541285512031</v>
      </c>
      <c r="X27">
        <v>29.282307913234835</v>
      </c>
      <c r="Y27">
        <v>0</v>
      </c>
      <c r="Z27">
        <v>5.7938272159090909</v>
      </c>
      <c r="AA27">
        <v>12.480332925738397</v>
      </c>
      <c r="AB27">
        <v>11.702100173165439</v>
      </c>
      <c r="AC27">
        <v>8.6075281976768938</v>
      </c>
      <c r="AD27">
        <v>10.823155179898677</v>
      </c>
      <c r="AE27">
        <v>14.639928250681919</v>
      </c>
      <c r="AF27">
        <v>2.4820278542983245</v>
      </c>
      <c r="AG27">
        <v>11.892598435544301</v>
      </c>
      <c r="AH27">
        <v>45.294009378269372</v>
      </c>
      <c r="AI27">
        <v>1.8852309267526002</v>
      </c>
      <c r="AJ27">
        <v>0</v>
      </c>
      <c r="AK27">
        <v>20.183978198817968</v>
      </c>
      <c r="AL27">
        <v>0</v>
      </c>
      <c r="AM27">
        <v>4.6808403383389656</v>
      </c>
      <c r="AN27">
        <v>1.0375288237730445</v>
      </c>
      <c r="AO27">
        <v>0</v>
      </c>
      <c r="AP27">
        <v>2.9969876153272579</v>
      </c>
      <c r="AQ27">
        <v>0</v>
      </c>
      <c r="AR27">
        <v>9.8084132999999998</v>
      </c>
      <c r="AS27">
        <v>9.4463701353048641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527.78039156418731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4.9700395213701043</v>
      </c>
      <c r="L28">
        <v>125.48814286982774</v>
      </c>
      <c r="M28">
        <v>26.520902738527457</v>
      </c>
      <c r="N28">
        <v>34.348634580749412</v>
      </c>
      <c r="O28">
        <v>0</v>
      </c>
      <c r="P28">
        <v>39.929411305537023</v>
      </c>
      <c r="Q28">
        <v>3.559694612637363</v>
      </c>
      <c r="R28">
        <v>12.556030272202999</v>
      </c>
      <c r="S28">
        <v>4.3093158575466362</v>
      </c>
      <c r="T28">
        <v>0</v>
      </c>
      <c r="U28">
        <v>49.812313351955687</v>
      </c>
      <c r="V28">
        <v>3.7087417326158945</v>
      </c>
      <c r="W28">
        <v>13.123541285512031</v>
      </c>
      <c r="X28">
        <v>29.282307913234835</v>
      </c>
      <c r="Y28">
        <v>0</v>
      </c>
      <c r="Z28">
        <v>5.7938272159090909</v>
      </c>
      <c r="AA28">
        <v>12.480332925738397</v>
      </c>
      <c r="AB28">
        <v>11.702100173165439</v>
      </c>
      <c r="AC28">
        <v>8.6075281976768938</v>
      </c>
      <c r="AD28">
        <v>10.823155179898677</v>
      </c>
      <c r="AE28">
        <v>14.639928250681919</v>
      </c>
      <c r="AF28">
        <v>2.4820278542983245</v>
      </c>
      <c r="AG28">
        <v>11.892598435544301</v>
      </c>
      <c r="AH28">
        <v>45.294009378269372</v>
      </c>
      <c r="AI28">
        <v>3.7704618535052004</v>
      </c>
      <c r="AJ28">
        <v>0</v>
      </c>
      <c r="AK28">
        <v>20.183978198817968</v>
      </c>
      <c r="AL28">
        <v>0</v>
      </c>
      <c r="AM28">
        <v>3.0005385197008092</v>
      </c>
      <c r="AN28">
        <v>1.0375288237730445</v>
      </c>
      <c r="AO28">
        <v>0</v>
      </c>
      <c r="AP28">
        <v>2.9969876153272579</v>
      </c>
      <c r="AQ28">
        <v>0</v>
      </c>
      <c r="AR28">
        <v>9.8084132999999998</v>
      </c>
      <c r="AS28">
        <v>9.4463701353048641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521.56886209932884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4.9700395213701043</v>
      </c>
      <c r="L29">
        <v>125.48814286982774</v>
      </c>
      <c r="M29">
        <v>26.520902738527457</v>
      </c>
      <c r="N29">
        <v>34.348634580749412</v>
      </c>
      <c r="O29">
        <v>0</v>
      </c>
      <c r="P29">
        <v>39.929411305537023</v>
      </c>
      <c r="Q29">
        <v>3.559694612637363</v>
      </c>
      <c r="R29">
        <v>6.9090459772648982</v>
      </c>
      <c r="S29">
        <v>4.309568755945639</v>
      </c>
      <c r="T29">
        <v>0</v>
      </c>
      <c r="U29">
        <v>49.812313351955687</v>
      </c>
      <c r="V29">
        <v>3.7087417326158945</v>
      </c>
      <c r="W29">
        <v>13.123541285512031</v>
      </c>
      <c r="X29">
        <v>29.282307913234835</v>
      </c>
      <c r="Y29">
        <v>0</v>
      </c>
      <c r="Z29">
        <v>5.7938272159090909</v>
      </c>
      <c r="AA29">
        <v>12.480332925738397</v>
      </c>
      <c r="AB29">
        <v>11.702100173165439</v>
      </c>
      <c r="AC29">
        <v>8.6075281976768938</v>
      </c>
      <c r="AD29">
        <v>10.823155179898677</v>
      </c>
      <c r="AE29">
        <v>14.639928250681919</v>
      </c>
      <c r="AF29">
        <v>2.4820278542983245</v>
      </c>
      <c r="AG29">
        <v>11.892598435544301</v>
      </c>
      <c r="AH29">
        <v>45.294009378269372</v>
      </c>
      <c r="AI29">
        <v>14.528343277227481</v>
      </c>
      <c r="AJ29">
        <v>0</v>
      </c>
      <c r="AK29">
        <v>20.183978198817968</v>
      </c>
      <c r="AL29">
        <v>0</v>
      </c>
      <c r="AM29">
        <v>3.0005385197008092</v>
      </c>
      <c r="AN29">
        <v>1.0375288237730445</v>
      </c>
      <c r="AO29">
        <v>0</v>
      </c>
      <c r="AP29">
        <v>2.9969876153272579</v>
      </c>
      <c r="AQ29">
        <v>0</v>
      </c>
      <c r="AR29">
        <v>9.8084132999999998</v>
      </c>
      <c r="AS29">
        <v>9.4463701353048641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526.680012126512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4.9700395213701043</v>
      </c>
      <c r="L30">
        <v>125.48814286982774</v>
      </c>
      <c r="M30">
        <v>26.520902738527457</v>
      </c>
      <c r="N30">
        <v>34.348634580749412</v>
      </c>
      <c r="O30">
        <v>0</v>
      </c>
      <c r="P30">
        <v>39.929411305537023</v>
      </c>
      <c r="Q30">
        <v>3.559694612637363</v>
      </c>
      <c r="R30">
        <v>6.9090459772648982</v>
      </c>
      <c r="S30">
        <v>4.309568755945639</v>
      </c>
      <c r="T30">
        <v>0</v>
      </c>
      <c r="U30">
        <v>49.812313351955687</v>
      </c>
      <c r="V30">
        <v>2.0374338277153559</v>
      </c>
      <c r="W30">
        <v>13.123541285512031</v>
      </c>
      <c r="X30">
        <v>29.282307913234835</v>
      </c>
      <c r="Y30">
        <v>0</v>
      </c>
      <c r="Z30">
        <v>5.7938272159090909</v>
      </c>
      <c r="AA30">
        <v>12.480332925738397</v>
      </c>
      <c r="AB30">
        <v>11.702100173165439</v>
      </c>
      <c r="AC30">
        <v>8.6075281976768938</v>
      </c>
      <c r="AD30">
        <v>10.823155179898677</v>
      </c>
      <c r="AE30">
        <v>14.639928250681919</v>
      </c>
      <c r="AF30">
        <v>2.4820278542983245</v>
      </c>
      <c r="AG30">
        <v>11.892598435544301</v>
      </c>
      <c r="AH30">
        <v>45.294009378269372</v>
      </c>
      <c r="AI30">
        <v>14.528343277227481</v>
      </c>
      <c r="AJ30">
        <v>0</v>
      </c>
      <c r="AK30">
        <v>20.183978198817968</v>
      </c>
      <c r="AL30">
        <v>0</v>
      </c>
      <c r="AM30">
        <v>1.5002692598504046</v>
      </c>
      <c r="AN30">
        <v>1.0375288237730445</v>
      </c>
      <c r="AO30">
        <v>0</v>
      </c>
      <c r="AP30">
        <v>1.1001600728251864</v>
      </c>
      <c r="AQ30">
        <v>0</v>
      </c>
      <c r="AR30">
        <v>9.8084132999999998</v>
      </c>
      <c r="AS30">
        <v>9.4463701353048641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521.61160741925903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4.9700395213701043</v>
      </c>
      <c r="L31">
        <v>125.48814286982774</v>
      </c>
      <c r="M31">
        <v>26.520902738527457</v>
      </c>
      <c r="N31">
        <v>34.348634580749412</v>
      </c>
      <c r="O31">
        <v>0</v>
      </c>
      <c r="P31">
        <v>39.926451817595606</v>
      </c>
      <c r="Q31">
        <v>3.559694612637363</v>
      </c>
      <c r="R31">
        <v>6.9097886886662057</v>
      </c>
      <c r="S31">
        <v>4.309568755945639</v>
      </c>
      <c r="T31">
        <v>0</v>
      </c>
      <c r="U31">
        <v>49.812313351955687</v>
      </c>
      <c r="V31">
        <v>2.0374338277153559</v>
      </c>
      <c r="W31">
        <v>13.12154740853302</v>
      </c>
      <c r="X31">
        <v>29.27558444757857</v>
      </c>
      <c r="Y31">
        <v>0</v>
      </c>
      <c r="Z31">
        <v>5.7938272159090909</v>
      </c>
      <c r="AA31">
        <v>12.480332925738397</v>
      </c>
      <c r="AB31">
        <v>11.702100173165439</v>
      </c>
      <c r="AC31">
        <v>8.6075281976768938</v>
      </c>
      <c r="AD31">
        <v>10.823155179898677</v>
      </c>
      <c r="AE31">
        <v>14.639928250681919</v>
      </c>
      <c r="AF31">
        <v>2.4820278542983245</v>
      </c>
      <c r="AG31">
        <v>11.892598435544301</v>
      </c>
      <c r="AH31">
        <v>45.294009378269372</v>
      </c>
      <c r="AI31">
        <v>14.528343277227481</v>
      </c>
      <c r="AJ31">
        <v>0</v>
      </c>
      <c r="AK31">
        <v>20.183978198817968</v>
      </c>
      <c r="AL31">
        <v>0</v>
      </c>
      <c r="AM31">
        <v>0</v>
      </c>
      <c r="AN31">
        <v>1.0375288237730445</v>
      </c>
      <c r="AO31">
        <v>0</v>
      </c>
      <c r="AP31">
        <v>1.1001600728251864</v>
      </c>
      <c r="AQ31">
        <v>0</v>
      </c>
      <c r="AR31">
        <v>9.8084132999999998</v>
      </c>
      <c r="AS31">
        <v>9.4463701353048641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520.10040404023323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4.9700395213701043</v>
      </c>
      <c r="L32">
        <v>125.48814286982774</v>
      </c>
      <c r="M32">
        <v>26.297554503695281</v>
      </c>
      <c r="N32">
        <v>34.036643702802749</v>
      </c>
      <c r="O32">
        <v>0</v>
      </c>
      <c r="P32">
        <v>39.573576093778044</v>
      </c>
      <c r="Q32">
        <v>3.561430472727273</v>
      </c>
      <c r="R32">
        <v>6.9114805519934235</v>
      </c>
      <c r="S32">
        <v>4.309568755945639</v>
      </c>
      <c r="T32">
        <v>0</v>
      </c>
      <c r="U32">
        <v>49.812313351955687</v>
      </c>
      <c r="V32">
        <v>2.0374338277153559</v>
      </c>
      <c r="W32">
        <v>13.12154740853302</v>
      </c>
      <c r="X32">
        <v>29.27558444757857</v>
      </c>
      <c r="Y32">
        <v>0</v>
      </c>
      <c r="Z32">
        <v>5.7938272159090909</v>
      </c>
      <c r="AA32">
        <v>12.480332925738397</v>
      </c>
      <c r="AB32">
        <v>11.702100173165439</v>
      </c>
      <c r="AC32">
        <v>8.6075281976768938</v>
      </c>
      <c r="AD32">
        <v>10.823155179898677</v>
      </c>
      <c r="AE32">
        <v>14.639928250681919</v>
      </c>
      <c r="AF32">
        <v>2.4820278542983245</v>
      </c>
      <c r="AG32">
        <v>11.892598435544301</v>
      </c>
      <c r="AH32">
        <v>45.294009378269372</v>
      </c>
      <c r="AI32">
        <v>14.528343277227481</v>
      </c>
      <c r="AJ32">
        <v>0</v>
      </c>
      <c r="AK32">
        <v>20.183978198817968</v>
      </c>
      <c r="AL32">
        <v>0</v>
      </c>
      <c r="AM32">
        <v>0</v>
      </c>
      <c r="AN32">
        <v>1.0375288237730445</v>
      </c>
      <c r="AO32">
        <v>0</v>
      </c>
      <c r="AP32">
        <v>1.1001600728251864</v>
      </c>
      <c r="AQ32">
        <v>0</v>
      </c>
      <c r="AR32">
        <v>9.8084132999999998</v>
      </c>
      <c r="AS32">
        <v>9.4463701353048641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519.21561692705393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4.9700395213701043</v>
      </c>
      <c r="L33">
        <v>125.48814286982774</v>
      </c>
      <c r="M33">
        <v>25.308642420151191</v>
      </c>
      <c r="N33">
        <v>32.787652414783636</v>
      </c>
      <c r="O33">
        <v>0</v>
      </c>
      <c r="P33">
        <v>38.136874988282763</v>
      </c>
      <c r="Q33">
        <v>3.561430472727273</v>
      </c>
      <c r="R33">
        <v>6.9114805519934235</v>
      </c>
      <c r="S33">
        <v>4.309568755945639</v>
      </c>
      <c r="T33">
        <v>0</v>
      </c>
      <c r="U33">
        <v>49.812313351955687</v>
      </c>
      <c r="V33">
        <v>2.0374338277153559</v>
      </c>
      <c r="W33">
        <v>13.12154740853302</v>
      </c>
      <c r="X33">
        <v>29.27558444757857</v>
      </c>
      <c r="Y33">
        <v>0</v>
      </c>
      <c r="Z33">
        <v>5.7938272159090909</v>
      </c>
      <c r="AA33">
        <v>12.480332925738397</v>
      </c>
      <c r="AB33">
        <v>11.702100173165439</v>
      </c>
      <c r="AC33">
        <v>8.6075281976768938</v>
      </c>
      <c r="AD33">
        <v>10.823155179898677</v>
      </c>
      <c r="AE33">
        <v>14.639928250681919</v>
      </c>
      <c r="AF33">
        <v>2.4820278542983245</v>
      </c>
      <c r="AG33">
        <v>11.892598435544301</v>
      </c>
      <c r="AH33">
        <v>45.294009378269372</v>
      </c>
      <c r="AI33">
        <v>14.528343277227481</v>
      </c>
      <c r="AJ33">
        <v>0</v>
      </c>
      <c r="AK33">
        <v>20.183978198817968</v>
      </c>
      <c r="AL33">
        <v>0</v>
      </c>
      <c r="AM33">
        <v>0</v>
      </c>
      <c r="AN33">
        <v>1.0375288237730445</v>
      </c>
      <c r="AO33">
        <v>0</v>
      </c>
      <c r="AP33">
        <v>1.1001600728251864</v>
      </c>
      <c r="AQ33">
        <v>0</v>
      </c>
      <c r="AR33">
        <v>9.9718869777173911</v>
      </c>
      <c r="AS33">
        <v>9.4463701353048641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515.70448612771293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4.9700395213701043</v>
      </c>
      <c r="L34">
        <v>125.48814286982774</v>
      </c>
      <c r="M34">
        <v>24.521932422336018</v>
      </c>
      <c r="N34">
        <v>31.748566119353619</v>
      </c>
      <c r="O34">
        <v>0</v>
      </c>
      <c r="P34">
        <v>36.91904088518281</v>
      </c>
      <c r="Q34">
        <v>3.5580878551440329</v>
      </c>
      <c r="R34">
        <v>6.9101002472415214</v>
      </c>
      <c r="S34">
        <v>4.3089799909757476</v>
      </c>
      <c r="T34">
        <v>0</v>
      </c>
      <c r="U34">
        <v>49.812313351955687</v>
      </c>
      <c r="V34">
        <v>2.0374338277153559</v>
      </c>
      <c r="W34">
        <v>13.12154740853302</v>
      </c>
      <c r="X34">
        <v>29.27558444757857</v>
      </c>
      <c r="Y34">
        <v>0</v>
      </c>
      <c r="Z34">
        <v>5.7938272159090909</v>
      </c>
      <c r="AA34">
        <v>12.480332925738397</v>
      </c>
      <c r="AB34">
        <v>11.702100173165439</v>
      </c>
      <c r="AC34">
        <v>8.6075281976768938</v>
      </c>
      <c r="AD34">
        <v>10.823155179898677</v>
      </c>
      <c r="AE34">
        <v>14.639928250681919</v>
      </c>
      <c r="AF34">
        <v>2.4820278542983245</v>
      </c>
      <c r="AG34">
        <v>11.892598435544301</v>
      </c>
      <c r="AH34">
        <v>45.294009378269372</v>
      </c>
      <c r="AI34">
        <v>14.528343277227481</v>
      </c>
      <c r="AJ34">
        <v>0</v>
      </c>
      <c r="AK34">
        <v>20.183978198817968</v>
      </c>
      <c r="AL34">
        <v>0</v>
      </c>
      <c r="AM34">
        <v>0</v>
      </c>
      <c r="AN34">
        <v>1.0375288237730445</v>
      </c>
      <c r="AO34">
        <v>0</v>
      </c>
      <c r="AP34">
        <v>1.1001600728251864</v>
      </c>
      <c r="AQ34">
        <v>0</v>
      </c>
      <c r="AR34">
        <v>9.9718869777173911</v>
      </c>
      <c r="AS34">
        <v>9.4463701353048641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512.65554404406271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5.1500415667753492</v>
      </c>
      <c r="L35">
        <v>125.48814286982774</v>
      </c>
      <c r="M35">
        <v>26.060187103566921</v>
      </c>
      <c r="N35">
        <v>33.755916816210444</v>
      </c>
      <c r="O35">
        <v>0</v>
      </c>
      <c r="P35">
        <v>39.241101515242981</v>
      </c>
      <c r="Q35">
        <v>3.5611214146743611</v>
      </c>
      <c r="R35">
        <v>6.9101983164349958</v>
      </c>
      <c r="S35">
        <v>4.3090638154627534</v>
      </c>
      <c r="T35">
        <v>0</v>
      </c>
      <c r="U35">
        <v>49.812313351955687</v>
      </c>
      <c r="V35">
        <v>2.0374338277153559</v>
      </c>
      <c r="W35">
        <v>7.4605953212576894</v>
      </c>
      <c r="X35">
        <v>29.27558444757857</v>
      </c>
      <c r="Y35">
        <v>0</v>
      </c>
      <c r="Z35">
        <v>5.7938272159090909</v>
      </c>
      <c r="AA35">
        <v>12.480332925738397</v>
      </c>
      <c r="AB35">
        <v>11.702100173165439</v>
      </c>
      <c r="AC35">
        <v>8.6075281976768938</v>
      </c>
      <c r="AD35">
        <v>10.823155179898677</v>
      </c>
      <c r="AE35">
        <v>14.639928250681919</v>
      </c>
      <c r="AF35">
        <v>2.4820278542983245</v>
      </c>
      <c r="AG35">
        <v>11.892598435544301</v>
      </c>
      <c r="AH35">
        <v>45.294009378269372</v>
      </c>
      <c r="AI35">
        <v>5.6556927802578016</v>
      </c>
      <c r="AJ35">
        <v>0</v>
      </c>
      <c r="AK35">
        <v>20.183978198817968</v>
      </c>
      <c r="AL35">
        <v>0</v>
      </c>
      <c r="AM35">
        <v>0</v>
      </c>
      <c r="AN35">
        <v>1.0375288237730445</v>
      </c>
      <c r="AO35">
        <v>0</v>
      </c>
      <c r="AP35">
        <v>1.1001600728251864</v>
      </c>
      <c r="AQ35">
        <v>0</v>
      </c>
      <c r="AR35">
        <v>9.9718869777173911</v>
      </c>
      <c r="AS35">
        <v>9.4463701353048641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504.17282496658169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4.9699702578007088</v>
      </c>
      <c r="L36">
        <v>125.48814286982774</v>
      </c>
      <c r="M36">
        <v>25.986696232052459</v>
      </c>
      <c r="N36">
        <v>33.668096143455401</v>
      </c>
      <c r="O36">
        <v>0</v>
      </c>
      <c r="P36">
        <v>40.373053065515521</v>
      </c>
      <c r="Q36">
        <v>3.5578879868529172</v>
      </c>
      <c r="R36">
        <v>6.9105913963963959</v>
      </c>
      <c r="S36">
        <v>4.3011538535211269</v>
      </c>
      <c r="T36">
        <v>0</v>
      </c>
      <c r="U36">
        <v>49.812313351955687</v>
      </c>
      <c r="V36">
        <v>2.0374338277153559</v>
      </c>
      <c r="W36">
        <v>7.2204849025423732</v>
      </c>
      <c r="X36">
        <v>24.161844727423137</v>
      </c>
      <c r="Y36">
        <v>0</v>
      </c>
      <c r="Z36">
        <v>5.7938272159090909</v>
      </c>
      <c r="AA36">
        <v>12.480332925738397</v>
      </c>
      <c r="AB36">
        <v>11.702100173165439</v>
      </c>
      <c r="AC36">
        <v>8.6075281976768938</v>
      </c>
      <c r="AD36">
        <v>10.823155179898677</v>
      </c>
      <c r="AE36">
        <v>14.639928250681919</v>
      </c>
      <c r="AF36">
        <v>2.4820278542983245</v>
      </c>
      <c r="AG36">
        <v>11.892598435544301</v>
      </c>
      <c r="AH36">
        <v>45.294009378269372</v>
      </c>
      <c r="AI36">
        <v>5.6556927802578016</v>
      </c>
      <c r="AJ36">
        <v>0</v>
      </c>
      <c r="AK36">
        <v>20.183978198817968</v>
      </c>
      <c r="AL36">
        <v>0</v>
      </c>
      <c r="AM36">
        <v>0</v>
      </c>
      <c r="AN36">
        <v>1.0375288237730445</v>
      </c>
      <c r="AO36">
        <v>0</v>
      </c>
      <c r="AP36">
        <v>1.1001600728251864</v>
      </c>
      <c r="AQ36">
        <v>0</v>
      </c>
      <c r="AR36">
        <v>9.9718869777173911</v>
      </c>
      <c r="AS36">
        <v>9.4463701353048641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499.59879321493753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4.9699702578007088</v>
      </c>
      <c r="L37">
        <v>125.48814286982774</v>
      </c>
      <c r="M37">
        <v>27.241245274223633</v>
      </c>
      <c r="N37">
        <v>35.169550848916572</v>
      </c>
      <c r="O37">
        <v>0</v>
      </c>
      <c r="P37">
        <v>40.869395252706312</v>
      </c>
      <c r="Q37">
        <v>3.5578879868529172</v>
      </c>
      <c r="R37">
        <v>6.9097087707058336</v>
      </c>
      <c r="S37">
        <v>4.3011538535211269</v>
      </c>
      <c r="T37">
        <v>0</v>
      </c>
      <c r="U37">
        <v>50.498102798870121</v>
      </c>
      <c r="V37">
        <v>2.0374338277153559</v>
      </c>
      <c r="W37">
        <v>7.2204849025423732</v>
      </c>
      <c r="X37">
        <v>24.161844727423137</v>
      </c>
      <c r="Y37">
        <v>0</v>
      </c>
      <c r="Z37">
        <v>5.7938272159090909</v>
      </c>
      <c r="AA37">
        <v>12.480332925738397</v>
      </c>
      <c r="AB37">
        <v>11.702100173165439</v>
      </c>
      <c r="AC37">
        <v>8.6075281976768938</v>
      </c>
      <c r="AD37">
        <v>10.823155179898677</v>
      </c>
      <c r="AE37">
        <v>14.639928250681919</v>
      </c>
      <c r="AF37">
        <v>2.4820278542983245</v>
      </c>
      <c r="AG37">
        <v>11.892598435544301</v>
      </c>
      <c r="AH37">
        <v>45.294009378269372</v>
      </c>
      <c r="AI37">
        <v>5.6556927802578016</v>
      </c>
      <c r="AJ37">
        <v>0</v>
      </c>
      <c r="AK37">
        <v>20.183978198817968</v>
      </c>
      <c r="AL37">
        <v>0</v>
      </c>
      <c r="AM37">
        <v>0</v>
      </c>
      <c r="AN37">
        <v>1.0375288237730445</v>
      </c>
      <c r="AO37">
        <v>0</v>
      </c>
      <c r="AP37">
        <v>1.1001600728251864</v>
      </c>
      <c r="AQ37">
        <v>0</v>
      </c>
      <c r="AR37">
        <v>9.9718869777173911</v>
      </c>
      <c r="AS37">
        <v>9.4463701353048641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503.53604597098462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4.9699702578007088</v>
      </c>
      <c r="L38">
        <v>125.48814286982774</v>
      </c>
      <c r="M38">
        <v>27.241245274223633</v>
      </c>
      <c r="N38">
        <v>35.169550848916572</v>
      </c>
      <c r="O38">
        <v>0</v>
      </c>
      <c r="P38">
        <v>40.826525991776194</v>
      </c>
      <c r="Q38">
        <v>3.5578879868529172</v>
      </c>
      <c r="R38">
        <v>6.8988946492659071</v>
      </c>
      <c r="S38">
        <v>4.3011538535211269</v>
      </c>
      <c r="T38">
        <v>0</v>
      </c>
      <c r="U38">
        <v>50.638864917913622</v>
      </c>
      <c r="V38">
        <v>2.0374338277153559</v>
      </c>
      <c r="W38">
        <v>7.4813532634997975</v>
      </c>
      <c r="X38">
        <v>24.159764176031672</v>
      </c>
      <c r="Y38">
        <v>0</v>
      </c>
      <c r="Z38">
        <v>5.7938272159090909</v>
      </c>
      <c r="AA38">
        <v>12.480332925738397</v>
      </c>
      <c r="AB38">
        <v>11.702100173165439</v>
      </c>
      <c r="AC38">
        <v>8.6075281976768938</v>
      </c>
      <c r="AD38">
        <v>10.823155179898677</v>
      </c>
      <c r="AE38">
        <v>14.639928250681919</v>
      </c>
      <c r="AF38">
        <v>2.4820278542983245</v>
      </c>
      <c r="AG38">
        <v>11.892598435544301</v>
      </c>
      <c r="AH38">
        <v>45.294009378269372</v>
      </c>
      <c r="AI38">
        <v>5.6556927802578016</v>
      </c>
      <c r="AJ38">
        <v>0</v>
      </c>
      <c r="AK38">
        <v>20.183978198817968</v>
      </c>
      <c r="AL38">
        <v>0</v>
      </c>
      <c r="AM38">
        <v>0</v>
      </c>
      <c r="AN38">
        <v>1.0375288237730445</v>
      </c>
      <c r="AO38">
        <v>0</v>
      </c>
      <c r="AP38">
        <v>1.1001600728251864</v>
      </c>
      <c r="AQ38">
        <v>0</v>
      </c>
      <c r="AR38">
        <v>11.44314885</v>
      </c>
      <c r="AS38">
        <v>9.4463701353048641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505.35317438950665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4.9699702578007088</v>
      </c>
      <c r="L39">
        <v>125.48814286982774</v>
      </c>
      <c r="M39">
        <v>26.558833572087789</v>
      </c>
      <c r="N39">
        <v>34.286186400000005</v>
      </c>
      <c r="O39">
        <v>0</v>
      </c>
      <c r="P39">
        <v>40.327541189473685</v>
      </c>
      <c r="Q39">
        <v>3.5578879868529172</v>
      </c>
      <c r="R39">
        <v>6.910448770638471</v>
      </c>
      <c r="S39">
        <v>4.3011538535211269</v>
      </c>
      <c r="T39">
        <v>0</v>
      </c>
      <c r="U39">
        <v>50.638864917913622</v>
      </c>
      <c r="V39">
        <v>2.0374338277153559</v>
      </c>
      <c r="W39">
        <v>7.4813532634997975</v>
      </c>
      <c r="X39">
        <v>24.159764176031672</v>
      </c>
      <c r="Y39">
        <v>0</v>
      </c>
      <c r="Z39">
        <v>5.7938272159090909</v>
      </c>
      <c r="AA39">
        <v>12.480332925738397</v>
      </c>
      <c r="AB39">
        <v>11.702100173165439</v>
      </c>
      <c r="AC39">
        <v>8.6075281976768938</v>
      </c>
      <c r="AD39">
        <v>10.823155179898677</v>
      </c>
      <c r="AE39">
        <v>14.639928250681919</v>
      </c>
      <c r="AF39">
        <v>2.4820278542983245</v>
      </c>
      <c r="AG39">
        <v>11.892598435544301</v>
      </c>
      <c r="AH39">
        <v>45.294009378269372</v>
      </c>
      <c r="AI39">
        <v>4.7130773168815008</v>
      </c>
      <c r="AJ39">
        <v>0</v>
      </c>
      <c r="AK39">
        <v>20.183978198817968</v>
      </c>
      <c r="AL39">
        <v>0</v>
      </c>
      <c r="AM39">
        <v>0</v>
      </c>
      <c r="AN39">
        <v>1.0375288237730445</v>
      </c>
      <c r="AO39">
        <v>0</v>
      </c>
      <c r="AP39">
        <v>1.1001600728251864</v>
      </c>
      <c r="AQ39">
        <v>0</v>
      </c>
      <c r="AR39">
        <v>11.44314885</v>
      </c>
      <c r="AS39">
        <v>9.4463701353048641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502.35735209414793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4.9699702578007088</v>
      </c>
      <c r="L40">
        <v>125.48814286982774</v>
      </c>
      <c r="M40">
        <v>26.470633199231987</v>
      </c>
      <c r="N40">
        <v>34.168878900000003</v>
      </c>
      <c r="O40">
        <v>0</v>
      </c>
      <c r="P40">
        <v>40.191026176449611</v>
      </c>
      <c r="Q40">
        <v>3.5578879868529172</v>
      </c>
      <c r="R40">
        <v>6.910448770638471</v>
      </c>
      <c r="S40">
        <v>4.3011538535211269</v>
      </c>
      <c r="T40">
        <v>0</v>
      </c>
      <c r="U40">
        <v>50.638864917913622</v>
      </c>
      <c r="V40">
        <v>2.0374338277153559</v>
      </c>
      <c r="W40">
        <v>7.4813532634997975</v>
      </c>
      <c r="X40">
        <v>24.159764176031672</v>
      </c>
      <c r="Y40">
        <v>0</v>
      </c>
      <c r="Z40">
        <v>5.7938272159090909</v>
      </c>
      <c r="AA40">
        <v>12.480332925738397</v>
      </c>
      <c r="AB40">
        <v>11.702100173165439</v>
      </c>
      <c r="AC40">
        <v>8.6075281976768938</v>
      </c>
      <c r="AD40">
        <v>10.823155179898677</v>
      </c>
      <c r="AE40">
        <v>14.639928250681919</v>
      </c>
      <c r="AF40">
        <v>2.4820278542983245</v>
      </c>
      <c r="AG40">
        <v>11.892598435544301</v>
      </c>
      <c r="AH40">
        <v>45.294009378269372</v>
      </c>
      <c r="AI40">
        <v>4.7130773168815008</v>
      </c>
      <c r="AJ40">
        <v>0</v>
      </c>
      <c r="AK40">
        <v>20.183978198817968</v>
      </c>
      <c r="AL40">
        <v>0</v>
      </c>
      <c r="AM40">
        <v>0</v>
      </c>
      <c r="AN40">
        <v>1.0375288237730445</v>
      </c>
      <c r="AO40">
        <v>0</v>
      </c>
      <c r="AP40">
        <v>1.1001600728251864</v>
      </c>
      <c r="AQ40">
        <v>0</v>
      </c>
      <c r="AR40">
        <v>11.44314885</v>
      </c>
      <c r="AS40">
        <v>9.4463701353048641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502.01532920826799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4.9699702578007088</v>
      </c>
      <c r="L41">
        <v>125.48814286982774</v>
      </c>
      <c r="M41">
        <v>25.800431993047511</v>
      </c>
      <c r="N41">
        <v>33.304190999999996</v>
      </c>
      <c r="O41">
        <v>0</v>
      </c>
      <c r="P41">
        <v>39.169472970848901</v>
      </c>
      <c r="Q41">
        <v>3.5579878388157895</v>
      </c>
      <c r="R41">
        <v>6.9097233718530751</v>
      </c>
      <c r="S41">
        <v>4.3011538535211269</v>
      </c>
      <c r="T41">
        <v>0</v>
      </c>
      <c r="U41">
        <v>50.638864917913622</v>
      </c>
      <c r="V41">
        <v>2.0374338277153559</v>
      </c>
      <c r="W41">
        <v>13.121189819166949</v>
      </c>
      <c r="X41">
        <v>29.279434998163588</v>
      </c>
      <c r="Y41">
        <v>0</v>
      </c>
      <c r="Z41">
        <v>5.7938272159090909</v>
      </c>
      <c r="AA41">
        <v>12.480332925738397</v>
      </c>
      <c r="AB41">
        <v>11.702100173165439</v>
      </c>
      <c r="AC41">
        <v>8.6075281976768938</v>
      </c>
      <c r="AD41">
        <v>10.823155179898677</v>
      </c>
      <c r="AE41">
        <v>14.639928250681919</v>
      </c>
      <c r="AF41">
        <v>2.4820278542983245</v>
      </c>
      <c r="AG41">
        <v>11.892598435544301</v>
      </c>
      <c r="AH41">
        <v>45.294009378269372</v>
      </c>
      <c r="AI41">
        <v>4.7130773168815008</v>
      </c>
      <c r="AJ41">
        <v>0</v>
      </c>
      <c r="AK41">
        <v>20.183978198817968</v>
      </c>
      <c r="AL41">
        <v>0</v>
      </c>
      <c r="AM41">
        <v>0</v>
      </c>
      <c r="AN41">
        <v>1.0375288237730445</v>
      </c>
      <c r="AO41">
        <v>0</v>
      </c>
      <c r="AP41">
        <v>1.1001600728251864</v>
      </c>
      <c r="AQ41">
        <v>0</v>
      </c>
      <c r="AR41">
        <v>9.9718869777173911</v>
      </c>
      <c r="AS41">
        <v>9.4463701353048641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508.74650685517673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4.9699702578007088</v>
      </c>
      <c r="L42">
        <v>125.48814286982774</v>
      </c>
      <c r="M42">
        <v>25.089131385036932</v>
      </c>
      <c r="N42">
        <v>32.390775476058167</v>
      </c>
      <c r="O42">
        <v>0</v>
      </c>
      <c r="P42">
        <v>38.101277745651686</v>
      </c>
      <c r="Q42">
        <v>3.5611214146743611</v>
      </c>
      <c r="R42">
        <v>6.9097233718530751</v>
      </c>
      <c r="S42">
        <v>4.3089799909757476</v>
      </c>
      <c r="T42">
        <v>0</v>
      </c>
      <c r="U42">
        <v>50.638864917913622</v>
      </c>
      <c r="V42">
        <v>2.0374338277153559</v>
      </c>
      <c r="W42">
        <v>13.121189819166949</v>
      </c>
      <c r="X42">
        <v>29.279434998163588</v>
      </c>
      <c r="Y42">
        <v>0</v>
      </c>
      <c r="Z42">
        <v>5.7938272159090909</v>
      </c>
      <c r="AA42">
        <v>12.480332925738397</v>
      </c>
      <c r="AB42">
        <v>11.702100173165439</v>
      </c>
      <c r="AC42">
        <v>8.6075281976768938</v>
      </c>
      <c r="AD42">
        <v>10.823155179898677</v>
      </c>
      <c r="AE42">
        <v>14.639928250681919</v>
      </c>
      <c r="AF42">
        <v>2.4820278542983245</v>
      </c>
      <c r="AG42">
        <v>11.892598435544301</v>
      </c>
      <c r="AH42">
        <v>45.294009378269372</v>
      </c>
      <c r="AI42">
        <v>4.7130773168815008</v>
      </c>
      <c r="AJ42">
        <v>0</v>
      </c>
      <c r="AK42">
        <v>20.183978198817968</v>
      </c>
      <c r="AL42">
        <v>0</v>
      </c>
      <c r="AM42">
        <v>0</v>
      </c>
      <c r="AN42">
        <v>1.0375288237730445</v>
      </c>
      <c r="AO42">
        <v>0</v>
      </c>
      <c r="AP42">
        <v>1.1001600728251864</v>
      </c>
      <c r="AQ42">
        <v>0</v>
      </c>
      <c r="AR42">
        <v>9.9718869777173911</v>
      </c>
      <c r="AS42">
        <v>9.4463701353048641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506.06455521134041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4.9699702578007088</v>
      </c>
      <c r="L43">
        <v>125.48814286982774</v>
      </c>
      <c r="M43">
        <v>26.989656012733914</v>
      </c>
      <c r="N43">
        <v>34.821156866448391</v>
      </c>
      <c r="O43">
        <v>0</v>
      </c>
      <c r="P43">
        <v>41.240345098611115</v>
      </c>
      <c r="Q43">
        <v>3.5578879868529172</v>
      </c>
      <c r="R43">
        <v>6.9093185698574331</v>
      </c>
      <c r="S43">
        <v>4.3011538535211269</v>
      </c>
      <c r="T43">
        <v>0</v>
      </c>
      <c r="U43">
        <v>50.638864917913622</v>
      </c>
      <c r="V43">
        <v>2.0374338277153559</v>
      </c>
      <c r="W43">
        <v>13.121189819166949</v>
      </c>
      <c r="X43">
        <v>29.279434998163588</v>
      </c>
      <c r="Y43">
        <v>0</v>
      </c>
      <c r="Z43">
        <v>5.7938272159090909</v>
      </c>
      <c r="AA43">
        <v>12.480332925738397</v>
      </c>
      <c r="AB43">
        <v>11.702100173165439</v>
      </c>
      <c r="AC43">
        <v>8.6075281976768938</v>
      </c>
      <c r="AD43">
        <v>10.823155179898677</v>
      </c>
      <c r="AE43">
        <v>14.639928250681919</v>
      </c>
      <c r="AF43">
        <v>0</v>
      </c>
      <c r="AG43">
        <v>11.892598435544301</v>
      </c>
      <c r="AH43">
        <v>45.294009378269372</v>
      </c>
      <c r="AI43">
        <v>4.7130773168815008</v>
      </c>
      <c r="AJ43">
        <v>0</v>
      </c>
      <c r="AK43">
        <v>20.183978198817968</v>
      </c>
      <c r="AL43">
        <v>0</v>
      </c>
      <c r="AM43">
        <v>0</v>
      </c>
      <c r="AN43">
        <v>1.0375288237730445</v>
      </c>
      <c r="AO43">
        <v>0</v>
      </c>
      <c r="AP43">
        <v>1.1001600728251864</v>
      </c>
      <c r="AQ43">
        <v>0</v>
      </c>
      <c r="AR43">
        <v>11.44314885</v>
      </c>
      <c r="AS43">
        <v>9.4463701353048641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512.5122982330995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4.9699702578007088</v>
      </c>
      <c r="L44">
        <v>125.48814286982774</v>
      </c>
      <c r="M44">
        <v>27.191033973284959</v>
      </c>
      <c r="N44">
        <v>35.103287100000003</v>
      </c>
      <c r="O44">
        <v>0</v>
      </c>
      <c r="P44">
        <v>41.291030531492787</v>
      </c>
      <c r="Q44">
        <v>3.5578879868529172</v>
      </c>
      <c r="R44">
        <v>6.9093185698574331</v>
      </c>
      <c r="S44">
        <v>4.3011538535211269</v>
      </c>
      <c r="T44">
        <v>0</v>
      </c>
      <c r="U44">
        <v>50.638864917913622</v>
      </c>
      <c r="V44">
        <v>2.0374338277153559</v>
      </c>
      <c r="W44">
        <v>13.121189819166949</v>
      </c>
      <c r="X44">
        <v>29.279434998163588</v>
      </c>
      <c r="Y44">
        <v>0</v>
      </c>
      <c r="Z44">
        <v>5.7938272159090909</v>
      </c>
      <c r="AA44">
        <v>12.480332925738397</v>
      </c>
      <c r="AB44">
        <v>11.702100173165439</v>
      </c>
      <c r="AC44">
        <v>8.6075281976768938</v>
      </c>
      <c r="AD44">
        <v>10.823155179898677</v>
      </c>
      <c r="AE44">
        <v>14.639928250681919</v>
      </c>
      <c r="AF44">
        <v>0</v>
      </c>
      <c r="AG44">
        <v>11.892598435544301</v>
      </c>
      <c r="AH44">
        <v>45.294009378269372</v>
      </c>
      <c r="AI44">
        <v>4.7130773168815008</v>
      </c>
      <c r="AJ44">
        <v>0</v>
      </c>
      <c r="AK44">
        <v>20.183978198817968</v>
      </c>
      <c r="AL44">
        <v>0</v>
      </c>
      <c r="AM44">
        <v>0</v>
      </c>
      <c r="AN44">
        <v>1.0375288237730445</v>
      </c>
      <c r="AO44">
        <v>0</v>
      </c>
      <c r="AP44">
        <v>1.1001600728251864</v>
      </c>
      <c r="AQ44">
        <v>0</v>
      </c>
      <c r="AR44">
        <v>11.44314885</v>
      </c>
      <c r="AS44">
        <v>9.4463701353048641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513.04649186008385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4.9699702578007088</v>
      </c>
      <c r="L45">
        <v>125.48814286982774</v>
      </c>
      <c r="M45">
        <v>26.72893390918242</v>
      </c>
      <c r="N45">
        <v>34.499423150160858</v>
      </c>
      <c r="O45">
        <v>0</v>
      </c>
      <c r="P45">
        <v>41.360894054023071</v>
      </c>
      <c r="Q45">
        <v>3.6393898003327787</v>
      </c>
      <c r="R45">
        <v>7.0708629907718121</v>
      </c>
      <c r="S45">
        <v>4.3091515708454811</v>
      </c>
      <c r="T45">
        <v>0</v>
      </c>
      <c r="U45">
        <v>50.638864917913622</v>
      </c>
      <c r="V45">
        <v>3.7054234390495866</v>
      </c>
      <c r="W45">
        <v>13.123509225789332</v>
      </c>
      <c r="X45">
        <v>29.284308682926827</v>
      </c>
      <c r="Y45">
        <v>0</v>
      </c>
      <c r="Z45">
        <v>3.8625512727272731</v>
      </c>
      <c r="AA45">
        <v>12.480332925738397</v>
      </c>
      <c r="AB45">
        <v>11.702100173165439</v>
      </c>
      <c r="AC45">
        <v>8.6075281976768938</v>
      </c>
      <c r="AD45">
        <v>10.823155179898677</v>
      </c>
      <c r="AE45">
        <v>14.639928250681919</v>
      </c>
      <c r="AF45">
        <v>0</v>
      </c>
      <c r="AG45">
        <v>11.892598435544301</v>
      </c>
      <c r="AH45">
        <v>45.294009378269372</v>
      </c>
      <c r="AI45">
        <v>4.7130773168815008</v>
      </c>
      <c r="AJ45">
        <v>0</v>
      </c>
      <c r="AK45">
        <v>20.183978198817968</v>
      </c>
      <c r="AL45">
        <v>0</v>
      </c>
      <c r="AM45">
        <v>0</v>
      </c>
      <c r="AN45">
        <v>1.0375288237730445</v>
      </c>
      <c r="AO45">
        <v>0</v>
      </c>
      <c r="AP45">
        <v>1.1001600728251864</v>
      </c>
      <c r="AQ45">
        <v>0</v>
      </c>
      <c r="AR45">
        <v>11.44314885</v>
      </c>
      <c r="AS45">
        <v>9.4463701353048641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512.04534207992901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4.9699702578007088</v>
      </c>
      <c r="L46">
        <v>125.48814286982774</v>
      </c>
      <c r="M46">
        <v>26.719452150335567</v>
      </c>
      <c r="N46">
        <v>34.499232900000003</v>
      </c>
      <c r="O46">
        <v>0</v>
      </c>
      <c r="P46">
        <v>41.360894054023071</v>
      </c>
      <c r="Q46">
        <v>3.6393898003327787</v>
      </c>
      <c r="R46">
        <v>7.0708629907718121</v>
      </c>
      <c r="S46">
        <v>4.3091515708454811</v>
      </c>
      <c r="T46">
        <v>0</v>
      </c>
      <c r="U46">
        <v>50.638864917913622</v>
      </c>
      <c r="V46">
        <v>3.7054234390495866</v>
      </c>
      <c r="W46">
        <v>13.123509225789332</v>
      </c>
      <c r="X46">
        <v>29.284308682926827</v>
      </c>
      <c r="Y46">
        <v>0</v>
      </c>
      <c r="Z46">
        <v>3.8625512727272731</v>
      </c>
      <c r="AA46">
        <v>12.480332925738397</v>
      </c>
      <c r="AB46">
        <v>11.702100173165439</v>
      </c>
      <c r="AC46">
        <v>8.6075281976768938</v>
      </c>
      <c r="AD46">
        <v>10.823155179898677</v>
      </c>
      <c r="AE46">
        <v>14.639928250681919</v>
      </c>
      <c r="AF46">
        <v>0</v>
      </c>
      <c r="AG46">
        <v>11.892598435544301</v>
      </c>
      <c r="AH46">
        <v>45.294009378269372</v>
      </c>
      <c r="AI46">
        <v>4.7130773168815008</v>
      </c>
      <c r="AJ46">
        <v>0</v>
      </c>
      <c r="AK46">
        <v>20.183978198817968</v>
      </c>
      <c r="AL46">
        <v>0</v>
      </c>
      <c r="AM46">
        <v>0</v>
      </c>
      <c r="AN46">
        <v>1.0375288237730445</v>
      </c>
      <c r="AO46">
        <v>0</v>
      </c>
      <c r="AP46">
        <v>1.1001600728251864</v>
      </c>
      <c r="AQ46">
        <v>0</v>
      </c>
      <c r="AR46">
        <v>9.9718869777173911</v>
      </c>
      <c r="AS46">
        <v>9.4463701353048641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510.56440819863877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5.0201461597051598</v>
      </c>
      <c r="L47">
        <v>126.35812999467235</v>
      </c>
      <c r="M47">
        <v>26.819222569709133</v>
      </c>
      <c r="N47">
        <v>34.627284921597507</v>
      </c>
      <c r="O47">
        <v>0</v>
      </c>
      <c r="P47">
        <v>41.360894054023071</v>
      </c>
      <c r="Q47">
        <v>3.6693847712146423</v>
      </c>
      <c r="R47">
        <v>7.1308703145973151</v>
      </c>
      <c r="S47">
        <v>4.3029774512122998</v>
      </c>
      <c r="T47">
        <v>0</v>
      </c>
      <c r="U47">
        <v>50.638864917913622</v>
      </c>
      <c r="V47">
        <v>3.7054234390495866</v>
      </c>
      <c r="W47">
        <v>13.123509225789332</v>
      </c>
      <c r="X47">
        <v>29.284308682926827</v>
      </c>
      <c r="Y47">
        <v>0</v>
      </c>
      <c r="Z47">
        <v>3.8625512727272731</v>
      </c>
      <c r="AA47">
        <v>12.480332925738397</v>
      </c>
      <c r="AB47">
        <v>11.702100173165439</v>
      </c>
      <c r="AC47">
        <v>8.6075281976768938</v>
      </c>
      <c r="AD47">
        <v>10.823155179898677</v>
      </c>
      <c r="AE47">
        <v>14.639928250681919</v>
      </c>
      <c r="AF47">
        <v>0</v>
      </c>
      <c r="AG47">
        <v>11.892598435544301</v>
      </c>
      <c r="AH47">
        <v>45.294009378269372</v>
      </c>
      <c r="AI47">
        <v>4.7130773168815008</v>
      </c>
      <c r="AJ47">
        <v>0</v>
      </c>
      <c r="AK47">
        <v>20.183978198817968</v>
      </c>
      <c r="AL47">
        <v>0</v>
      </c>
      <c r="AM47">
        <v>0</v>
      </c>
      <c r="AN47">
        <v>1.0375288237730445</v>
      </c>
      <c r="AO47">
        <v>0</v>
      </c>
      <c r="AP47">
        <v>2.9969876153272579</v>
      </c>
      <c r="AQ47">
        <v>0</v>
      </c>
      <c r="AR47">
        <v>9.9718869777173911</v>
      </c>
      <c r="AS47">
        <v>9.4463701353048641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513.6930493839352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5.0201461597051598</v>
      </c>
      <c r="L48">
        <v>126.35812999467235</v>
      </c>
      <c r="M48">
        <v>26.978881761799247</v>
      </c>
      <c r="N48">
        <v>34.8303753</v>
      </c>
      <c r="O48">
        <v>0</v>
      </c>
      <c r="P48">
        <v>41.360894054023071</v>
      </c>
      <c r="Q48">
        <v>3.6693847712146423</v>
      </c>
      <c r="R48">
        <v>7.1308703145973151</v>
      </c>
      <c r="S48">
        <v>4.3029774512122998</v>
      </c>
      <c r="T48">
        <v>0</v>
      </c>
      <c r="U48">
        <v>50.638864917913622</v>
      </c>
      <c r="V48">
        <v>3.7054234390495866</v>
      </c>
      <c r="W48">
        <v>13.123509225789332</v>
      </c>
      <c r="X48">
        <v>29.284308682926827</v>
      </c>
      <c r="Y48">
        <v>0</v>
      </c>
      <c r="Z48">
        <v>3.8625512727272731</v>
      </c>
      <c r="AA48">
        <v>12.480332925738397</v>
      </c>
      <c r="AB48">
        <v>11.702100173165439</v>
      </c>
      <c r="AC48">
        <v>8.6075281976768938</v>
      </c>
      <c r="AD48">
        <v>10.823155179898677</v>
      </c>
      <c r="AE48">
        <v>14.639928250681919</v>
      </c>
      <c r="AF48">
        <v>0</v>
      </c>
      <c r="AG48">
        <v>11.892598435544301</v>
      </c>
      <c r="AH48">
        <v>45.294009378269372</v>
      </c>
      <c r="AI48">
        <v>4.7130773168815008</v>
      </c>
      <c r="AJ48">
        <v>0</v>
      </c>
      <c r="AK48">
        <v>20.183978198817968</v>
      </c>
      <c r="AL48">
        <v>0</v>
      </c>
      <c r="AM48">
        <v>0</v>
      </c>
      <c r="AN48">
        <v>1.0375288237730445</v>
      </c>
      <c r="AO48">
        <v>0</v>
      </c>
      <c r="AP48">
        <v>2.9969876153272579</v>
      </c>
      <c r="AQ48">
        <v>0</v>
      </c>
      <c r="AR48">
        <v>9.9718869777173911</v>
      </c>
      <c r="AS48">
        <v>9.4463701353048641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514.05579895442781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5.0201461597051598</v>
      </c>
      <c r="L49">
        <v>126.35812999467235</v>
      </c>
      <c r="M49">
        <v>26.841438102684037</v>
      </c>
      <c r="N49">
        <v>34.649300160592155</v>
      </c>
      <c r="O49">
        <v>0</v>
      </c>
      <c r="P49">
        <v>41.360894054023071</v>
      </c>
      <c r="Q49">
        <v>3.6693847712146423</v>
      </c>
      <c r="R49">
        <v>7.1308703145973151</v>
      </c>
      <c r="S49">
        <v>4.3029774512122998</v>
      </c>
      <c r="T49">
        <v>0</v>
      </c>
      <c r="U49">
        <v>50.638864917913622</v>
      </c>
      <c r="V49">
        <v>3.7054234390495866</v>
      </c>
      <c r="W49">
        <v>13.123509225789332</v>
      </c>
      <c r="X49">
        <v>29.284308682926827</v>
      </c>
      <c r="Y49">
        <v>0</v>
      </c>
      <c r="Z49">
        <v>3.8625512727272731</v>
      </c>
      <c r="AA49">
        <v>12.480332925738397</v>
      </c>
      <c r="AB49">
        <v>11.702100173165439</v>
      </c>
      <c r="AC49">
        <v>8.6075281976768938</v>
      </c>
      <c r="AD49">
        <v>10.823155179898677</v>
      </c>
      <c r="AE49">
        <v>14.639928250681919</v>
      </c>
      <c r="AF49">
        <v>0</v>
      </c>
      <c r="AG49">
        <v>11.892598435544301</v>
      </c>
      <c r="AH49">
        <v>45.294009378269372</v>
      </c>
      <c r="AI49">
        <v>4.7130773168815008</v>
      </c>
      <c r="AJ49">
        <v>0</v>
      </c>
      <c r="AK49">
        <v>20.183978198817968</v>
      </c>
      <c r="AL49">
        <v>0</v>
      </c>
      <c r="AM49">
        <v>0</v>
      </c>
      <c r="AN49">
        <v>1.0375288237730445</v>
      </c>
      <c r="AO49">
        <v>0</v>
      </c>
      <c r="AP49">
        <v>1.47952551996686</v>
      </c>
      <c r="AQ49">
        <v>0</v>
      </c>
      <c r="AR49">
        <v>11.44314885</v>
      </c>
      <c r="AS49">
        <v>9.4463701353048641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513.69107993282694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5.0201461597051598</v>
      </c>
      <c r="L50">
        <v>126.35812999467235</v>
      </c>
      <c r="M50">
        <v>27.031115689849624</v>
      </c>
      <c r="N50">
        <v>34.900722358604092</v>
      </c>
      <c r="O50">
        <v>0</v>
      </c>
      <c r="P50">
        <v>41.360894054023071</v>
      </c>
      <c r="Q50">
        <v>3.6693847712146423</v>
      </c>
      <c r="R50">
        <v>7.1308703145973151</v>
      </c>
      <c r="S50">
        <v>4.3029774512122998</v>
      </c>
      <c r="T50">
        <v>0</v>
      </c>
      <c r="U50">
        <v>50.638864917913622</v>
      </c>
      <c r="V50">
        <v>3.7054234390495866</v>
      </c>
      <c r="W50">
        <v>13.123509225789332</v>
      </c>
      <c r="X50">
        <v>29.284308682926827</v>
      </c>
      <c r="Y50">
        <v>0</v>
      </c>
      <c r="Z50">
        <v>3.8625512727272731</v>
      </c>
      <c r="AA50">
        <v>12.480332925738397</v>
      </c>
      <c r="AB50">
        <v>11.702100173165439</v>
      </c>
      <c r="AC50">
        <v>8.6075281976768938</v>
      </c>
      <c r="AD50">
        <v>10.823155179898677</v>
      </c>
      <c r="AE50">
        <v>14.639928250681919</v>
      </c>
      <c r="AF50">
        <v>0</v>
      </c>
      <c r="AG50">
        <v>11.892598435544301</v>
      </c>
      <c r="AH50">
        <v>45.294009378269372</v>
      </c>
      <c r="AI50">
        <v>4.7130773168815008</v>
      </c>
      <c r="AJ50">
        <v>0</v>
      </c>
      <c r="AK50">
        <v>20.183978198817968</v>
      </c>
      <c r="AL50">
        <v>0</v>
      </c>
      <c r="AM50">
        <v>0</v>
      </c>
      <c r="AN50">
        <v>1.0375288237730445</v>
      </c>
      <c r="AO50">
        <v>0</v>
      </c>
      <c r="AP50">
        <v>1.47952551996686</v>
      </c>
      <c r="AQ50">
        <v>0</v>
      </c>
      <c r="AR50">
        <v>11.44314885</v>
      </c>
      <c r="AS50">
        <v>9.4463701353048641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514.13217971800452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5.0201461597051598</v>
      </c>
      <c r="L51">
        <v>126.35812999467235</v>
      </c>
      <c r="M51">
        <v>27.241245274223633</v>
      </c>
      <c r="N51">
        <v>35.169550848916572</v>
      </c>
      <c r="O51">
        <v>0</v>
      </c>
      <c r="P51">
        <v>41.360894054023071</v>
      </c>
      <c r="Q51">
        <v>3.6693847712146423</v>
      </c>
      <c r="R51">
        <v>7.1308703145973151</v>
      </c>
      <c r="S51">
        <v>4.3029774512122998</v>
      </c>
      <c r="T51">
        <v>0</v>
      </c>
      <c r="U51">
        <v>50.638864917913622</v>
      </c>
      <c r="V51">
        <v>3.7087417326158945</v>
      </c>
      <c r="W51">
        <v>13.123509225789332</v>
      </c>
      <c r="X51">
        <v>29.282584394520551</v>
      </c>
      <c r="Y51">
        <v>0</v>
      </c>
      <c r="Z51">
        <v>3.8625512727272731</v>
      </c>
      <c r="AA51">
        <v>12.480332925738397</v>
      </c>
      <c r="AB51">
        <v>11.702100173165439</v>
      </c>
      <c r="AC51">
        <v>8.6075281976768938</v>
      </c>
      <c r="AD51">
        <v>10.823155179898677</v>
      </c>
      <c r="AE51">
        <v>14.639928250681919</v>
      </c>
      <c r="AF51">
        <v>0</v>
      </c>
      <c r="AG51">
        <v>11.892598435544301</v>
      </c>
      <c r="AH51">
        <v>45.294009378269372</v>
      </c>
      <c r="AI51">
        <v>4.7130773168815008</v>
      </c>
      <c r="AJ51">
        <v>0</v>
      </c>
      <c r="AK51">
        <v>20.183978198817968</v>
      </c>
      <c r="AL51">
        <v>0</v>
      </c>
      <c r="AM51">
        <v>0</v>
      </c>
      <c r="AN51">
        <v>1.0375288237730445</v>
      </c>
      <c r="AO51">
        <v>0</v>
      </c>
      <c r="AP51">
        <v>1.5174620953603974</v>
      </c>
      <c r="AQ51">
        <v>0</v>
      </c>
      <c r="AR51">
        <v>11.44314885</v>
      </c>
      <c r="AS51">
        <v>9.4463701353048641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514.65066837324446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5.0201461597051598</v>
      </c>
      <c r="L52">
        <v>126.35812999467235</v>
      </c>
      <c r="M52">
        <v>27.241245274223633</v>
      </c>
      <c r="N52">
        <v>35.169550848916572</v>
      </c>
      <c r="O52">
        <v>0</v>
      </c>
      <c r="P52">
        <v>41.360894054023071</v>
      </c>
      <c r="Q52">
        <v>3.6693847712146423</v>
      </c>
      <c r="R52">
        <v>7.1308703145973151</v>
      </c>
      <c r="S52">
        <v>4.3029774512122998</v>
      </c>
      <c r="T52">
        <v>0</v>
      </c>
      <c r="U52">
        <v>50.638864917913622</v>
      </c>
      <c r="V52">
        <v>3.7087417326158945</v>
      </c>
      <c r="W52">
        <v>13.123509225789332</v>
      </c>
      <c r="X52">
        <v>29.282584394520551</v>
      </c>
      <c r="Y52">
        <v>0</v>
      </c>
      <c r="Z52">
        <v>3.8625512727272731</v>
      </c>
      <c r="AA52">
        <v>12.480332925738397</v>
      </c>
      <c r="AB52">
        <v>11.702100173165439</v>
      </c>
      <c r="AC52">
        <v>8.6075281976768938</v>
      </c>
      <c r="AD52">
        <v>10.823155179898677</v>
      </c>
      <c r="AE52">
        <v>14.639928250681919</v>
      </c>
      <c r="AF52">
        <v>0</v>
      </c>
      <c r="AG52">
        <v>11.892598435544301</v>
      </c>
      <c r="AH52">
        <v>45.294009378269372</v>
      </c>
      <c r="AI52">
        <v>4.7130773168815008</v>
      </c>
      <c r="AJ52">
        <v>0</v>
      </c>
      <c r="AK52">
        <v>20.183978198817968</v>
      </c>
      <c r="AL52">
        <v>0</v>
      </c>
      <c r="AM52">
        <v>0</v>
      </c>
      <c r="AN52">
        <v>1.0375288237730445</v>
      </c>
      <c r="AO52">
        <v>0</v>
      </c>
      <c r="AP52">
        <v>1.5174620953603974</v>
      </c>
      <c r="AQ52">
        <v>0</v>
      </c>
      <c r="AR52">
        <v>9.9718869777173911</v>
      </c>
      <c r="AS52">
        <v>9.4463701353048641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513.17940650096193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5.0201461597051598</v>
      </c>
      <c r="L53">
        <v>126.60812629491505</v>
      </c>
      <c r="M53">
        <v>27.241245274223633</v>
      </c>
      <c r="N53">
        <v>35.169550848916572</v>
      </c>
      <c r="O53">
        <v>0</v>
      </c>
      <c r="P53">
        <v>41.360894054023071</v>
      </c>
      <c r="Q53">
        <v>3.5608732916145183</v>
      </c>
      <c r="R53">
        <v>6.9103764125829912</v>
      </c>
      <c r="S53">
        <v>4.3027683901345286</v>
      </c>
      <c r="T53">
        <v>0</v>
      </c>
      <c r="U53">
        <v>50.638864917913622</v>
      </c>
      <c r="V53">
        <v>3.7087417326158945</v>
      </c>
      <c r="W53">
        <v>13.123509225789332</v>
      </c>
      <c r="X53">
        <v>29.282584394520551</v>
      </c>
      <c r="Y53">
        <v>0</v>
      </c>
      <c r="Z53">
        <v>3.8625512727272731</v>
      </c>
      <c r="AA53">
        <v>12.480332925738397</v>
      </c>
      <c r="AB53">
        <v>11.702100173165439</v>
      </c>
      <c r="AC53">
        <v>8.6075281976768938</v>
      </c>
      <c r="AD53">
        <v>10.823155179898677</v>
      </c>
      <c r="AE53">
        <v>14.639928250681919</v>
      </c>
      <c r="AF53">
        <v>0</v>
      </c>
      <c r="AG53">
        <v>11.892598435544301</v>
      </c>
      <c r="AH53">
        <v>45.294009378269372</v>
      </c>
      <c r="AI53">
        <v>4.7130773168815008</v>
      </c>
      <c r="AJ53">
        <v>0</v>
      </c>
      <c r="AK53">
        <v>20.183978198817968</v>
      </c>
      <c r="AL53">
        <v>0</v>
      </c>
      <c r="AM53">
        <v>0</v>
      </c>
      <c r="AN53">
        <v>1.0375288237730445</v>
      </c>
      <c r="AO53">
        <v>0</v>
      </c>
      <c r="AP53">
        <v>1.5174620953603974</v>
      </c>
      <c r="AQ53">
        <v>0</v>
      </c>
      <c r="AR53">
        <v>9.9718869777173911</v>
      </c>
      <c r="AS53">
        <v>9.4463701353048641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513.10018835851247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5.0201461597051598</v>
      </c>
      <c r="L54">
        <v>126.60812629491505</v>
      </c>
      <c r="M54">
        <v>27.241245274223633</v>
      </c>
      <c r="N54">
        <v>35.169550848916572</v>
      </c>
      <c r="O54">
        <v>0</v>
      </c>
      <c r="P54">
        <v>41.360894054023071</v>
      </c>
      <c r="Q54">
        <v>3.5600996268656719</v>
      </c>
      <c r="R54">
        <v>6.9098066005830905</v>
      </c>
      <c r="S54">
        <v>4.3021728815261042</v>
      </c>
      <c r="T54">
        <v>0</v>
      </c>
      <c r="U54">
        <v>50.638864917913622</v>
      </c>
      <c r="V54">
        <v>3.7087417326158945</v>
      </c>
      <c r="W54">
        <v>13.123509225789332</v>
      </c>
      <c r="X54">
        <v>29.282584394520551</v>
      </c>
      <c r="Y54">
        <v>0</v>
      </c>
      <c r="Z54">
        <v>3.8625512727272731</v>
      </c>
      <c r="AA54">
        <v>12.480332925738397</v>
      </c>
      <c r="AB54">
        <v>11.702100173165439</v>
      </c>
      <c r="AC54">
        <v>8.6075281976768938</v>
      </c>
      <c r="AD54">
        <v>10.823155179898677</v>
      </c>
      <c r="AE54">
        <v>14.639928250681919</v>
      </c>
      <c r="AF54">
        <v>0</v>
      </c>
      <c r="AG54">
        <v>11.892598435544301</v>
      </c>
      <c r="AH54">
        <v>45.294009378269372</v>
      </c>
      <c r="AI54">
        <v>4.7130773168815008</v>
      </c>
      <c r="AJ54">
        <v>0</v>
      </c>
      <c r="AK54">
        <v>20.183978198817968</v>
      </c>
      <c r="AL54">
        <v>0</v>
      </c>
      <c r="AM54">
        <v>0</v>
      </c>
      <c r="AN54">
        <v>1.0375288237730445</v>
      </c>
      <c r="AO54">
        <v>0</v>
      </c>
      <c r="AP54">
        <v>1.5174620953603974</v>
      </c>
      <c r="AQ54">
        <v>0</v>
      </c>
      <c r="AR54">
        <v>9.9718869777173911</v>
      </c>
      <c r="AS54">
        <v>9.4463701353048641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513.09824937315534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5.0201461597051598</v>
      </c>
      <c r="L55">
        <v>126.60812629491505</v>
      </c>
      <c r="M55">
        <v>27.241245274223633</v>
      </c>
      <c r="N55">
        <v>35.167405188322448</v>
      </c>
      <c r="O55">
        <v>0</v>
      </c>
      <c r="P55">
        <v>41.360894054023071</v>
      </c>
      <c r="Q55">
        <v>3.5600996268656719</v>
      </c>
      <c r="R55">
        <v>6.9098066005830905</v>
      </c>
      <c r="S55">
        <v>4.3021728815261042</v>
      </c>
      <c r="T55">
        <v>0</v>
      </c>
      <c r="U55">
        <v>50.638864917913622</v>
      </c>
      <c r="V55">
        <v>3.7087417326158945</v>
      </c>
      <c r="W55">
        <v>13.123509225789332</v>
      </c>
      <c r="X55">
        <v>29.282584394520551</v>
      </c>
      <c r="Y55">
        <v>0</v>
      </c>
      <c r="Z55">
        <v>3.8625512727272731</v>
      </c>
      <c r="AA55">
        <v>12.480332925738397</v>
      </c>
      <c r="AB55">
        <v>11.702100173165439</v>
      </c>
      <c r="AC55">
        <v>8.6075281976768938</v>
      </c>
      <c r="AD55">
        <v>10.823155179898677</v>
      </c>
      <c r="AE55">
        <v>14.639928250681919</v>
      </c>
      <c r="AF55">
        <v>0</v>
      </c>
      <c r="AG55">
        <v>11.892598435544301</v>
      </c>
      <c r="AH55">
        <v>45.294009378269372</v>
      </c>
      <c r="AI55">
        <v>4.7130773168815008</v>
      </c>
      <c r="AJ55">
        <v>0</v>
      </c>
      <c r="AK55">
        <v>20.183978198817968</v>
      </c>
      <c r="AL55">
        <v>0</v>
      </c>
      <c r="AM55">
        <v>0</v>
      </c>
      <c r="AN55">
        <v>1.0375288237730445</v>
      </c>
      <c r="AO55">
        <v>0</v>
      </c>
      <c r="AP55">
        <v>1.47952551996686</v>
      </c>
      <c r="AQ55">
        <v>0</v>
      </c>
      <c r="AR55">
        <v>11.44314885</v>
      </c>
      <c r="AS55">
        <v>9.4463701353048641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514.52942900945027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5.0201461597051598</v>
      </c>
      <c r="L56">
        <v>126.60812629491505</v>
      </c>
      <c r="M56">
        <v>27.241245274223633</v>
      </c>
      <c r="N56">
        <v>35.167405188322448</v>
      </c>
      <c r="O56">
        <v>0</v>
      </c>
      <c r="P56">
        <v>41.360894054023071</v>
      </c>
      <c r="Q56">
        <v>3.5600996268656719</v>
      </c>
      <c r="R56">
        <v>6.9098066005830905</v>
      </c>
      <c r="S56">
        <v>4.3021728815261042</v>
      </c>
      <c r="T56">
        <v>0</v>
      </c>
      <c r="U56">
        <v>50.638864917913622</v>
      </c>
      <c r="V56">
        <v>3.7087417326158945</v>
      </c>
      <c r="W56">
        <v>13.123509225789332</v>
      </c>
      <c r="X56">
        <v>29.282584394520551</v>
      </c>
      <c r="Y56">
        <v>0</v>
      </c>
      <c r="Z56">
        <v>3.8625512727272731</v>
      </c>
      <c r="AA56">
        <v>12.480332925738397</v>
      </c>
      <c r="AB56">
        <v>11.702100173165439</v>
      </c>
      <c r="AC56">
        <v>8.6075281976768938</v>
      </c>
      <c r="AD56">
        <v>10.823155179898677</v>
      </c>
      <c r="AE56">
        <v>14.639928250681919</v>
      </c>
      <c r="AF56">
        <v>0</v>
      </c>
      <c r="AG56">
        <v>11.892598435544301</v>
      </c>
      <c r="AH56">
        <v>45.294009378269372</v>
      </c>
      <c r="AI56">
        <v>4.7130773168815008</v>
      </c>
      <c r="AJ56">
        <v>0</v>
      </c>
      <c r="AK56">
        <v>20.183978198817968</v>
      </c>
      <c r="AL56">
        <v>0</v>
      </c>
      <c r="AM56">
        <v>0</v>
      </c>
      <c r="AN56">
        <v>1.0375288237730445</v>
      </c>
      <c r="AO56">
        <v>0</v>
      </c>
      <c r="AP56">
        <v>1.47952551996686</v>
      </c>
      <c r="AQ56">
        <v>0</v>
      </c>
      <c r="AR56">
        <v>11.44314885</v>
      </c>
      <c r="AS56">
        <v>9.4463701353048641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514.52942900945027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5.0201461597051598</v>
      </c>
      <c r="L57">
        <v>126.60812629491505</v>
      </c>
      <c r="M57">
        <v>26.520902738527457</v>
      </c>
      <c r="N57">
        <v>34.349409903014028</v>
      </c>
      <c r="O57">
        <v>0</v>
      </c>
      <c r="P57">
        <v>41.288177667480248</v>
      </c>
      <c r="Q57">
        <v>3.5600996268656719</v>
      </c>
      <c r="R57">
        <v>6.9098066005830905</v>
      </c>
      <c r="S57">
        <v>4.3021728815261042</v>
      </c>
      <c r="T57">
        <v>0</v>
      </c>
      <c r="U57">
        <v>50.638864917913622</v>
      </c>
      <c r="V57">
        <v>3.7087417326158945</v>
      </c>
      <c r="W57">
        <v>13.123509225789332</v>
      </c>
      <c r="X57">
        <v>29.282584394520551</v>
      </c>
      <c r="Y57">
        <v>0</v>
      </c>
      <c r="Z57">
        <v>3.8625512727272731</v>
      </c>
      <c r="AA57">
        <v>12.480332925738397</v>
      </c>
      <c r="AB57">
        <v>11.702100173165439</v>
      </c>
      <c r="AC57">
        <v>8.6075281976768938</v>
      </c>
      <c r="AD57">
        <v>10.823155179898677</v>
      </c>
      <c r="AE57">
        <v>14.639928250681919</v>
      </c>
      <c r="AF57">
        <v>0</v>
      </c>
      <c r="AG57">
        <v>11.892598435544301</v>
      </c>
      <c r="AH57">
        <v>45.294009378269372</v>
      </c>
      <c r="AI57">
        <v>4.7130773168815008</v>
      </c>
      <c r="AJ57">
        <v>0</v>
      </c>
      <c r="AK57">
        <v>20.183978198817968</v>
      </c>
      <c r="AL57">
        <v>0</v>
      </c>
      <c r="AM57">
        <v>0.9475385342050151</v>
      </c>
      <c r="AN57">
        <v>1.0375288237730445</v>
      </c>
      <c r="AO57">
        <v>0</v>
      </c>
      <c r="AP57">
        <v>1.6692083969345484</v>
      </c>
      <c r="AQ57">
        <v>0</v>
      </c>
      <c r="AR57">
        <v>11.44314885</v>
      </c>
      <c r="AS57">
        <v>9.4463701353048641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514.05559621307555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5.0201461597051598</v>
      </c>
      <c r="L58">
        <v>126.60812629491505</v>
      </c>
      <c r="M58">
        <v>26.520902738527457</v>
      </c>
      <c r="N58">
        <v>34.349409903014028</v>
      </c>
      <c r="O58">
        <v>0</v>
      </c>
      <c r="P58">
        <v>41.288177667480248</v>
      </c>
      <c r="Q58">
        <v>3.5600996268656719</v>
      </c>
      <c r="R58">
        <v>6.9098066005830905</v>
      </c>
      <c r="S58">
        <v>4.3021728815261042</v>
      </c>
      <c r="T58">
        <v>0</v>
      </c>
      <c r="U58">
        <v>50.638864917913622</v>
      </c>
      <c r="V58">
        <v>3.7087417326158945</v>
      </c>
      <c r="W58">
        <v>13.123509225789332</v>
      </c>
      <c r="X58">
        <v>29.282584394520551</v>
      </c>
      <c r="Y58">
        <v>0</v>
      </c>
      <c r="Z58">
        <v>3.8625512727272731</v>
      </c>
      <c r="AA58">
        <v>12.480332925738397</v>
      </c>
      <c r="AB58">
        <v>11.702100173165439</v>
      </c>
      <c r="AC58">
        <v>8.6075281976768938</v>
      </c>
      <c r="AD58">
        <v>10.823155179898677</v>
      </c>
      <c r="AE58">
        <v>14.639928250681919</v>
      </c>
      <c r="AF58">
        <v>0</v>
      </c>
      <c r="AG58">
        <v>11.892598435544301</v>
      </c>
      <c r="AH58">
        <v>45.294009378269372</v>
      </c>
      <c r="AI58">
        <v>4.7130773168815008</v>
      </c>
      <c r="AJ58">
        <v>0</v>
      </c>
      <c r="AK58">
        <v>20.183978198817968</v>
      </c>
      <c r="AL58">
        <v>0</v>
      </c>
      <c r="AM58">
        <v>3.1268770081229853</v>
      </c>
      <c r="AN58">
        <v>1.0375288237730445</v>
      </c>
      <c r="AO58">
        <v>0</v>
      </c>
      <c r="AP58">
        <v>1.6692083969345484</v>
      </c>
      <c r="AQ58">
        <v>0</v>
      </c>
      <c r="AR58">
        <v>9.9718869777173911</v>
      </c>
      <c r="AS58">
        <v>9.4463701353048641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514.76367281471084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9.0399999999999991</v>
      </c>
      <c r="L59">
        <v>126.45812851476943</v>
      </c>
      <c r="M59">
        <v>26.520902738527457</v>
      </c>
      <c r="N59">
        <v>34.348634580749412</v>
      </c>
      <c r="O59">
        <v>0</v>
      </c>
      <c r="P59">
        <v>41.288177667480248</v>
      </c>
      <c r="Q59">
        <v>6.4639846026315784</v>
      </c>
      <c r="R59">
        <v>12.557429213589925</v>
      </c>
      <c r="S59">
        <v>7.816566536460555</v>
      </c>
      <c r="T59">
        <v>0</v>
      </c>
      <c r="U59">
        <v>50.638864917913622</v>
      </c>
      <c r="V59">
        <v>3.7087417326158945</v>
      </c>
      <c r="W59">
        <v>13.123817870907391</v>
      </c>
      <c r="X59">
        <v>29.282307913234835</v>
      </c>
      <c r="Y59">
        <v>0</v>
      </c>
      <c r="Z59">
        <v>3.8625512727272731</v>
      </c>
      <c r="AA59">
        <v>12.480332925738397</v>
      </c>
      <c r="AB59">
        <v>11.702100173165439</v>
      </c>
      <c r="AC59">
        <v>8.6075281976768938</v>
      </c>
      <c r="AD59">
        <v>10.823155179898677</v>
      </c>
      <c r="AE59">
        <v>14.639928250681919</v>
      </c>
      <c r="AF59">
        <v>0</v>
      </c>
      <c r="AG59">
        <v>11.892598435544301</v>
      </c>
      <c r="AH59">
        <v>45.294009378269372</v>
      </c>
      <c r="AI59">
        <v>1.0557290424952499</v>
      </c>
      <c r="AJ59">
        <v>0</v>
      </c>
      <c r="AK59">
        <v>20.183978198817968</v>
      </c>
      <c r="AL59">
        <v>0</v>
      </c>
      <c r="AM59">
        <v>4.6808403383389656</v>
      </c>
      <c r="AN59">
        <v>1.0375288237730445</v>
      </c>
      <c r="AO59">
        <v>0</v>
      </c>
      <c r="AP59">
        <v>1.6692083969345484</v>
      </c>
      <c r="AQ59">
        <v>0</v>
      </c>
      <c r="AR59">
        <v>9.9718869777173911</v>
      </c>
      <c r="AS59">
        <v>9.4463701353048641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528.59530201596465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9.0399999999999991</v>
      </c>
      <c r="L60">
        <v>136.11038108970769</v>
      </c>
      <c r="M60">
        <v>26.520902738527457</v>
      </c>
      <c r="N60">
        <v>34.348634580749412</v>
      </c>
      <c r="O60">
        <v>0</v>
      </c>
      <c r="P60">
        <v>41.288177667480248</v>
      </c>
      <c r="Q60">
        <v>6.4688605074626864</v>
      </c>
      <c r="R60">
        <v>12.557429213589925</v>
      </c>
      <c r="S60">
        <v>7.8143976164173381</v>
      </c>
      <c r="T60">
        <v>0</v>
      </c>
      <c r="U60">
        <v>50.638864917913622</v>
      </c>
      <c r="V60">
        <v>3.7087417326158945</v>
      </c>
      <c r="W60">
        <v>13.123817870907391</v>
      </c>
      <c r="X60">
        <v>29.282307913234835</v>
      </c>
      <c r="Y60">
        <v>0</v>
      </c>
      <c r="Z60">
        <v>3.8625512727272731</v>
      </c>
      <c r="AA60">
        <v>12.480332925738397</v>
      </c>
      <c r="AB60">
        <v>11.702100173165439</v>
      </c>
      <c r="AC60">
        <v>8.6075281976768938</v>
      </c>
      <c r="AD60">
        <v>10.823155179898677</v>
      </c>
      <c r="AE60">
        <v>14.639928250681919</v>
      </c>
      <c r="AF60">
        <v>0</v>
      </c>
      <c r="AG60">
        <v>11.892598435544301</v>
      </c>
      <c r="AH60">
        <v>45.294009378269372</v>
      </c>
      <c r="AI60">
        <v>0</v>
      </c>
      <c r="AJ60">
        <v>0</v>
      </c>
      <c r="AK60">
        <v>20.183978198817968</v>
      </c>
      <c r="AL60">
        <v>0</v>
      </c>
      <c r="AM60">
        <v>4.6808403383389656</v>
      </c>
      <c r="AN60">
        <v>1.0375288237730445</v>
      </c>
      <c r="AO60">
        <v>0</v>
      </c>
      <c r="AP60">
        <v>1.6692083969345484</v>
      </c>
      <c r="AQ60">
        <v>0</v>
      </c>
      <c r="AR60">
        <v>9.9718869777173911</v>
      </c>
      <c r="AS60">
        <v>9.4463701353048641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537.19453253319568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9.0399372458800649</v>
      </c>
      <c r="L61">
        <v>136.11038108970769</v>
      </c>
      <c r="M61">
        <v>26.520902738527457</v>
      </c>
      <c r="N61">
        <v>34.348634580749412</v>
      </c>
      <c r="O61">
        <v>0</v>
      </c>
      <c r="P61">
        <v>41.288177667480248</v>
      </c>
      <c r="Q61">
        <v>6.4688605074626864</v>
      </c>
      <c r="R61">
        <v>12.557429213589925</v>
      </c>
      <c r="S61">
        <v>7.8143976164173381</v>
      </c>
      <c r="T61">
        <v>0</v>
      </c>
      <c r="U61">
        <v>50.638864917913622</v>
      </c>
      <c r="V61">
        <v>3.7087417326158945</v>
      </c>
      <c r="W61">
        <v>13.123817870907391</v>
      </c>
      <c r="X61">
        <v>29.282307913234835</v>
      </c>
      <c r="Y61">
        <v>0</v>
      </c>
      <c r="Z61">
        <v>3.8625512727272731</v>
      </c>
      <c r="AA61">
        <v>12.480332925738397</v>
      </c>
      <c r="AB61">
        <v>11.702100173165439</v>
      </c>
      <c r="AC61">
        <v>8.6075281976768938</v>
      </c>
      <c r="AD61">
        <v>10.823155179898677</v>
      </c>
      <c r="AE61">
        <v>14.639928250681919</v>
      </c>
      <c r="AF61">
        <v>0</v>
      </c>
      <c r="AG61">
        <v>11.892598435544301</v>
      </c>
      <c r="AH61">
        <v>45.294009378269372</v>
      </c>
      <c r="AI61">
        <v>0</v>
      </c>
      <c r="AJ61">
        <v>0</v>
      </c>
      <c r="AK61">
        <v>20.183978198817968</v>
      </c>
      <c r="AL61">
        <v>0</v>
      </c>
      <c r="AM61">
        <v>4.6808403383389656</v>
      </c>
      <c r="AN61">
        <v>1.0375288237730445</v>
      </c>
      <c r="AO61">
        <v>0</v>
      </c>
      <c r="AP61">
        <v>1.8588912739022367</v>
      </c>
      <c r="AQ61">
        <v>0</v>
      </c>
      <c r="AR61">
        <v>9.9718869777173911</v>
      </c>
      <c r="AS61">
        <v>9.4463701353048641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537.3841526560434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9.0399999999999991</v>
      </c>
      <c r="L62">
        <v>136.11038108970769</v>
      </c>
      <c r="M62">
        <v>26.520902738527457</v>
      </c>
      <c r="N62">
        <v>34.348634580749412</v>
      </c>
      <c r="O62">
        <v>0</v>
      </c>
      <c r="P62">
        <v>41.288177667480248</v>
      </c>
      <c r="Q62">
        <v>6.4688605074626864</v>
      </c>
      <c r="R62">
        <v>12.557429213589925</v>
      </c>
      <c r="S62">
        <v>7.8143976164173381</v>
      </c>
      <c r="T62">
        <v>0</v>
      </c>
      <c r="U62">
        <v>50.638864917913622</v>
      </c>
      <c r="V62">
        <v>3.7087417326158945</v>
      </c>
      <c r="W62">
        <v>13.123817870907391</v>
      </c>
      <c r="X62">
        <v>29.282307913234835</v>
      </c>
      <c r="Y62">
        <v>0</v>
      </c>
      <c r="Z62">
        <v>3.8625512727272731</v>
      </c>
      <c r="AA62">
        <v>12.480332925738397</v>
      </c>
      <c r="AB62">
        <v>11.702100173165439</v>
      </c>
      <c r="AC62">
        <v>8.6075281976768938</v>
      </c>
      <c r="AD62">
        <v>10.823155179898677</v>
      </c>
      <c r="AE62">
        <v>14.639928250681919</v>
      </c>
      <c r="AF62">
        <v>0</v>
      </c>
      <c r="AG62">
        <v>11.892598435544301</v>
      </c>
      <c r="AH62">
        <v>45.294009378269372</v>
      </c>
      <c r="AI62">
        <v>0</v>
      </c>
      <c r="AJ62">
        <v>0</v>
      </c>
      <c r="AK62">
        <v>20.183978198817968</v>
      </c>
      <c r="AL62">
        <v>0</v>
      </c>
      <c r="AM62">
        <v>4.6808403383389656</v>
      </c>
      <c r="AN62">
        <v>1.0375288237730445</v>
      </c>
      <c r="AO62">
        <v>0</v>
      </c>
      <c r="AP62">
        <v>1.8588912739022367</v>
      </c>
      <c r="AQ62">
        <v>0</v>
      </c>
      <c r="AR62">
        <v>9.9718869777173911</v>
      </c>
      <c r="AS62">
        <v>9.4463701353048641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537.38421541016339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9.0399999999999991</v>
      </c>
      <c r="L63">
        <v>136.11038108970769</v>
      </c>
      <c r="M63">
        <v>26.520902738527457</v>
      </c>
      <c r="N63">
        <v>34.348634580749412</v>
      </c>
      <c r="O63">
        <v>0</v>
      </c>
      <c r="P63">
        <v>41.288177667480248</v>
      </c>
      <c r="Q63">
        <v>6.4688605074626864</v>
      </c>
      <c r="R63">
        <v>12.557429213589925</v>
      </c>
      <c r="S63">
        <v>7.8143976164173381</v>
      </c>
      <c r="T63">
        <v>0</v>
      </c>
      <c r="U63">
        <v>50.638864917913622</v>
      </c>
      <c r="V63">
        <v>3.7087417326158945</v>
      </c>
      <c r="W63">
        <v>13.123817870907391</v>
      </c>
      <c r="X63">
        <v>29.282307913234835</v>
      </c>
      <c r="Y63">
        <v>0</v>
      </c>
      <c r="Z63">
        <v>3.8625512727272731</v>
      </c>
      <c r="AA63">
        <v>12.480332925738397</v>
      </c>
      <c r="AB63">
        <v>11.702100173165439</v>
      </c>
      <c r="AC63">
        <v>8.6075281976768938</v>
      </c>
      <c r="AD63">
        <v>10.823155179898677</v>
      </c>
      <c r="AE63">
        <v>14.639928250681919</v>
      </c>
      <c r="AF63">
        <v>0</v>
      </c>
      <c r="AG63">
        <v>11.892598435544301</v>
      </c>
      <c r="AH63">
        <v>45.294009378269372</v>
      </c>
      <c r="AI63">
        <v>0</v>
      </c>
      <c r="AJ63">
        <v>0</v>
      </c>
      <c r="AK63">
        <v>20.183978198817968</v>
      </c>
      <c r="AL63">
        <v>0</v>
      </c>
      <c r="AM63">
        <v>4.6808403383389656</v>
      </c>
      <c r="AN63">
        <v>1.0375288237730445</v>
      </c>
      <c r="AO63">
        <v>0</v>
      </c>
      <c r="AP63">
        <v>1.8588912739022367</v>
      </c>
      <c r="AQ63">
        <v>0</v>
      </c>
      <c r="AR63">
        <v>9.9718869777173911</v>
      </c>
      <c r="AS63">
        <v>9.4463701353048641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537.38421541016339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9.0399999999999991</v>
      </c>
      <c r="L64">
        <v>136.11038108970769</v>
      </c>
      <c r="M64">
        <v>26.520902738527457</v>
      </c>
      <c r="N64">
        <v>34.348634580749412</v>
      </c>
      <c r="O64">
        <v>0</v>
      </c>
      <c r="P64">
        <v>41.288177667480248</v>
      </c>
      <c r="Q64">
        <v>6.4688605074626864</v>
      </c>
      <c r="R64">
        <v>12.557429213589925</v>
      </c>
      <c r="S64">
        <v>7.8143976164173381</v>
      </c>
      <c r="T64">
        <v>0</v>
      </c>
      <c r="U64">
        <v>50.638864917913622</v>
      </c>
      <c r="V64">
        <v>3.7087417326158945</v>
      </c>
      <c r="W64">
        <v>13.123817870907391</v>
      </c>
      <c r="X64">
        <v>29.282307913234835</v>
      </c>
      <c r="Y64">
        <v>0</v>
      </c>
      <c r="Z64">
        <v>3.8625512727272731</v>
      </c>
      <c r="AA64">
        <v>12.480332925738397</v>
      </c>
      <c r="AB64">
        <v>11.702100173165439</v>
      </c>
      <c r="AC64">
        <v>8.6075281976768938</v>
      </c>
      <c r="AD64">
        <v>10.823155179898677</v>
      </c>
      <c r="AE64">
        <v>14.639928250681919</v>
      </c>
      <c r="AF64">
        <v>0</v>
      </c>
      <c r="AG64">
        <v>11.892598435544301</v>
      </c>
      <c r="AH64">
        <v>45.294009378269372</v>
      </c>
      <c r="AI64">
        <v>0</v>
      </c>
      <c r="AJ64">
        <v>0</v>
      </c>
      <c r="AK64">
        <v>20.183978198817968</v>
      </c>
      <c r="AL64">
        <v>0</v>
      </c>
      <c r="AM64">
        <v>4.6808403383389656</v>
      </c>
      <c r="AN64">
        <v>1.0375288237730445</v>
      </c>
      <c r="AO64">
        <v>0</v>
      </c>
      <c r="AP64">
        <v>1.8588912739022367</v>
      </c>
      <c r="AQ64">
        <v>0</v>
      </c>
      <c r="AR64">
        <v>9.9718869777173911</v>
      </c>
      <c r="AS64">
        <v>9.4463701353048641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537.38421541016339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9.0399999999999991</v>
      </c>
      <c r="L65">
        <v>136.11038108970769</v>
      </c>
      <c r="M65">
        <v>26.520902738527457</v>
      </c>
      <c r="N65">
        <v>34.348634580749412</v>
      </c>
      <c r="O65">
        <v>0</v>
      </c>
      <c r="P65">
        <v>41.288177667480248</v>
      </c>
      <c r="Q65">
        <v>6.4688605074626864</v>
      </c>
      <c r="R65">
        <v>12.557429213589925</v>
      </c>
      <c r="S65">
        <v>7.8143976164173381</v>
      </c>
      <c r="T65">
        <v>0</v>
      </c>
      <c r="U65">
        <v>50.638864917913622</v>
      </c>
      <c r="V65">
        <v>3.7087417326158945</v>
      </c>
      <c r="W65">
        <v>13.123817870907391</v>
      </c>
      <c r="X65">
        <v>29.282307913234835</v>
      </c>
      <c r="Y65">
        <v>0</v>
      </c>
      <c r="Z65">
        <v>5.7938272159090909</v>
      </c>
      <c r="AA65">
        <v>12.480332925738397</v>
      </c>
      <c r="AB65">
        <v>11.702100173165439</v>
      </c>
      <c r="AC65">
        <v>8.6075281976768938</v>
      </c>
      <c r="AD65">
        <v>10.823155179898677</v>
      </c>
      <c r="AE65">
        <v>14.639928250681919</v>
      </c>
      <c r="AF65">
        <v>0</v>
      </c>
      <c r="AG65">
        <v>11.892598435544301</v>
      </c>
      <c r="AH65">
        <v>45.294009378269372</v>
      </c>
      <c r="AI65">
        <v>0</v>
      </c>
      <c r="AJ65">
        <v>0</v>
      </c>
      <c r="AK65">
        <v>20.183978198817968</v>
      </c>
      <c r="AL65">
        <v>0</v>
      </c>
      <c r="AM65">
        <v>4.6808403383389656</v>
      </c>
      <c r="AN65">
        <v>1.0375288237730445</v>
      </c>
      <c r="AO65">
        <v>0</v>
      </c>
      <c r="AP65">
        <v>2.048573844076222</v>
      </c>
      <c r="AQ65">
        <v>0</v>
      </c>
      <c r="AR65">
        <v>9.9718869777173911</v>
      </c>
      <c r="AS65">
        <v>9.4463701353048641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539.50517392351924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9.0399999999999991</v>
      </c>
      <c r="L66">
        <v>136.11038108970769</v>
      </c>
      <c r="M66">
        <v>26.520902738527457</v>
      </c>
      <c r="N66">
        <v>34.348634580749412</v>
      </c>
      <c r="O66">
        <v>0</v>
      </c>
      <c r="P66">
        <v>41.288177667480248</v>
      </c>
      <c r="Q66">
        <v>6.4688605074626864</v>
      </c>
      <c r="R66">
        <v>12.557429213589925</v>
      </c>
      <c r="S66">
        <v>7.8143976164173381</v>
      </c>
      <c r="T66">
        <v>0</v>
      </c>
      <c r="U66">
        <v>50.638864917913622</v>
      </c>
      <c r="V66">
        <v>3.7087417326158945</v>
      </c>
      <c r="W66">
        <v>13.123817870907391</v>
      </c>
      <c r="X66">
        <v>29.282307913234835</v>
      </c>
      <c r="Y66">
        <v>0</v>
      </c>
      <c r="Z66">
        <v>5.7938272159090909</v>
      </c>
      <c r="AA66">
        <v>12.480332925738397</v>
      </c>
      <c r="AB66">
        <v>11.702100173165439</v>
      </c>
      <c r="AC66">
        <v>8.6075281976768938</v>
      </c>
      <c r="AD66">
        <v>10.823155179898677</v>
      </c>
      <c r="AE66">
        <v>14.639928250681919</v>
      </c>
      <c r="AF66">
        <v>0</v>
      </c>
      <c r="AG66">
        <v>11.892598435544301</v>
      </c>
      <c r="AH66">
        <v>45.294009378269372</v>
      </c>
      <c r="AI66">
        <v>0</v>
      </c>
      <c r="AJ66">
        <v>0</v>
      </c>
      <c r="AK66">
        <v>20.183978198817968</v>
      </c>
      <c r="AL66">
        <v>0</v>
      </c>
      <c r="AM66">
        <v>4.6808403383389656</v>
      </c>
      <c r="AN66">
        <v>1.0375288237730445</v>
      </c>
      <c r="AO66">
        <v>0</v>
      </c>
      <c r="AP66">
        <v>2.048573844076222</v>
      </c>
      <c r="AQ66">
        <v>0</v>
      </c>
      <c r="AR66">
        <v>9.9718869777173911</v>
      </c>
      <c r="AS66">
        <v>9.4463701353048641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539.50517392351924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9.0399999999999991</v>
      </c>
      <c r="L67">
        <v>136.11038108970769</v>
      </c>
      <c r="M67">
        <v>26.520902738527457</v>
      </c>
      <c r="N67">
        <v>34.348634580749412</v>
      </c>
      <c r="O67">
        <v>0</v>
      </c>
      <c r="P67">
        <v>41.288177667480248</v>
      </c>
      <c r="Q67">
        <v>6.0313881060000005</v>
      </c>
      <c r="R67">
        <v>12.557429213589925</v>
      </c>
      <c r="S67">
        <v>7.8143976164173381</v>
      </c>
      <c r="T67">
        <v>0</v>
      </c>
      <c r="U67">
        <v>50.638864917913622</v>
      </c>
      <c r="V67">
        <v>3.7087417326158945</v>
      </c>
      <c r="W67">
        <v>13.123817870907391</v>
      </c>
      <c r="X67">
        <v>29.282307913234835</v>
      </c>
      <c r="Y67">
        <v>0</v>
      </c>
      <c r="Z67">
        <v>5.7938272159090909</v>
      </c>
      <c r="AA67">
        <v>12.480332925738397</v>
      </c>
      <c r="AB67">
        <v>11.702100173165439</v>
      </c>
      <c r="AC67">
        <v>8.6075281976768938</v>
      </c>
      <c r="AD67">
        <v>10.823155179898677</v>
      </c>
      <c r="AE67">
        <v>14.639928250681919</v>
      </c>
      <c r="AF67">
        <v>0</v>
      </c>
      <c r="AG67">
        <v>11.892598435544301</v>
      </c>
      <c r="AH67">
        <v>45.294009378269372</v>
      </c>
      <c r="AI67">
        <v>0</v>
      </c>
      <c r="AJ67">
        <v>0</v>
      </c>
      <c r="AK67">
        <v>20.183978198817968</v>
      </c>
      <c r="AL67">
        <v>0</v>
      </c>
      <c r="AM67">
        <v>4.6808403383389656</v>
      </c>
      <c r="AN67">
        <v>1.0375288237730445</v>
      </c>
      <c r="AO67">
        <v>0</v>
      </c>
      <c r="AP67">
        <v>2.2382567210439102</v>
      </c>
      <c r="AQ67">
        <v>0</v>
      </c>
      <c r="AR67">
        <v>9.9718869777173911</v>
      </c>
      <c r="AS67">
        <v>9.4463701353048641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539.25738439902409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9.0399999999999991</v>
      </c>
      <c r="L68">
        <v>136.11038108970769</v>
      </c>
      <c r="M68">
        <v>26.520902738527457</v>
      </c>
      <c r="N68">
        <v>34.348634580749412</v>
      </c>
      <c r="O68">
        <v>0</v>
      </c>
      <c r="P68">
        <v>41.288177667480248</v>
      </c>
      <c r="Q68">
        <v>6.0313881060000005</v>
      </c>
      <c r="R68">
        <v>12.557429213589925</v>
      </c>
      <c r="S68">
        <v>7.8143976164173381</v>
      </c>
      <c r="T68">
        <v>0</v>
      </c>
      <c r="U68">
        <v>50.638864917913622</v>
      </c>
      <c r="V68">
        <v>3.7087417326158945</v>
      </c>
      <c r="W68">
        <v>13.123817870907391</v>
      </c>
      <c r="X68">
        <v>29.282307913234835</v>
      </c>
      <c r="Y68">
        <v>0</v>
      </c>
      <c r="Z68">
        <v>5.7938272159090909</v>
      </c>
      <c r="AA68">
        <v>12.480332925738397</v>
      </c>
      <c r="AB68">
        <v>11.702100173165439</v>
      </c>
      <c r="AC68">
        <v>8.6075281976768938</v>
      </c>
      <c r="AD68">
        <v>10.823155179898677</v>
      </c>
      <c r="AE68">
        <v>14.639928250681919</v>
      </c>
      <c r="AF68">
        <v>0</v>
      </c>
      <c r="AG68">
        <v>11.892598435544301</v>
      </c>
      <c r="AH68">
        <v>45.294009378269372</v>
      </c>
      <c r="AI68">
        <v>0</v>
      </c>
      <c r="AJ68">
        <v>0</v>
      </c>
      <c r="AK68">
        <v>20.183978198817968</v>
      </c>
      <c r="AL68">
        <v>0</v>
      </c>
      <c r="AM68">
        <v>4.6808403383389656</v>
      </c>
      <c r="AN68">
        <v>1.0375288237730445</v>
      </c>
      <c r="AO68">
        <v>0</v>
      </c>
      <c r="AP68">
        <v>2.2382567210439102</v>
      </c>
      <c r="AQ68">
        <v>0</v>
      </c>
      <c r="AR68">
        <v>9.9718869777173911</v>
      </c>
      <c r="AS68">
        <v>9.4463701353048641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539.25738439902409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9.0399999999999991</v>
      </c>
      <c r="L69">
        <v>136.11038108970769</v>
      </c>
      <c r="M69">
        <v>26.520902738527457</v>
      </c>
      <c r="N69">
        <v>34.348634580749412</v>
      </c>
      <c r="O69">
        <v>0</v>
      </c>
      <c r="P69">
        <v>41.288177667480248</v>
      </c>
      <c r="Q69">
        <v>6.0313881060000005</v>
      </c>
      <c r="R69">
        <v>12.557429213589925</v>
      </c>
      <c r="S69">
        <v>7.8143976164173381</v>
      </c>
      <c r="T69">
        <v>0</v>
      </c>
      <c r="U69">
        <v>50.638864917913622</v>
      </c>
      <c r="V69">
        <v>3.7087417326158945</v>
      </c>
      <c r="W69">
        <v>13.123817870907391</v>
      </c>
      <c r="X69">
        <v>29.282307913234835</v>
      </c>
      <c r="Y69">
        <v>0</v>
      </c>
      <c r="Z69">
        <v>5.7938272159090909</v>
      </c>
      <c r="AA69">
        <v>12.480332925738397</v>
      </c>
      <c r="AB69">
        <v>11.702100173165439</v>
      </c>
      <c r="AC69">
        <v>8.6075281976768938</v>
      </c>
      <c r="AD69">
        <v>10.823155179898677</v>
      </c>
      <c r="AE69">
        <v>14.639928250681919</v>
      </c>
      <c r="AF69">
        <v>0</v>
      </c>
      <c r="AG69">
        <v>11.892598435544301</v>
      </c>
      <c r="AH69">
        <v>45.294009378269372</v>
      </c>
      <c r="AI69">
        <v>0</v>
      </c>
      <c r="AJ69">
        <v>0</v>
      </c>
      <c r="AK69">
        <v>20.183978198817968</v>
      </c>
      <c r="AL69">
        <v>0</v>
      </c>
      <c r="AM69">
        <v>4.6808403383389656</v>
      </c>
      <c r="AN69">
        <v>1.0375288237730445</v>
      </c>
      <c r="AO69">
        <v>0</v>
      </c>
      <c r="AP69">
        <v>2.2382567210439102</v>
      </c>
      <c r="AQ69">
        <v>0</v>
      </c>
      <c r="AR69">
        <v>9.9718869777173911</v>
      </c>
      <c r="AS69">
        <v>9.4463701353048641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539.25738439902409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9.0399999999999991</v>
      </c>
      <c r="L70">
        <v>150.59</v>
      </c>
      <c r="M70">
        <v>26.520902738527457</v>
      </c>
      <c r="N70">
        <v>34.348634580749412</v>
      </c>
      <c r="O70">
        <v>0</v>
      </c>
      <c r="P70">
        <v>41.288177667480248</v>
      </c>
      <c r="Q70">
        <v>6.0313881060000005</v>
      </c>
      <c r="R70">
        <v>12.557429213589925</v>
      </c>
      <c r="S70">
        <v>7.8143976164173381</v>
      </c>
      <c r="T70">
        <v>0</v>
      </c>
      <c r="U70">
        <v>50.638864917913622</v>
      </c>
      <c r="V70">
        <v>3.7087417326158945</v>
      </c>
      <c r="W70">
        <v>13.123817870907391</v>
      </c>
      <c r="X70">
        <v>29.282307913234835</v>
      </c>
      <c r="Y70">
        <v>0</v>
      </c>
      <c r="Z70">
        <v>5.7938272159090909</v>
      </c>
      <c r="AA70">
        <v>12.480332925738397</v>
      </c>
      <c r="AB70">
        <v>11.702100173165439</v>
      </c>
      <c r="AC70">
        <v>8.6075281976768938</v>
      </c>
      <c r="AD70">
        <v>10.823155179898677</v>
      </c>
      <c r="AE70">
        <v>14.639928250681919</v>
      </c>
      <c r="AF70">
        <v>0</v>
      </c>
      <c r="AG70">
        <v>11.892598435544301</v>
      </c>
      <c r="AH70">
        <v>45.294009378269372</v>
      </c>
      <c r="AI70">
        <v>0</v>
      </c>
      <c r="AJ70">
        <v>0</v>
      </c>
      <c r="AK70">
        <v>20.183978198817968</v>
      </c>
      <c r="AL70">
        <v>0</v>
      </c>
      <c r="AM70">
        <v>4.6808403383389656</v>
      </c>
      <c r="AN70">
        <v>1.0375288237730445</v>
      </c>
      <c r="AO70">
        <v>0</v>
      </c>
      <c r="AP70">
        <v>2.2382567210439102</v>
      </c>
      <c r="AQ70">
        <v>0</v>
      </c>
      <c r="AR70">
        <v>9.9718869777173911</v>
      </c>
      <c r="AS70">
        <v>9.4463701353048641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553.73700330931638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9.0399999999999991</v>
      </c>
      <c r="L71">
        <v>200.78636818219189</v>
      </c>
      <c r="M71">
        <v>26.520902738527457</v>
      </c>
      <c r="N71">
        <v>34.348634580749412</v>
      </c>
      <c r="O71">
        <v>0</v>
      </c>
      <c r="P71">
        <v>41.285759172916663</v>
      </c>
      <c r="Q71">
        <v>5.9213627840000012</v>
      </c>
      <c r="R71">
        <v>12.557122005550417</v>
      </c>
      <c r="S71">
        <v>7.8143786411411416</v>
      </c>
      <c r="T71">
        <v>0</v>
      </c>
      <c r="U71">
        <v>50.638864917913622</v>
      </c>
      <c r="V71">
        <v>3.7087417326158945</v>
      </c>
      <c r="W71">
        <v>13.123817870907391</v>
      </c>
      <c r="X71">
        <v>29.282307913234835</v>
      </c>
      <c r="Y71">
        <v>0</v>
      </c>
      <c r="Z71">
        <v>5.7938272159090909</v>
      </c>
      <c r="AA71">
        <v>12.480332925738397</v>
      </c>
      <c r="AB71">
        <v>11.702100173165439</v>
      </c>
      <c r="AC71">
        <v>8.6075281976768938</v>
      </c>
      <c r="AD71">
        <v>10.823155179898677</v>
      </c>
      <c r="AE71">
        <v>14.639928250681919</v>
      </c>
      <c r="AF71">
        <v>0</v>
      </c>
      <c r="AG71">
        <v>11.892598435544301</v>
      </c>
      <c r="AH71">
        <v>45.294009378269372</v>
      </c>
      <c r="AI71">
        <v>4.7130773168815008</v>
      </c>
      <c r="AJ71">
        <v>0</v>
      </c>
      <c r="AK71">
        <v>20.183978198817968</v>
      </c>
      <c r="AL71">
        <v>0</v>
      </c>
      <c r="AM71">
        <v>4.6808403383389656</v>
      </c>
      <c r="AN71">
        <v>1.0375288237730445</v>
      </c>
      <c r="AO71">
        <v>0</v>
      </c>
      <c r="AP71">
        <v>2.2382567210439102</v>
      </c>
      <c r="AQ71">
        <v>0</v>
      </c>
      <c r="AR71">
        <v>9.8084132999999998</v>
      </c>
      <c r="AS71">
        <v>9.4463701353048641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608.37020513079301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9.0399999999999991</v>
      </c>
      <c r="L72">
        <v>181.47967585621791</v>
      </c>
      <c r="M72">
        <v>26.520902738527457</v>
      </c>
      <c r="N72">
        <v>34.348634580749412</v>
      </c>
      <c r="O72">
        <v>0</v>
      </c>
      <c r="P72">
        <v>41.285759172916663</v>
      </c>
      <c r="Q72">
        <v>5.9213627840000012</v>
      </c>
      <c r="R72">
        <v>12.557122005550417</v>
      </c>
      <c r="S72">
        <v>7.8143786411411416</v>
      </c>
      <c r="T72">
        <v>0</v>
      </c>
      <c r="U72">
        <v>50.638864917913622</v>
      </c>
      <c r="V72">
        <v>3.7087417326158945</v>
      </c>
      <c r="W72">
        <v>13.123817870907391</v>
      </c>
      <c r="X72">
        <v>29.282307913234835</v>
      </c>
      <c r="Y72">
        <v>0</v>
      </c>
      <c r="Z72">
        <v>5.7938272159090909</v>
      </c>
      <c r="AA72">
        <v>12.480332925738397</v>
      </c>
      <c r="AB72">
        <v>11.702100173165439</v>
      </c>
      <c r="AC72">
        <v>8.6075281976768938</v>
      </c>
      <c r="AD72">
        <v>10.823155179898677</v>
      </c>
      <c r="AE72">
        <v>14.639928250681919</v>
      </c>
      <c r="AF72">
        <v>0</v>
      </c>
      <c r="AG72">
        <v>11.892598435544301</v>
      </c>
      <c r="AH72">
        <v>45.294009378269372</v>
      </c>
      <c r="AI72">
        <v>4.7130773168815008</v>
      </c>
      <c r="AJ72">
        <v>0</v>
      </c>
      <c r="AK72">
        <v>20.183978198817968</v>
      </c>
      <c r="AL72">
        <v>0</v>
      </c>
      <c r="AM72">
        <v>4.6808403383389656</v>
      </c>
      <c r="AN72">
        <v>1.0375288237730445</v>
      </c>
      <c r="AO72">
        <v>0</v>
      </c>
      <c r="AP72">
        <v>2.2382567210439102</v>
      </c>
      <c r="AQ72">
        <v>0</v>
      </c>
      <c r="AR72">
        <v>9.8084132999999998</v>
      </c>
      <c r="AS72">
        <v>9.4463701353048641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589.06351280481897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9.0399999999999991</v>
      </c>
      <c r="L73">
        <v>181.47967585621791</v>
      </c>
      <c r="M73">
        <v>26.520902738527457</v>
      </c>
      <c r="N73">
        <v>34.348634580749412</v>
      </c>
      <c r="O73">
        <v>0</v>
      </c>
      <c r="P73">
        <v>41.285759172916663</v>
      </c>
      <c r="Q73">
        <v>5.9313650859999996</v>
      </c>
      <c r="R73">
        <v>12.557122005550417</v>
      </c>
      <c r="S73">
        <v>7.8143786411411416</v>
      </c>
      <c r="T73">
        <v>0</v>
      </c>
      <c r="U73">
        <v>49.639512987454424</v>
      </c>
      <c r="V73">
        <v>3.7087417326158945</v>
      </c>
      <c r="W73">
        <v>13.123817870907391</v>
      </c>
      <c r="X73">
        <v>29.282307913234835</v>
      </c>
      <c r="Y73">
        <v>0</v>
      </c>
      <c r="Z73">
        <v>3.8625512727272731</v>
      </c>
      <c r="AA73">
        <v>12.480332925738397</v>
      </c>
      <c r="AB73">
        <v>11.702100173165439</v>
      </c>
      <c r="AC73">
        <v>8.6075281976768938</v>
      </c>
      <c r="AD73">
        <v>10.823155179898677</v>
      </c>
      <c r="AE73">
        <v>14.639928250681919</v>
      </c>
      <c r="AF73">
        <v>0</v>
      </c>
      <c r="AG73">
        <v>11.892598435544301</v>
      </c>
      <c r="AH73">
        <v>45.294009378269372</v>
      </c>
      <c r="AI73">
        <v>8.295016026510293</v>
      </c>
      <c r="AJ73">
        <v>0</v>
      </c>
      <c r="AK73">
        <v>20.183978198817968</v>
      </c>
      <c r="AL73">
        <v>0</v>
      </c>
      <c r="AM73">
        <v>4.6808403383389656</v>
      </c>
      <c r="AN73">
        <v>1.0375288237730445</v>
      </c>
      <c r="AO73">
        <v>0</v>
      </c>
      <c r="AP73">
        <v>2.2382567210439102</v>
      </c>
      <c r="AQ73">
        <v>0</v>
      </c>
      <c r="AR73">
        <v>9.8084132999999998</v>
      </c>
      <c r="AS73">
        <v>9.4463701353048641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589.72482594280689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9.0399999999999991</v>
      </c>
      <c r="L74">
        <v>181.47967585621791</v>
      </c>
      <c r="M74">
        <v>26.520902738527457</v>
      </c>
      <c r="N74">
        <v>34.348634580749412</v>
      </c>
      <c r="O74">
        <v>0</v>
      </c>
      <c r="P74">
        <v>41.285759172916663</v>
      </c>
      <c r="Q74">
        <v>5.9213627840000012</v>
      </c>
      <c r="R74">
        <v>12.557122005550417</v>
      </c>
      <c r="S74">
        <v>7.8143786411411416</v>
      </c>
      <c r="T74">
        <v>0</v>
      </c>
      <c r="U74">
        <v>49.639512987454424</v>
      </c>
      <c r="V74">
        <v>3.7087417326158945</v>
      </c>
      <c r="W74">
        <v>13.123817870907391</v>
      </c>
      <c r="X74">
        <v>29.282307913234835</v>
      </c>
      <c r="Y74">
        <v>0</v>
      </c>
      <c r="Z74">
        <v>3.8625512727272731</v>
      </c>
      <c r="AA74">
        <v>12.480332925738397</v>
      </c>
      <c r="AB74">
        <v>11.702100173165439</v>
      </c>
      <c r="AC74">
        <v>8.6075281976768938</v>
      </c>
      <c r="AD74">
        <v>10.823155179898677</v>
      </c>
      <c r="AE74">
        <v>14.639928250681919</v>
      </c>
      <c r="AF74">
        <v>0</v>
      </c>
      <c r="AG74">
        <v>11.892598435544301</v>
      </c>
      <c r="AH74">
        <v>45.294009378269372</v>
      </c>
      <c r="AI74">
        <v>8.295016026510293</v>
      </c>
      <c r="AJ74">
        <v>0</v>
      </c>
      <c r="AK74">
        <v>20.183978198817968</v>
      </c>
      <c r="AL74">
        <v>0</v>
      </c>
      <c r="AM74">
        <v>4.6808403383389656</v>
      </c>
      <c r="AN74">
        <v>1.0375288237730445</v>
      </c>
      <c r="AO74">
        <v>0</v>
      </c>
      <c r="AP74">
        <v>2.2382567210439102</v>
      </c>
      <c r="AQ74">
        <v>2.5003392726600508</v>
      </c>
      <c r="AR74">
        <v>9.8084132999999998</v>
      </c>
      <c r="AS74">
        <v>9.4463701353048641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592.21516291346688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9.0402442387110753</v>
      </c>
      <c r="L75">
        <v>215.26590741444866</v>
      </c>
      <c r="M75">
        <v>26.520902738527457</v>
      </c>
      <c r="N75">
        <v>34.348634580749412</v>
      </c>
      <c r="O75">
        <v>0</v>
      </c>
      <c r="P75">
        <v>41.285759172916663</v>
      </c>
      <c r="Q75">
        <v>5.9213627840000012</v>
      </c>
      <c r="R75">
        <v>12.557122005550417</v>
      </c>
      <c r="S75">
        <v>7.8143786411411416</v>
      </c>
      <c r="T75">
        <v>0</v>
      </c>
      <c r="U75">
        <v>49.639512987454424</v>
      </c>
      <c r="V75">
        <v>3.7087417326158945</v>
      </c>
      <c r="W75">
        <v>13.123817870907391</v>
      </c>
      <c r="X75">
        <v>29.282307913234835</v>
      </c>
      <c r="Y75">
        <v>0</v>
      </c>
      <c r="Z75">
        <v>3.8625512727272731</v>
      </c>
      <c r="AA75">
        <v>12.480332925738397</v>
      </c>
      <c r="AB75">
        <v>11.702100173165439</v>
      </c>
      <c r="AC75">
        <v>8.6075281976768938</v>
      </c>
      <c r="AD75">
        <v>10.823155179898677</v>
      </c>
      <c r="AE75">
        <v>14.639928250681919</v>
      </c>
      <c r="AF75">
        <v>0</v>
      </c>
      <c r="AG75">
        <v>11.892598435544301</v>
      </c>
      <c r="AH75">
        <v>45.294009378269372</v>
      </c>
      <c r="AI75">
        <v>8.295016026510293</v>
      </c>
      <c r="AJ75">
        <v>0</v>
      </c>
      <c r="AK75">
        <v>20.183978198817968</v>
      </c>
      <c r="AL75">
        <v>0</v>
      </c>
      <c r="AM75">
        <v>4.6808403383389656</v>
      </c>
      <c r="AN75">
        <v>1.0375288237730445</v>
      </c>
      <c r="AO75">
        <v>0</v>
      </c>
      <c r="AP75">
        <v>2.2382567210439102</v>
      </c>
      <c r="AQ75">
        <v>5.000678787911494</v>
      </c>
      <c r="AR75">
        <v>9.8084132999999998</v>
      </c>
      <c r="AS75">
        <v>9.4463701353048641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628.5019782256602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9.0402442387110753</v>
      </c>
      <c r="L76">
        <v>198.85587991546845</v>
      </c>
      <c r="M76">
        <v>26.520902738527457</v>
      </c>
      <c r="N76">
        <v>34.348634580749412</v>
      </c>
      <c r="O76">
        <v>0</v>
      </c>
      <c r="P76">
        <v>41.285759172916663</v>
      </c>
      <c r="Q76">
        <v>5.9213627840000012</v>
      </c>
      <c r="R76">
        <v>12.557122005550417</v>
      </c>
      <c r="S76">
        <v>7.8143786411411416</v>
      </c>
      <c r="T76">
        <v>0</v>
      </c>
      <c r="U76">
        <v>49.639512987454424</v>
      </c>
      <c r="V76">
        <v>3.7087417326158945</v>
      </c>
      <c r="W76">
        <v>13.123817870907391</v>
      </c>
      <c r="X76">
        <v>29.282307913234835</v>
      </c>
      <c r="Y76">
        <v>0</v>
      </c>
      <c r="Z76">
        <v>3.8625512727272731</v>
      </c>
      <c r="AA76">
        <v>12.480332925738397</v>
      </c>
      <c r="AB76">
        <v>11.702100173165439</v>
      </c>
      <c r="AC76">
        <v>8.6075281976768938</v>
      </c>
      <c r="AD76">
        <v>10.823155179898677</v>
      </c>
      <c r="AE76">
        <v>14.639928250681919</v>
      </c>
      <c r="AF76">
        <v>0</v>
      </c>
      <c r="AG76">
        <v>11.892598435544301</v>
      </c>
      <c r="AH76">
        <v>45.294009378269372</v>
      </c>
      <c r="AI76">
        <v>8.295016026510293</v>
      </c>
      <c r="AJ76">
        <v>0</v>
      </c>
      <c r="AK76">
        <v>20.183978198817968</v>
      </c>
      <c r="AL76">
        <v>0</v>
      </c>
      <c r="AM76">
        <v>4.6808403383389656</v>
      </c>
      <c r="AN76">
        <v>1.0375288237730445</v>
      </c>
      <c r="AO76">
        <v>0</v>
      </c>
      <c r="AP76">
        <v>2.2382567210439102</v>
      </c>
      <c r="AQ76">
        <v>7.5010180605715444</v>
      </c>
      <c r="AR76">
        <v>9.8084132999999998</v>
      </c>
      <c r="AS76">
        <v>9.4463701353048641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614.5922899993401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9.0402442387110753</v>
      </c>
      <c r="L77">
        <v>207.07876454293717</v>
      </c>
      <c r="M77">
        <v>26.520902738527457</v>
      </c>
      <c r="N77">
        <v>34.348634580749412</v>
      </c>
      <c r="O77">
        <v>0</v>
      </c>
      <c r="P77">
        <v>41.285759172916663</v>
      </c>
      <c r="Q77">
        <v>5.9713742940000003</v>
      </c>
      <c r="R77">
        <v>12.660026942401114</v>
      </c>
      <c r="S77">
        <v>7.8802516153268227</v>
      </c>
      <c r="T77">
        <v>0</v>
      </c>
      <c r="U77">
        <v>49.639512987454424</v>
      </c>
      <c r="V77">
        <v>3.7087417326158945</v>
      </c>
      <c r="W77">
        <v>13.123817870907391</v>
      </c>
      <c r="X77">
        <v>29.282307913234835</v>
      </c>
      <c r="Y77">
        <v>0</v>
      </c>
      <c r="Z77">
        <v>3.8625512727272731</v>
      </c>
      <c r="AA77">
        <v>12.480332925738397</v>
      </c>
      <c r="AB77">
        <v>11.702100173165439</v>
      </c>
      <c r="AC77">
        <v>8.6075281976768938</v>
      </c>
      <c r="AD77">
        <v>10.823155179898677</v>
      </c>
      <c r="AE77">
        <v>14.639928250681919</v>
      </c>
      <c r="AF77">
        <v>2.4820278542983245</v>
      </c>
      <c r="AG77">
        <v>11.892598435544301</v>
      </c>
      <c r="AH77">
        <v>45.294009378269372</v>
      </c>
      <c r="AI77">
        <v>5.6556927802578016</v>
      </c>
      <c r="AJ77">
        <v>0</v>
      </c>
      <c r="AK77">
        <v>20.183978198817968</v>
      </c>
      <c r="AL77">
        <v>0</v>
      </c>
      <c r="AM77">
        <v>4.6808403383389656</v>
      </c>
      <c r="AN77">
        <v>1.0375288237730445</v>
      </c>
      <c r="AO77">
        <v>0</v>
      </c>
      <c r="AP77">
        <v>2.2382567210439102</v>
      </c>
      <c r="AQ77">
        <v>9.926720452261641</v>
      </c>
      <c r="AR77">
        <v>9.8084132999999998</v>
      </c>
      <c r="AS77">
        <v>9.4463701353048641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625.30237104758089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9.0402442387110753</v>
      </c>
      <c r="L78">
        <v>202.36157691450316</v>
      </c>
      <c r="M78">
        <v>26.520902738527457</v>
      </c>
      <c r="N78">
        <v>34.348634580749412</v>
      </c>
      <c r="O78">
        <v>0</v>
      </c>
      <c r="P78">
        <v>41.285759172916663</v>
      </c>
      <c r="Q78">
        <v>5.9713742940000003</v>
      </c>
      <c r="R78">
        <v>12.660026942401114</v>
      </c>
      <c r="S78">
        <v>7.8802516153268227</v>
      </c>
      <c r="T78">
        <v>0</v>
      </c>
      <c r="U78">
        <v>49.639512987454424</v>
      </c>
      <c r="V78">
        <v>3.7087417326158945</v>
      </c>
      <c r="W78">
        <v>13.123817870907391</v>
      </c>
      <c r="X78">
        <v>29.282307913234835</v>
      </c>
      <c r="Y78">
        <v>0</v>
      </c>
      <c r="Z78">
        <v>5.9870198863636368</v>
      </c>
      <c r="AA78">
        <v>12.480332925738397</v>
      </c>
      <c r="AB78">
        <v>12.041635137641617</v>
      </c>
      <c r="AC78">
        <v>8.6075281976768938</v>
      </c>
      <c r="AD78">
        <v>10.823155179898677</v>
      </c>
      <c r="AE78">
        <v>14.639928250681919</v>
      </c>
      <c r="AF78">
        <v>2.6280291532079225</v>
      </c>
      <c r="AG78">
        <v>11.892598435544301</v>
      </c>
      <c r="AH78">
        <v>45.812857234026254</v>
      </c>
      <c r="AI78">
        <v>6.7868311315047638</v>
      </c>
      <c r="AJ78">
        <v>0</v>
      </c>
      <c r="AK78">
        <v>20.183978198817968</v>
      </c>
      <c r="AL78">
        <v>0</v>
      </c>
      <c r="AM78">
        <v>4.6808403383389656</v>
      </c>
      <c r="AN78">
        <v>1.0375288237730445</v>
      </c>
      <c r="AO78">
        <v>0</v>
      </c>
      <c r="AP78">
        <v>2.8073050451532726</v>
      </c>
      <c r="AQ78">
        <v>10.038675895012268</v>
      </c>
      <c r="AR78">
        <v>9.8084132999999998</v>
      </c>
      <c r="AS78">
        <v>9.7204548969396356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625.80026303166778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5.4000252606255019</v>
      </c>
      <c r="L79">
        <v>125.48814286982774</v>
      </c>
      <c r="M79">
        <v>26.520902738527457</v>
      </c>
      <c r="N79">
        <v>34.348634580749412</v>
      </c>
      <c r="O79">
        <v>0</v>
      </c>
      <c r="P79">
        <v>41.285759172916663</v>
      </c>
      <c r="Q79">
        <v>6.0603324286489419</v>
      </c>
      <c r="R79">
        <v>13.007618822173168</v>
      </c>
      <c r="S79">
        <v>8.0966706293706299</v>
      </c>
      <c r="T79">
        <v>0</v>
      </c>
      <c r="U79">
        <v>49.639512987454424</v>
      </c>
      <c r="V79">
        <v>3.7087417326158945</v>
      </c>
      <c r="W79">
        <v>13.123817870907391</v>
      </c>
      <c r="X79">
        <v>29.282307913234835</v>
      </c>
      <c r="Y79">
        <v>0</v>
      </c>
      <c r="Z79">
        <v>5.9870198863636368</v>
      </c>
      <c r="AA79">
        <v>12.480332925738397</v>
      </c>
      <c r="AB79">
        <v>12.041635137641617</v>
      </c>
      <c r="AC79">
        <v>8.6075281976768938</v>
      </c>
      <c r="AD79">
        <v>11.039508659778226</v>
      </c>
      <c r="AE79">
        <v>14.639928250681919</v>
      </c>
      <c r="AF79">
        <v>2.6280291532079225</v>
      </c>
      <c r="AG79">
        <v>11.892598435544301</v>
      </c>
      <c r="AH79">
        <v>45.812857234026254</v>
      </c>
      <c r="AI79">
        <v>14.528343277227481</v>
      </c>
      <c r="AJ79">
        <v>0</v>
      </c>
      <c r="AK79">
        <v>20.183978198817968</v>
      </c>
      <c r="AL79">
        <v>0</v>
      </c>
      <c r="AM79">
        <v>4.6808403383389656</v>
      </c>
      <c r="AN79">
        <v>1.0375288237730445</v>
      </c>
      <c r="AO79">
        <v>0</v>
      </c>
      <c r="AP79">
        <v>2.8073050451532726</v>
      </c>
      <c r="AQ79">
        <v>10.038675895012268</v>
      </c>
      <c r="AR79">
        <v>9.8084132999999998</v>
      </c>
      <c r="AS79">
        <v>9.7204548969396356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553.89744466297373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5.0700117178259143</v>
      </c>
      <c r="L80">
        <v>125.48814286982774</v>
      </c>
      <c r="M80">
        <v>26.520902738527457</v>
      </c>
      <c r="N80">
        <v>34.348634580749412</v>
      </c>
      <c r="O80">
        <v>0</v>
      </c>
      <c r="P80">
        <v>41.285759172916663</v>
      </c>
      <c r="Q80">
        <v>5.9162836468628539</v>
      </c>
      <c r="R80">
        <v>12.555511035196687</v>
      </c>
      <c r="S80">
        <v>7.8164940224812662</v>
      </c>
      <c r="T80">
        <v>0</v>
      </c>
      <c r="U80">
        <v>49.639512987454424</v>
      </c>
      <c r="V80">
        <v>3.7087417326158945</v>
      </c>
      <c r="W80">
        <v>13.123817870907391</v>
      </c>
      <c r="X80">
        <v>29.282307913234835</v>
      </c>
      <c r="Y80">
        <v>0</v>
      </c>
      <c r="Z80">
        <v>5.9870198863636368</v>
      </c>
      <c r="AA80">
        <v>12.480332925738397</v>
      </c>
      <c r="AB80">
        <v>12.041635137641617</v>
      </c>
      <c r="AC80">
        <v>8.6075281976768938</v>
      </c>
      <c r="AD80">
        <v>11.039508659778226</v>
      </c>
      <c r="AE80">
        <v>14.639928250681919</v>
      </c>
      <c r="AF80">
        <v>2.6280291532079225</v>
      </c>
      <c r="AG80">
        <v>11.892598435544301</v>
      </c>
      <c r="AH80">
        <v>45.812857234026254</v>
      </c>
      <c r="AI80">
        <v>14.528343277227481</v>
      </c>
      <c r="AJ80">
        <v>0</v>
      </c>
      <c r="AK80">
        <v>20.183978198817968</v>
      </c>
      <c r="AL80">
        <v>0</v>
      </c>
      <c r="AM80">
        <v>4.6808403383389656</v>
      </c>
      <c r="AN80">
        <v>1.0375288237730445</v>
      </c>
      <c r="AO80">
        <v>0</v>
      </c>
      <c r="AP80">
        <v>2.8073050451532726</v>
      </c>
      <c r="AQ80">
        <v>10.038675895012268</v>
      </c>
      <c r="AR80">
        <v>9.8084132999999998</v>
      </c>
      <c r="AS80">
        <v>9.7204548969396356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552.69109794452231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5.3100115967487707</v>
      </c>
      <c r="L81">
        <v>125.48814286982774</v>
      </c>
      <c r="M81">
        <v>26.520902738527457</v>
      </c>
      <c r="N81">
        <v>34.348634580749412</v>
      </c>
      <c r="O81">
        <v>0</v>
      </c>
      <c r="P81">
        <v>41.285759172916663</v>
      </c>
      <c r="Q81">
        <v>5.9162836468628539</v>
      </c>
      <c r="R81">
        <v>12.555511035196687</v>
      </c>
      <c r="S81">
        <v>7.8164940224812662</v>
      </c>
      <c r="T81">
        <v>0</v>
      </c>
      <c r="U81">
        <v>49.639512987454424</v>
      </c>
      <c r="V81">
        <v>3.7087417326158945</v>
      </c>
      <c r="W81">
        <v>13.123817870907391</v>
      </c>
      <c r="X81">
        <v>29.282307913234835</v>
      </c>
      <c r="Y81">
        <v>0</v>
      </c>
      <c r="Z81">
        <v>5.9870198863636368</v>
      </c>
      <c r="AA81">
        <v>12.480332925738397</v>
      </c>
      <c r="AB81">
        <v>12.041635137641617</v>
      </c>
      <c r="AC81">
        <v>8.6075281976768938</v>
      </c>
      <c r="AD81">
        <v>11.039508659778226</v>
      </c>
      <c r="AE81">
        <v>14.639928250681919</v>
      </c>
      <c r="AF81">
        <v>2.6280291532079225</v>
      </c>
      <c r="AG81">
        <v>11.892598435544301</v>
      </c>
      <c r="AH81">
        <v>45.812857234026254</v>
      </c>
      <c r="AI81">
        <v>14.528343277227481</v>
      </c>
      <c r="AJ81">
        <v>0</v>
      </c>
      <c r="AK81">
        <v>20.183978198817968</v>
      </c>
      <c r="AL81">
        <v>0</v>
      </c>
      <c r="AM81">
        <v>4.6808403383389656</v>
      </c>
      <c r="AN81">
        <v>1.0375288237730445</v>
      </c>
      <c r="AO81">
        <v>0</v>
      </c>
      <c r="AP81">
        <v>1.1001600728251864</v>
      </c>
      <c r="AQ81">
        <v>10.038675895012268</v>
      </c>
      <c r="AR81">
        <v>9.8084132999999998</v>
      </c>
      <c r="AS81">
        <v>9.7204548969396356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551.22395285111702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5.3100115967487707</v>
      </c>
      <c r="L82">
        <v>125.48814286982774</v>
      </c>
      <c r="M82">
        <v>26.520902738527457</v>
      </c>
      <c r="N82">
        <v>34.348634580749412</v>
      </c>
      <c r="O82">
        <v>0</v>
      </c>
      <c r="P82">
        <v>41.285759172916663</v>
      </c>
      <c r="Q82">
        <v>5.9162836468628539</v>
      </c>
      <c r="R82">
        <v>12.555511035196687</v>
      </c>
      <c r="S82">
        <v>7.8164940224812662</v>
      </c>
      <c r="T82">
        <v>0</v>
      </c>
      <c r="U82">
        <v>49.639512987454424</v>
      </c>
      <c r="V82">
        <v>3.7087417326158945</v>
      </c>
      <c r="W82">
        <v>13.123817870907391</v>
      </c>
      <c r="X82">
        <v>29.282307913234835</v>
      </c>
      <c r="Y82">
        <v>0</v>
      </c>
      <c r="Z82">
        <v>5.9870198863636368</v>
      </c>
      <c r="AA82">
        <v>12.480332925738397</v>
      </c>
      <c r="AB82">
        <v>12.041635137641617</v>
      </c>
      <c r="AC82">
        <v>8.6075281976768938</v>
      </c>
      <c r="AD82">
        <v>11.039508659778226</v>
      </c>
      <c r="AE82">
        <v>14.639928250681919</v>
      </c>
      <c r="AF82">
        <v>2.6280291532079225</v>
      </c>
      <c r="AG82">
        <v>11.892598435544301</v>
      </c>
      <c r="AH82">
        <v>45.812857234026254</v>
      </c>
      <c r="AI82">
        <v>14.528343277227481</v>
      </c>
      <c r="AJ82">
        <v>0</v>
      </c>
      <c r="AK82">
        <v>20.183978198817968</v>
      </c>
      <c r="AL82">
        <v>0</v>
      </c>
      <c r="AM82">
        <v>4.6808403383389656</v>
      </c>
      <c r="AN82">
        <v>1.0375288237730445</v>
      </c>
      <c r="AO82">
        <v>0</v>
      </c>
      <c r="AP82">
        <v>1.1001600728251864</v>
      </c>
      <c r="AQ82">
        <v>10.038675895012268</v>
      </c>
      <c r="AR82">
        <v>9.8084132999999998</v>
      </c>
      <c r="AS82">
        <v>9.7204548969396356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551.22395285111702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5.3098448804135776</v>
      </c>
      <c r="L83">
        <v>125.48814286982774</v>
      </c>
      <c r="M83">
        <v>26.520902738527457</v>
      </c>
      <c r="N83">
        <v>34.348634580749412</v>
      </c>
      <c r="O83">
        <v>0</v>
      </c>
      <c r="P83">
        <v>41.285759172916663</v>
      </c>
      <c r="Q83">
        <v>5.9162836468628539</v>
      </c>
      <c r="R83">
        <v>12.555511035196687</v>
      </c>
      <c r="S83">
        <v>7.8164940224812662</v>
      </c>
      <c r="T83">
        <v>0</v>
      </c>
      <c r="U83">
        <v>49.639512987454424</v>
      </c>
      <c r="V83">
        <v>3.7087417326158945</v>
      </c>
      <c r="W83">
        <v>13.123817870907391</v>
      </c>
      <c r="X83">
        <v>29.282307913234835</v>
      </c>
      <c r="Y83">
        <v>0</v>
      </c>
      <c r="Z83">
        <v>5.9870198863636368</v>
      </c>
      <c r="AA83">
        <v>12.480332925738397</v>
      </c>
      <c r="AB83">
        <v>12.041635137641617</v>
      </c>
      <c r="AC83">
        <v>8.6075281976768938</v>
      </c>
      <c r="AD83">
        <v>11.039508659778226</v>
      </c>
      <c r="AE83">
        <v>14.639928250681919</v>
      </c>
      <c r="AF83">
        <v>2.6280291532079225</v>
      </c>
      <c r="AG83">
        <v>11.892598435544301</v>
      </c>
      <c r="AH83">
        <v>45.812857234026254</v>
      </c>
      <c r="AI83">
        <v>14.528343277227481</v>
      </c>
      <c r="AJ83">
        <v>0</v>
      </c>
      <c r="AK83">
        <v>20.183978198817968</v>
      </c>
      <c r="AL83">
        <v>0</v>
      </c>
      <c r="AM83">
        <v>4.6808403383389656</v>
      </c>
      <c r="AN83">
        <v>1.0375288237730445</v>
      </c>
      <c r="AO83">
        <v>0</v>
      </c>
      <c r="AP83">
        <v>1.1001600728251864</v>
      </c>
      <c r="AQ83">
        <v>10.038675895012268</v>
      </c>
      <c r="AR83">
        <v>9.8084132999999998</v>
      </c>
      <c r="AS83">
        <v>9.7204548969396356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551.22378613478179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5.3099502239393308</v>
      </c>
      <c r="L84">
        <v>125.48814286982774</v>
      </c>
      <c r="M84">
        <v>26.520902738527457</v>
      </c>
      <c r="N84">
        <v>34.348634580749412</v>
      </c>
      <c r="O84">
        <v>0</v>
      </c>
      <c r="P84">
        <v>41.285759172916663</v>
      </c>
      <c r="Q84">
        <v>5.9162836468628539</v>
      </c>
      <c r="R84">
        <v>12.555511035196687</v>
      </c>
      <c r="S84">
        <v>7.8164940224812662</v>
      </c>
      <c r="T84">
        <v>0</v>
      </c>
      <c r="U84">
        <v>49.639512987454424</v>
      </c>
      <c r="V84">
        <v>3.7087417326158945</v>
      </c>
      <c r="W84">
        <v>13.123817870907391</v>
      </c>
      <c r="X84">
        <v>29.282307913234835</v>
      </c>
      <c r="Y84">
        <v>0</v>
      </c>
      <c r="Z84">
        <v>5.9870198863636368</v>
      </c>
      <c r="AA84">
        <v>12.480332925738397</v>
      </c>
      <c r="AB84">
        <v>12.041635137641617</v>
      </c>
      <c r="AC84">
        <v>8.6075281976768938</v>
      </c>
      <c r="AD84">
        <v>11.039508659778226</v>
      </c>
      <c r="AE84">
        <v>14.639928250681919</v>
      </c>
      <c r="AF84">
        <v>2.6280291532079225</v>
      </c>
      <c r="AG84">
        <v>11.892598435544301</v>
      </c>
      <c r="AH84">
        <v>45.812857234026254</v>
      </c>
      <c r="AI84">
        <v>14.528343277227481</v>
      </c>
      <c r="AJ84">
        <v>0</v>
      </c>
      <c r="AK84">
        <v>20.183978198817968</v>
      </c>
      <c r="AL84">
        <v>0</v>
      </c>
      <c r="AM84">
        <v>4.6808403383389656</v>
      </c>
      <c r="AN84">
        <v>1.0375288237730445</v>
      </c>
      <c r="AO84">
        <v>0</v>
      </c>
      <c r="AP84">
        <v>1.1001600728251864</v>
      </c>
      <c r="AQ84">
        <v>10.038675895012268</v>
      </c>
      <c r="AR84">
        <v>9.8084132999999998</v>
      </c>
      <c r="AS84">
        <v>9.7204548969396356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551.22389147830756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5.3100109289242594</v>
      </c>
      <c r="L85">
        <v>125.48814286982774</v>
      </c>
      <c r="M85">
        <v>26.520902738527457</v>
      </c>
      <c r="N85">
        <v>34.348634580749412</v>
      </c>
      <c r="O85">
        <v>0</v>
      </c>
      <c r="P85">
        <v>41.285759172916663</v>
      </c>
      <c r="Q85">
        <v>5.8915490760534421</v>
      </c>
      <c r="R85">
        <v>12.557122005550417</v>
      </c>
      <c r="S85">
        <v>7.8143786411411416</v>
      </c>
      <c r="T85">
        <v>0</v>
      </c>
      <c r="U85">
        <v>49.639512987454424</v>
      </c>
      <c r="V85">
        <v>3.7087417326158945</v>
      </c>
      <c r="W85">
        <v>13.123817870907391</v>
      </c>
      <c r="X85">
        <v>29.282307913234835</v>
      </c>
      <c r="Y85">
        <v>0</v>
      </c>
      <c r="Z85">
        <v>5.9870198863636368</v>
      </c>
      <c r="AA85">
        <v>12.480332925738397</v>
      </c>
      <c r="AB85">
        <v>12.041635137641617</v>
      </c>
      <c r="AC85">
        <v>8.6075281976768938</v>
      </c>
      <c r="AD85">
        <v>11.039508659778226</v>
      </c>
      <c r="AE85">
        <v>14.639928250681919</v>
      </c>
      <c r="AF85">
        <v>2.6280291532079225</v>
      </c>
      <c r="AG85">
        <v>11.892598435544301</v>
      </c>
      <c r="AH85">
        <v>45.812857234026254</v>
      </c>
      <c r="AI85">
        <v>9.4261543777572552</v>
      </c>
      <c r="AJ85">
        <v>0</v>
      </c>
      <c r="AK85">
        <v>20.183978198817968</v>
      </c>
      <c r="AL85">
        <v>0</v>
      </c>
      <c r="AM85">
        <v>4.6808403383389656</v>
      </c>
      <c r="AN85">
        <v>1.0375288237730445</v>
      </c>
      <c r="AO85">
        <v>0</v>
      </c>
      <c r="AP85">
        <v>1.4036523691797844</v>
      </c>
      <c r="AQ85">
        <v>10.038675895012268</v>
      </c>
      <c r="AR85">
        <v>9.8084132999999998</v>
      </c>
      <c r="AS85">
        <v>9.7204548969396356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546.40001659838117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5.3100109289242594</v>
      </c>
      <c r="L86">
        <v>125.48814286982774</v>
      </c>
      <c r="M86">
        <v>26.520902738527457</v>
      </c>
      <c r="N86">
        <v>34.348634580749412</v>
      </c>
      <c r="O86">
        <v>0</v>
      </c>
      <c r="P86">
        <v>41.285759172916663</v>
      </c>
      <c r="Q86">
        <v>6.0603078479999999</v>
      </c>
      <c r="R86">
        <v>12.557122005550417</v>
      </c>
      <c r="S86">
        <v>7.8143786411411416</v>
      </c>
      <c r="T86">
        <v>0</v>
      </c>
      <c r="U86">
        <v>49.639512987454424</v>
      </c>
      <c r="V86">
        <v>3.7087417326158945</v>
      </c>
      <c r="W86">
        <v>13.123817870907391</v>
      </c>
      <c r="X86">
        <v>29.282307913234835</v>
      </c>
      <c r="Y86">
        <v>0</v>
      </c>
      <c r="Z86">
        <v>3.8625512727272731</v>
      </c>
      <c r="AA86">
        <v>12.480332925738397</v>
      </c>
      <c r="AB86">
        <v>11.702100173165439</v>
      </c>
      <c r="AC86">
        <v>8.6075281976768938</v>
      </c>
      <c r="AD86">
        <v>10.823155179898677</v>
      </c>
      <c r="AE86">
        <v>14.639928250681919</v>
      </c>
      <c r="AF86">
        <v>4.9640554461950508</v>
      </c>
      <c r="AG86">
        <v>11.892598435544301</v>
      </c>
      <c r="AH86">
        <v>45.294009378269372</v>
      </c>
      <c r="AI86">
        <v>9.4261543777572552</v>
      </c>
      <c r="AJ86">
        <v>0</v>
      </c>
      <c r="AK86">
        <v>20.183978198817968</v>
      </c>
      <c r="AL86">
        <v>0</v>
      </c>
      <c r="AM86">
        <v>4.6808403383389656</v>
      </c>
      <c r="AN86">
        <v>1.0375288237730445</v>
      </c>
      <c r="AO86">
        <v>0</v>
      </c>
      <c r="AP86">
        <v>1.4036523691797844</v>
      </c>
      <c r="AQ86">
        <v>9.8894018904809666</v>
      </c>
      <c r="AR86">
        <v>9.8084132999999998</v>
      </c>
      <c r="AS86">
        <v>9.4463701353048641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545.2822379833998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5.3099464521452138</v>
      </c>
      <c r="L87">
        <v>193.05983467368679</v>
      </c>
      <c r="M87">
        <v>26.520902738527457</v>
      </c>
      <c r="N87">
        <v>34.348634580749412</v>
      </c>
      <c r="O87">
        <v>0</v>
      </c>
      <c r="P87">
        <v>41.285759172916663</v>
      </c>
      <c r="Q87">
        <v>6.0603078479999999</v>
      </c>
      <c r="R87">
        <v>12.557122005550417</v>
      </c>
      <c r="S87">
        <v>7.8143786411411416</v>
      </c>
      <c r="T87">
        <v>0</v>
      </c>
      <c r="U87">
        <v>49.639512987454424</v>
      </c>
      <c r="V87">
        <v>3.7087417326158945</v>
      </c>
      <c r="W87">
        <v>13.123817870907391</v>
      </c>
      <c r="X87">
        <v>29.282307913234835</v>
      </c>
      <c r="Y87">
        <v>0</v>
      </c>
      <c r="Z87">
        <v>3.8625512727272731</v>
      </c>
      <c r="AA87">
        <v>12.480332925738397</v>
      </c>
      <c r="AB87">
        <v>11.702100173165439</v>
      </c>
      <c r="AC87">
        <v>8.6075281976768938</v>
      </c>
      <c r="AD87">
        <v>10.823155179898677</v>
      </c>
      <c r="AE87">
        <v>14.639928250681919</v>
      </c>
      <c r="AF87">
        <v>4.9640554461950508</v>
      </c>
      <c r="AG87">
        <v>11.892598435544301</v>
      </c>
      <c r="AH87">
        <v>45.294009378269372</v>
      </c>
      <c r="AI87">
        <v>9.4261543777572552</v>
      </c>
      <c r="AJ87">
        <v>0</v>
      </c>
      <c r="AK87">
        <v>20.183978198817968</v>
      </c>
      <c r="AL87">
        <v>0</v>
      </c>
      <c r="AM87">
        <v>4.6808403383389656</v>
      </c>
      <c r="AN87">
        <v>1.0375288237730445</v>
      </c>
      <c r="AO87">
        <v>0</v>
      </c>
      <c r="AP87">
        <v>1.4036523691797844</v>
      </c>
      <c r="AQ87">
        <v>9.8894018904809666</v>
      </c>
      <c r="AR87">
        <v>9.8084132999999998</v>
      </c>
      <c r="AS87">
        <v>9.4463701353048641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612.85386531047982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5.3099572588906776</v>
      </c>
      <c r="L88">
        <v>289.58982229569278</v>
      </c>
      <c r="M88">
        <v>26.520902738527457</v>
      </c>
      <c r="N88">
        <v>34.348634580749412</v>
      </c>
      <c r="O88">
        <v>0</v>
      </c>
      <c r="P88">
        <v>41.285759172916663</v>
      </c>
      <c r="Q88">
        <v>6.0603078479999999</v>
      </c>
      <c r="R88">
        <v>12.557122005550417</v>
      </c>
      <c r="S88">
        <v>7.8143786411411416</v>
      </c>
      <c r="T88">
        <v>0</v>
      </c>
      <c r="U88">
        <v>49.639512987454424</v>
      </c>
      <c r="V88">
        <v>3.7087417326158945</v>
      </c>
      <c r="W88">
        <v>13.123817870907391</v>
      </c>
      <c r="X88">
        <v>29.282307913234835</v>
      </c>
      <c r="Y88">
        <v>0</v>
      </c>
      <c r="Z88">
        <v>5.7938272159090909</v>
      </c>
      <c r="AA88">
        <v>12.480332925738397</v>
      </c>
      <c r="AB88">
        <v>11.702100173165439</v>
      </c>
      <c r="AC88">
        <v>8.6075281976768938</v>
      </c>
      <c r="AD88">
        <v>10.823155179898677</v>
      </c>
      <c r="AE88">
        <v>14.639928250681919</v>
      </c>
      <c r="AF88">
        <v>4.9640554461950508</v>
      </c>
      <c r="AG88">
        <v>11.892598435544301</v>
      </c>
      <c r="AH88">
        <v>45.294009378269372</v>
      </c>
      <c r="AI88">
        <v>9.4261543777572552</v>
      </c>
      <c r="AJ88">
        <v>0</v>
      </c>
      <c r="AK88">
        <v>20.183978198817968</v>
      </c>
      <c r="AL88">
        <v>0</v>
      </c>
      <c r="AM88">
        <v>4.6808403383389656</v>
      </c>
      <c r="AN88">
        <v>1.0375288237730445</v>
      </c>
      <c r="AO88">
        <v>0</v>
      </c>
      <c r="AP88">
        <v>1.4036523691797844</v>
      </c>
      <c r="AQ88">
        <v>9.8894018904809666</v>
      </c>
      <c r="AR88">
        <v>9.8084132999999998</v>
      </c>
      <c r="AS88">
        <v>9.4463701353048641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711.31513968241313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8.930014059443911</v>
      </c>
      <c r="L89">
        <v>368.09578455431677</v>
      </c>
      <c r="M89">
        <v>26.520902738527457</v>
      </c>
      <c r="N89">
        <v>34.348634580749412</v>
      </c>
      <c r="O89">
        <v>0</v>
      </c>
      <c r="P89">
        <v>41.285759172916663</v>
      </c>
      <c r="Q89">
        <v>6.0603078479999999</v>
      </c>
      <c r="R89">
        <v>12.557122005550417</v>
      </c>
      <c r="S89">
        <v>7.8143786411411416</v>
      </c>
      <c r="T89">
        <v>0</v>
      </c>
      <c r="U89">
        <v>49.639512987454424</v>
      </c>
      <c r="V89">
        <v>3.7087417326158945</v>
      </c>
      <c r="W89">
        <v>13.123817870907391</v>
      </c>
      <c r="X89">
        <v>29.282307913234835</v>
      </c>
      <c r="Y89">
        <v>0</v>
      </c>
      <c r="Z89">
        <v>5.7938272159090909</v>
      </c>
      <c r="AA89">
        <v>12.480332925738397</v>
      </c>
      <c r="AB89">
        <v>11.702100173165439</v>
      </c>
      <c r="AC89">
        <v>8.6075281976768938</v>
      </c>
      <c r="AD89">
        <v>10.823155179898677</v>
      </c>
      <c r="AE89">
        <v>14.639928250681919</v>
      </c>
      <c r="AF89">
        <v>4.9640554461950508</v>
      </c>
      <c r="AG89">
        <v>11.892598435544301</v>
      </c>
      <c r="AH89">
        <v>45.294009378269372</v>
      </c>
      <c r="AI89">
        <v>9.4261543777572552</v>
      </c>
      <c r="AJ89">
        <v>0</v>
      </c>
      <c r="AK89">
        <v>20.183978198817968</v>
      </c>
      <c r="AL89">
        <v>0</v>
      </c>
      <c r="AM89">
        <v>4.6808403383389656</v>
      </c>
      <c r="AN89">
        <v>1.0375288237730445</v>
      </c>
      <c r="AO89">
        <v>0</v>
      </c>
      <c r="AP89">
        <v>1.4036523691797844</v>
      </c>
      <c r="AQ89">
        <v>9.8894018904809666</v>
      </c>
      <c r="AR89">
        <v>9.8084132999999998</v>
      </c>
      <c r="AS89">
        <v>9.4463701353048641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793.44115874159024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9.0401241665206484</v>
      </c>
      <c r="L90">
        <v>368.09578455431677</v>
      </c>
      <c r="M90">
        <v>26.520902738527457</v>
      </c>
      <c r="N90">
        <v>34.348634580749412</v>
      </c>
      <c r="O90">
        <v>0</v>
      </c>
      <c r="P90">
        <v>41.285759172916663</v>
      </c>
      <c r="Q90">
        <v>6.0603078479999999</v>
      </c>
      <c r="R90">
        <v>12.557122005550417</v>
      </c>
      <c r="S90">
        <v>7.8143786411411416</v>
      </c>
      <c r="T90">
        <v>0</v>
      </c>
      <c r="U90">
        <v>49.639512987454424</v>
      </c>
      <c r="V90">
        <v>3.7087417326158945</v>
      </c>
      <c r="W90">
        <v>13.123817870907391</v>
      </c>
      <c r="X90">
        <v>29.282307913234835</v>
      </c>
      <c r="Y90">
        <v>0</v>
      </c>
      <c r="Z90">
        <v>5.9870198863636368</v>
      </c>
      <c r="AA90">
        <v>12.480332925738397</v>
      </c>
      <c r="AB90">
        <v>12.041635137641617</v>
      </c>
      <c r="AC90">
        <v>8.6075281976768938</v>
      </c>
      <c r="AD90">
        <v>11.039508659778226</v>
      </c>
      <c r="AE90">
        <v>14.639928250681919</v>
      </c>
      <c r="AF90">
        <v>5.2560585688174424</v>
      </c>
      <c r="AG90">
        <v>11.892598435544301</v>
      </c>
      <c r="AH90">
        <v>45.812857234026254</v>
      </c>
      <c r="AI90">
        <v>9.4261543777572552</v>
      </c>
      <c r="AJ90">
        <v>0</v>
      </c>
      <c r="AK90">
        <v>20.183978198817968</v>
      </c>
      <c r="AL90">
        <v>0</v>
      </c>
      <c r="AM90">
        <v>4.6808403383389656</v>
      </c>
      <c r="AN90">
        <v>1.0375288237730445</v>
      </c>
      <c r="AO90">
        <v>0</v>
      </c>
      <c r="AP90">
        <v>1.1001600728251864</v>
      </c>
      <c r="AQ90">
        <v>10.038675895012268</v>
      </c>
      <c r="AR90">
        <v>9.8084132999999998</v>
      </c>
      <c r="AS90">
        <v>9.7204548969396356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795.23106741166794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9.0401241665206484</v>
      </c>
      <c r="L91">
        <v>368.09578455431677</v>
      </c>
      <c r="M91">
        <v>26.520902738527457</v>
      </c>
      <c r="N91">
        <v>34.348634580749412</v>
      </c>
      <c r="O91">
        <v>0</v>
      </c>
      <c r="P91">
        <v>41.285759172916663</v>
      </c>
      <c r="Q91">
        <v>6.0603078479999999</v>
      </c>
      <c r="R91">
        <v>12.557122005550417</v>
      </c>
      <c r="S91">
        <v>7.8143786411411416</v>
      </c>
      <c r="T91">
        <v>0</v>
      </c>
      <c r="U91">
        <v>49.639512987454424</v>
      </c>
      <c r="V91">
        <v>3.7087417326158945</v>
      </c>
      <c r="W91">
        <v>13.123817870907391</v>
      </c>
      <c r="X91">
        <v>29.282307913234835</v>
      </c>
      <c r="Y91">
        <v>0</v>
      </c>
      <c r="Z91">
        <v>5.9870198863636368</v>
      </c>
      <c r="AA91">
        <v>12.480332925738397</v>
      </c>
      <c r="AB91">
        <v>12.041635137641617</v>
      </c>
      <c r="AC91">
        <v>8.6075281976768938</v>
      </c>
      <c r="AD91">
        <v>11.039508659778226</v>
      </c>
      <c r="AE91">
        <v>14.639928250681919</v>
      </c>
      <c r="AF91">
        <v>5.2560585688174424</v>
      </c>
      <c r="AG91">
        <v>11.892598435544301</v>
      </c>
      <c r="AH91">
        <v>45.812857234026254</v>
      </c>
      <c r="AI91">
        <v>9.4261543777572552</v>
      </c>
      <c r="AJ91">
        <v>0</v>
      </c>
      <c r="AK91">
        <v>20.183978198817968</v>
      </c>
      <c r="AL91">
        <v>0</v>
      </c>
      <c r="AM91">
        <v>4.6808403383389656</v>
      </c>
      <c r="AN91">
        <v>1.0375288237730445</v>
      </c>
      <c r="AO91">
        <v>0</v>
      </c>
      <c r="AP91">
        <v>1.6692083969345484</v>
      </c>
      <c r="AQ91">
        <v>10.038675895012268</v>
      </c>
      <c r="AR91">
        <v>9.8084132999999998</v>
      </c>
      <c r="AS91">
        <v>9.7204548969396356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795.80011573577735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9.0401241665206484</v>
      </c>
      <c r="L92">
        <v>368.09578455431677</v>
      </c>
      <c r="M92">
        <v>26.520902738527457</v>
      </c>
      <c r="N92">
        <v>34.348634580749412</v>
      </c>
      <c r="O92">
        <v>0</v>
      </c>
      <c r="P92">
        <v>41.285759172916663</v>
      </c>
      <c r="Q92">
        <v>6.0603078479999999</v>
      </c>
      <c r="R92">
        <v>12.557122005550417</v>
      </c>
      <c r="S92">
        <v>7.8143786411411416</v>
      </c>
      <c r="T92">
        <v>0</v>
      </c>
      <c r="U92">
        <v>49.639512987454424</v>
      </c>
      <c r="V92">
        <v>3.7087417326158945</v>
      </c>
      <c r="W92">
        <v>13.123817870907391</v>
      </c>
      <c r="X92">
        <v>29.282307913234835</v>
      </c>
      <c r="Y92">
        <v>0</v>
      </c>
      <c r="Z92">
        <v>5.9870198863636368</v>
      </c>
      <c r="AA92">
        <v>12.480332925738397</v>
      </c>
      <c r="AB92">
        <v>12.041635137641617</v>
      </c>
      <c r="AC92">
        <v>8.6075281976768938</v>
      </c>
      <c r="AD92">
        <v>11.039508659778226</v>
      </c>
      <c r="AE92">
        <v>14.639928250681919</v>
      </c>
      <c r="AF92">
        <v>5.2560585688174424</v>
      </c>
      <c r="AG92">
        <v>11.892598435544301</v>
      </c>
      <c r="AH92">
        <v>45.812857234026254</v>
      </c>
      <c r="AI92">
        <v>9.4261543777572552</v>
      </c>
      <c r="AJ92">
        <v>0</v>
      </c>
      <c r="AK92">
        <v>20.183978198817968</v>
      </c>
      <c r="AL92">
        <v>0</v>
      </c>
      <c r="AM92">
        <v>4.6808403383389656</v>
      </c>
      <c r="AN92">
        <v>1.0375288237730445</v>
      </c>
      <c r="AO92">
        <v>0</v>
      </c>
      <c r="AP92">
        <v>1.6692083969345484</v>
      </c>
      <c r="AQ92">
        <v>10.038675895012268</v>
      </c>
      <c r="AR92">
        <v>9.8084132999999998</v>
      </c>
      <c r="AS92">
        <v>9.7204548969396356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795.80011573577735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9.0401241665206484</v>
      </c>
      <c r="L93">
        <v>368.09578455431677</v>
      </c>
      <c r="M93">
        <v>26.520902738527457</v>
      </c>
      <c r="N93">
        <v>34.348634580749412</v>
      </c>
      <c r="O93">
        <v>0</v>
      </c>
      <c r="P93">
        <v>41.285759172916663</v>
      </c>
      <c r="Q93">
        <v>6.0603078479999999</v>
      </c>
      <c r="R93">
        <v>12.557122005550417</v>
      </c>
      <c r="S93">
        <v>7.8143786411411416</v>
      </c>
      <c r="T93">
        <v>0</v>
      </c>
      <c r="U93">
        <v>49.639512987454424</v>
      </c>
      <c r="V93">
        <v>3.7087417326158945</v>
      </c>
      <c r="W93">
        <v>13.123817870907391</v>
      </c>
      <c r="X93">
        <v>29.282307913234835</v>
      </c>
      <c r="Y93">
        <v>0</v>
      </c>
      <c r="Z93">
        <v>5.9870198863636368</v>
      </c>
      <c r="AA93">
        <v>12.480332925738397</v>
      </c>
      <c r="AB93">
        <v>12.041635137641617</v>
      </c>
      <c r="AC93">
        <v>8.6075281976768938</v>
      </c>
      <c r="AD93">
        <v>11.039508659778226</v>
      </c>
      <c r="AE93">
        <v>14.639928250681919</v>
      </c>
      <c r="AF93">
        <v>5.2560585688174424</v>
      </c>
      <c r="AG93">
        <v>11.892598435544301</v>
      </c>
      <c r="AH93">
        <v>45.812857234026254</v>
      </c>
      <c r="AI93">
        <v>9.4261543777572552</v>
      </c>
      <c r="AJ93">
        <v>0</v>
      </c>
      <c r="AK93">
        <v>20.183978198817968</v>
      </c>
      <c r="AL93">
        <v>0</v>
      </c>
      <c r="AM93">
        <v>4.6808403383389656</v>
      </c>
      <c r="AN93">
        <v>1.0375288237730445</v>
      </c>
      <c r="AO93">
        <v>0</v>
      </c>
      <c r="AP93">
        <v>1.6692083969345484</v>
      </c>
      <c r="AQ93">
        <v>10.038675895012268</v>
      </c>
      <c r="AR93">
        <v>9.8084132999999998</v>
      </c>
      <c r="AS93">
        <v>9.7204548969396356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795.80011573577735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9.0401241665206484</v>
      </c>
      <c r="L94">
        <v>368.09578455431677</v>
      </c>
      <c r="M94">
        <v>26.520902738527457</v>
      </c>
      <c r="N94">
        <v>34.348634580749412</v>
      </c>
      <c r="O94">
        <v>0</v>
      </c>
      <c r="P94">
        <v>41.285759172916663</v>
      </c>
      <c r="Q94">
        <v>6.0603078479999999</v>
      </c>
      <c r="R94">
        <v>12.557122005550417</v>
      </c>
      <c r="S94">
        <v>7.8143786411411416</v>
      </c>
      <c r="T94">
        <v>0</v>
      </c>
      <c r="U94">
        <v>49.639512987454424</v>
      </c>
      <c r="V94">
        <v>3.7087417326158945</v>
      </c>
      <c r="W94">
        <v>13.123817870907391</v>
      </c>
      <c r="X94">
        <v>29.282307913234835</v>
      </c>
      <c r="Y94">
        <v>0</v>
      </c>
      <c r="Z94">
        <v>5.7938272159090909</v>
      </c>
      <c r="AA94">
        <v>12.480332925738397</v>
      </c>
      <c r="AB94">
        <v>11.702100173165439</v>
      </c>
      <c r="AC94">
        <v>8.6075281976768938</v>
      </c>
      <c r="AD94">
        <v>10.823155179898677</v>
      </c>
      <c r="AE94">
        <v>14.639928250681919</v>
      </c>
      <c r="AF94">
        <v>4.9640554461950508</v>
      </c>
      <c r="AG94">
        <v>11.892598435544301</v>
      </c>
      <c r="AH94">
        <v>45.294009378269372</v>
      </c>
      <c r="AI94">
        <v>9.4261543777572552</v>
      </c>
      <c r="AJ94">
        <v>0</v>
      </c>
      <c r="AK94">
        <v>20.183978198817968</v>
      </c>
      <c r="AL94">
        <v>0</v>
      </c>
      <c r="AM94">
        <v>4.6808403383389656</v>
      </c>
      <c r="AN94">
        <v>1.0375288237730445</v>
      </c>
      <c r="AO94">
        <v>0</v>
      </c>
      <c r="AP94">
        <v>1.9727006932891467</v>
      </c>
      <c r="AQ94">
        <v>10.038675895012268</v>
      </c>
      <c r="AR94">
        <v>9.8084132999999998</v>
      </c>
      <c r="AS94">
        <v>9.4463701353048641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794.26959117730769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9.0401241665206484</v>
      </c>
      <c r="L95">
        <v>368.09578455431677</v>
      </c>
      <c r="M95">
        <v>26.520902738527457</v>
      </c>
      <c r="N95">
        <v>34.348634580749412</v>
      </c>
      <c r="O95">
        <v>0</v>
      </c>
      <c r="P95">
        <v>41.285759172916663</v>
      </c>
      <c r="Q95">
        <v>6.0603078479999999</v>
      </c>
      <c r="R95">
        <v>12.557122005550417</v>
      </c>
      <c r="S95">
        <v>7.8143786411411416</v>
      </c>
      <c r="T95">
        <v>0</v>
      </c>
      <c r="U95">
        <v>49.639512987454424</v>
      </c>
      <c r="V95">
        <v>3.7087417326158945</v>
      </c>
      <c r="W95">
        <v>13.123817870907391</v>
      </c>
      <c r="X95">
        <v>29.282307913234835</v>
      </c>
      <c r="Y95">
        <v>0</v>
      </c>
      <c r="Z95">
        <v>5.7938272159090909</v>
      </c>
      <c r="AA95">
        <v>12.480332925738397</v>
      </c>
      <c r="AB95">
        <v>11.702100173165439</v>
      </c>
      <c r="AC95">
        <v>8.6075281976768938</v>
      </c>
      <c r="AD95">
        <v>10.823155179898677</v>
      </c>
      <c r="AE95">
        <v>14.639928250681919</v>
      </c>
      <c r="AF95">
        <v>4.9640554461950508</v>
      </c>
      <c r="AG95">
        <v>11.892598435544301</v>
      </c>
      <c r="AH95">
        <v>45.294009378269372</v>
      </c>
      <c r="AI95">
        <v>9.4261543777572552</v>
      </c>
      <c r="AJ95">
        <v>0</v>
      </c>
      <c r="AK95">
        <v>20.183978198817968</v>
      </c>
      <c r="AL95">
        <v>0</v>
      </c>
      <c r="AM95">
        <v>4.6808403383389656</v>
      </c>
      <c r="AN95">
        <v>1.0375288237730445</v>
      </c>
      <c r="AO95">
        <v>0</v>
      </c>
      <c r="AP95">
        <v>2.9211147713338859</v>
      </c>
      <c r="AQ95">
        <v>9.7028093241689923</v>
      </c>
      <c r="AR95">
        <v>9.8084132999999998</v>
      </c>
      <c r="AS95">
        <v>9.4463701353048641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794.88213868450919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9.0401241665206484</v>
      </c>
      <c r="L96">
        <v>368.09578455431677</v>
      </c>
      <c r="M96">
        <v>26.520902738527457</v>
      </c>
      <c r="N96">
        <v>34.348634580749412</v>
      </c>
      <c r="O96">
        <v>0</v>
      </c>
      <c r="P96">
        <v>41.285759172916663</v>
      </c>
      <c r="Q96">
        <v>6.0603078479999999</v>
      </c>
      <c r="R96">
        <v>12.557122005550417</v>
      </c>
      <c r="S96">
        <v>7.8143786411411416</v>
      </c>
      <c r="T96">
        <v>0</v>
      </c>
      <c r="U96">
        <v>49.639512987454424</v>
      </c>
      <c r="V96">
        <v>3.7087417326158945</v>
      </c>
      <c r="W96">
        <v>13.123817870907391</v>
      </c>
      <c r="X96">
        <v>29.282307913234835</v>
      </c>
      <c r="Y96">
        <v>0</v>
      </c>
      <c r="Z96">
        <v>5.7938272159090909</v>
      </c>
      <c r="AA96">
        <v>12.480332925738397</v>
      </c>
      <c r="AB96">
        <v>11.702100173165439</v>
      </c>
      <c r="AC96">
        <v>8.6075281976768938</v>
      </c>
      <c r="AD96">
        <v>10.823155179898677</v>
      </c>
      <c r="AE96">
        <v>14.639928250681919</v>
      </c>
      <c r="AF96">
        <v>4.9640554461950508</v>
      </c>
      <c r="AG96">
        <v>11.892598435544301</v>
      </c>
      <c r="AH96">
        <v>45.294009378269372</v>
      </c>
      <c r="AI96">
        <v>9.4261543777572552</v>
      </c>
      <c r="AJ96">
        <v>0</v>
      </c>
      <c r="AK96">
        <v>20.183978198817968</v>
      </c>
      <c r="AL96">
        <v>0</v>
      </c>
      <c r="AM96">
        <v>4.6808403383389656</v>
      </c>
      <c r="AN96">
        <v>1.0375288237730445</v>
      </c>
      <c r="AO96">
        <v>0</v>
      </c>
      <c r="AP96">
        <v>2.9211147713338859</v>
      </c>
      <c r="AQ96">
        <v>9.7028093241689923</v>
      </c>
      <c r="AR96">
        <v>9.8084132999999998</v>
      </c>
      <c r="AS96">
        <v>9.4463701353048641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794.88213868450919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9.0401241665206484</v>
      </c>
      <c r="L97">
        <v>368.09578455431677</v>
      </c>
      <c r="M97">
        <v>26.520902738527457</v>
      </c>
      <c r="N97">
        <v>34.348634580749412</v>
      </c>
      <c r="O97">
        <v>0</v>
      </c>
      <c r="P97">
        <v>41.285759172916663</v>
      </c>
      <c r="Q97">
        <v>6.0603078479999999</v>
      </c>
      <c r="R97">
        <v>12.557122005550417</v>
      </c>
      <c r="S97">
        <v>7.8143786411411416</v>
      </c>
      <c r="T97">
        <v>0</v>
      </c>
      <c r="U97">
        <v>49.639512987454424</v>
      </c>
      <c r="V97">
        <v>3.7087417326158945</v>
      </c>
      <c r="W97">
        <v>13.123817870907391</v>
      </c>
      <c r="X97">
        <v>29.282307913234835</v>
      </c>
      <c r="Y97">
        <v>0</v>
      </c>
      <c r="Z97">
        <v>5.7938272159090909</v>
      </c>
      <c r="AA97">
        <v>12.480332925738397</v>
      </c>
      <c r="AB97">
        <v>11.702100173165439</v>
      </c>
      <c r="AC97">
        <v>8.6075281976768938</v>
      </c>
      <c r="AD97">
        <v>10.823155179898677</v>
      </c>
      <c r="AE97">
        <v>14.639928250681919</v>
      </c>
      <c r="AF97">
        <v>4.9640554461950508</v>
      </c>
      <c r="AG97">
        <v>11.892598435544301</v>
      </c>
      <c r="AH97">
        <v>45.294009378269372</v>
      </c>
      <c r="AI97">
        <v>9.4261543777572552</v>
      </c>
      <c r="AJ97">
        <v>0</v>
      </c>
      <c r="AK97">
        <v>20.183978198817968</v>
      </c>
      <c r="AL97">
        <v>0</v>
      </c>
      <c r="AM97">
        <v>4.6808403383389656</v>
      </c>
      <c r="AN97">
        <v>1.0375288237730445</v>
      </c>
      <c r="AO97">
        <v>0</v>
      </c>
      <c r="AP97">
        <v>2.9211147713338859</v>
      </c>
      <c r="AQ97">
        <v>9.7028093241689923</v>
      </c>
      <c r="AR97">
        <v>9.8084132999999998</v>
      </c>
      <c r="AS97">
        <v>9.4463701353048641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794.88213868450919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9.0401241665206484</v>
      </c>
      <c r="L98">
        <v>368.09578455431677</v>
      </c>
      <c r="M98">
        <v>26.520902738527457</v>
      </c>
      <c r="N98">
        <v>34.348634580749412</v>
      </c>
      <c r="O98">
        <v>0</v>
      </c>
      <c r="P98">
        <v>41.285759172916663</v>
      </c>
      <c r="Q98">
        <v>6.0603078479999999</v>
      </c>
      <c r="R98">
        <v>12.557122005550417</v>
      </c>
      <c r="S98">
        <v>7.8143786411411416</v>
      </c>
      <c r="T98">
        <v>0</v>
      </c>
      <c r="U98">
        <v>49.639512987454424</v>
      </c>
      <c r="V98">
        <v>3.7087417326158945</v>
      </c>
      <c r="W98">
        <v>13.123817870907391</v>
      </c>
      <c r="X98">
        <v>29.282307913234835</v>
      </c>
      <c r="Y98">
        <v>0</v>
      </c>
      <c r="Z98">
        <v>5.7938272159090909</v>
      </c>
      <c r="AA98">
        <v>12.480332925738397</v>
      </c>
      <c r="AB98">
        <v>11.702100173165439</v>
      </c>
      <c r="AC98">
        <v>8.6075281976768938</v>
      </c>
      <c r="AD98">
        <v>10.823155179898677</v>
      </c>
      <c r="AE98">
        <v>14.639928250681919</v>
      </c>
      <c r="AF98">
        <v>4.9640554461950508</v>
      </c>
      <c r="AG98">
        <v>11.892598435544301</v>
      </c>
      <c r="AH98">
        <v>45.294009378269372</v>
      </c>
      <c r="AI98">
        <v>9.4261543777572552</v>
      </c>
      <c r="AJ98">
        <v>0</v>
      </c>
      <c r="AK98">
        <v>20.183978198817968</v>
      </c>
      <c r="AL98">
        <v>0</v>
      </c>
      <c r="AM98">
        <v>4.6808403383389656</v>
      </c>
      <c r="AN98">
        <v>1.0375288237730445</v>
      </c>
      <c r="AO98">
        <v>0</v>
      </c>
      <c r="AP98">
        <v>2.9211147713338859</v>
      </c>
      <c r="AQ98">
        <v>9.7028093241689923</v>
      </c>
      <c r="AR98">
        <v>9.8084132999999998</v>
      </c>
      <c r="AS98">
        <v>9.4463701353048641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794.88213868450919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0.16523395107298777</v>
      </c>
      <c r="L99">
        <f t="shared" si="2"/>
        <v>4.7643310086424853</v>
      </c>
      <c r="M99">
        <f t="shared" si="2"/>
        <v>0.63707695840750656</v>
      </c>
      <c r="N99">
        <f t="shared" si="2"/>
        <v>0.8245461027694887</v>
      </c>
      <c r="O99">
        <f t="shared" si="2"/>
        <v>0</v>
      </c>
      <c r="P99">
        <f t="shared" si="2"/>
        <v>0.96962448151458347</v>
      </c>
      <c r="Q99">
        <f t="shared" si="2"/>
        <v>0.12913444844096256</v>
      </c>
      <c r="R99">
        <f t="shared" si="2"/>
        <v>0.25940381412762625</v>
      </c>
      <c r="S99">
        <f t="shared" si="2"/>
        <v>0.16046521589589105</v>
      </c>
      <c r="T99">
        <f t="shared" si="2"/>
        <v>0</v>
      </c>
      <c r="U99">
        <f t="shared" si="2"/>
        <v>1.2017760916415383</v>
      </c>
      <c r="V99">
        <f t="shared" si="2"/>
        <v>8.2737419499055095E-2</v>
      </c>
      <c r="W99">
        <f t="shared" si="2"/>
        <v>0.30636577638180834</v>
      </c>
      <c r="X99">
        <f t="shared" si="2"/>
        <v>0.69636552739179713</v>
      </c>
      <c r="Y99">
        <f t="shared" si="2"/>
        <v>0</v>
      </c>
      <c r="Z99">
        <f t="shared" si="2"/>
        <v>0.12659531857670456</v>
      </c>
      <c r="AA99">
        <f t="shared" si="2"/>
        <v>0.29952799021772125</v>
      </c>
      <c r="AB99">
        <f t="shared" si="2"/>
        <v>0.28186900904939954</v>
      </c>
      <c r="AC99">
        <f t="shared" si="2"/>
        <v>0.20658067674424524</v>
      </c>
      <c r="AD99">
        <f t="shared" si="2"/>
        <v>0.26035069638723679</v>
      </c>
      <c r="AE99">
        <f t="shared" si="2"/>
        <v>0.35135827801636538</v>
      </c>
      <c r="AF99">
        <f t="shared" si="2"/>
        <v>6.6102237453430301E-2</v>
      </c>
      <c r="AG99">
        <f t="shared" si="2"/>
        <v>0.28542236245306296</v>
      </c>
      <c r="AH99">
        <f t="shared" si="2"/>
        <v>1.088612768645735</v>
      </c>
      <c r="AI99">
        <f t="shared" si="2"/>
        <v>0.15507758549068079</v>
      </c>
      <c r="AJ99">
        <f t="shared" si="2"/>
        <v>0</v>
      </c>
      <c r="AK99">
        <f t="shared" si="2"/>
        <v>0.48441547677163221</v>
      </c>
      <c r="AL99">
        <f t="shared" si="2"/>
        <v>0</v>
      </c>
      <c r="AM99">
        <f t="shared" si="2"/>
        <v>7.8957595958403071E-2</v>
      </c>
      <c r="AN99">
        <f t="shared" si="2"/>
        <v>2.4900691770553068E-2</v>
      </c>
      <c r="AO99">
        <f t="shared" si="2"/>
        <v>0</v>
      </c>
      <c r="AP99">
        <f t="shared" si="2"/>
        <v>4.1237033446168171E-2</v>
      </c>
      <c r="AQ99">
        <f t="shared" si="2"/>
        <v>9.4229206566445692E-2</v>
      </c>
      <c r="AR99">
        <f t="shared" si="2"/>
        <v>0.24136870475516306</v>
      </c>
      <c r="AS99">
        <f t="shared" si="2"/>
        <v>0.22753513753222074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14.511201565620899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2.6900496956567523</v>
      </c>
      <c r="L3">
        <v>1.5244568322312163E-4</v>
      </c>
      <c r="M3">
        <v>0</v>
      </c>
      <c r="N3">
        <v>0</v>
      </c>
      <c r="O3">
        <v>0</v>
      </c>
      <c r="P3">
        <v>3.9200235077601246</v>
      </c>
      <c r="Q3">
        <v>0.38986322308749433</v>
      </c>
      <c r="R3">
        <v>1.1896894121996302</v>
      </c>
      <c r="S3">
        <v>0.58972864427767357</v>
      </c>
      <c r="T3">
        <v>1.4884644295532645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4.5454961318983793</v>
      </c>
      <c r="AC3">
        <v>2.9167180059186393</v>
      </c>
      <c r="AD3">
        <v>3.5353847267505967</v>
      </c>
      <c r="AE3">
        <v>4.9242858838228463</v>
      </c>
      <c r="AF3">
        <v>2.0243102818285323</v>
      </c>
      <c r="AG3">
        <v>4.6610254661036654</v>
      </c>
      <c r="AH3">
        <v>13.663200643325551</v>
      </c>
      <c r="AI3">
        <v>3.0671354032159792</v>
      </c>
      <c r="AJ3">
        <v>0</v>
      </c>
      <c r="AK3">
        <v>0</v>
      </c>
      <c r="AL3">
        <v>0</v>
      </c>
      <c r="AM3">
        <v>1.5151649648312664</v>
      </c>
      <c r="AN3">
        <v>7.1822104546375914E-2</v>
      </c>
      <c r="AO3">
        <v>0</v>
      </c>
      <c r="AP3">
        <v>0</v>
      </c>
      <c r="AQ3">
        <v>4.3860056469856579</v>
      </c>
      <c r="AR3">
        <v>0</v>
      </c>
      <c r="AS3">
        <v>3.0303297493240664</v>
      </c>
      <c r="AT3">
        <v>0</v>
      </c>
      <c r="AU3">
        <v>0</v>
      </c>
      <c r="AV3">
        <v>0</v>
      </c>
      <c r="AW3">
        <v>0</v>
      </c>
      <c r="AX3">
        <v>0</v>
      </c>
      <c r="AY3">
        <v>2.9086382067039107</v>
      </c>
      <c r="AZ3">
        <v>5.17995595951417</v>
      </c>
      <c r="BA3">
        <v>3.410757952380953</v>
      </c>
      <c r="BB3">
        <v>2.4499231568228108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72.558125642191555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2.6900496956567523</v>
      </c>
      <c r="L4">
        <v>1.5244568322312163E-4</v>
      </c>
      <c r="M4">
        <v>0</v>
      </c>
      <c r="N4">
        <v>0</v>
      </c>
      <c r="O4">
        <v>0</v>
      </c>
      <c r="P4">
        <v>4.0898439934007911</v>
      </c>
      <c r="Q4">
        <v>0.38986322308749433</v>
      </c>
      <c r="R4">
        <v>1.1896894121996302</v>
      </c>
      <c r="S4">
        <v>0.58972864427767357</v>
      </c>
      <c r="T4">
        <v>1.4884644295532645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4.5454961318983793</v>
      </c>
      <c r="AC4">
        <v>2.9167180059186393</v>
      </c>
      <c r="AD4">
        <v>3.5353847267505967</v>
      </c>
      <c r="AE4">
        <v>4.9242858838228463</v>
      </c>
      <c r="AF4">
        <v>2.0243102818285323</v>
      </c>
      <c r="AG4">
        <v>4.6610254661036654</v>
      </c>
      <c r="AH4">
        <v>13.663200643325551</v>
      </c>
      <c r="AI4">
        <v>3.0671354032159792</v>
      </c>
      <c r="AJ4">
        <v>0</v>
      </c>
      <c r="AK4">
        <v>0</v>
      </c>
      <c r="AL4">
        <v>0</v>
      </c>
      <c r="AM4">
        <v>1.5151649648312664</v>
      </c>
      <c r="AN4">
        <v>7.1822104546375914E-2</v>
      </c>
      <c r="AO4">
        <v>0</v>
      </c>
      <c r="AP4">
        <v>0</v>
      </c>
      <c r="AQ4">
        <v>4.3860056469856579</v>
      </c>
      <c r="AR4">
        <v>0</v>
      </c>
      <c r="AS4">
        <v>3.0303297493240664</v>
      </c>
      <c r="AT4">
        <v>0</v>
      </c>
      <c r="AU4">
        <v>0</v>
      </c>
      <c r="AV4">
        <v>0</v>
      </c>
      <c r="AW4">
        <v>0</v>
      </c>
      <c r="AX4">
        <v>0</v>
      </c>
      <c r="AY4">
        <v>2.9086382067039107</v>
      </c>
      <c r="AZ4">
        <v>5.17995595951417</v>
      </c>
      <c r="BA4">
        <v>3.410757952380953</v>
      </c>
      <c r="BB4">
        <v>2.4499231568228108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72.727946127832226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2.6900496956567523</v>
      </c>
      <c r="L5">
        <v>1.5244568322312163E-4</v>
      </c>
      <c r="M5">
        <v>0</v>
      </c>
      <c r="N5">
        <v>0</v>
      </c>
      <c r="O5">
        <v>0</v>
      </c>
      <c r="P5">
        <v>4.3391311348837203</v>
      </c>
      <c r="Q5">
        <v>0.38986322308749433</v>
      </c>
      <c r="R5">
        <v>1.1896894121996302</v>
      </c>
      <c r="S5">
        <v>0.58972864427767357</v>
      </c>
      <c r="T5">
        <v>1.4884644295532645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4.5454961318983793</v>
      </c>
      <c r="AC5">
        <v>2.9167180059186393</v>
      </c>
      <c r="AD5">
        <v>3.5353847267505967</v>
      </c>
      <c r="AE5">
        <v>4.9242858838228463</v>
      </c>
      <c r="AF5">
        <v>2.0243102818285323</v>
      </c>
      <c r="AG5">
        <v>4.6610254661036654</v>
      </c>
      <c r="AH5">
        <v>13.663200643325551</v>
      </c>
      <c r="AI5">
        <v>3.0671354032159792</v>
      </c>
      <c r="AJ5">
        <v>0</v>
      </c>
      <c r="AK5">
        <v>0</v>
      </c>
      <c r="AL5">
        <v>0</v>
      </c>
      <c r="AM5">
        <v>1.5151649648312664</v>
      </c>
      <c r="AN5">
        <v>7.1822104546375914E-2</v>
      </c>
      <c r="AO5">
        <v>0</v>
      </c>
      <c r="AP5">
        <v>0</v>
      </c>
      <c r="AQ5">
        <v>4.3860056469856579</v>
      </c>
      <c r="AR5">
        <v>0</v>
      </c>
      <c r="AS5">
        <v>3.0303297493240664</v>
      </c>
      <c r="AT5">
        <v>0</v>
      </c>
      <c r="AU5">
        <v>0</v>
      </c>
      <c r="AV5">
        <v>0</v>
      </c>
      <c r="AW5">
        <v>0</v>
      </c>
      <c r="AX5">
        <v>0</v>
      </c>
      <c r="AY5">
        <v>2.9086382067039107</v>
      </c>
      <c r="AZ5">
        <v>5.17995595951417</v>
      </c>
      <c r="BA5">
        <v>3.410757952380953</v>
      </c>
      <c r="BB5">
        <v>2.4499231568228108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72.97723326931515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2.6900496956567523</v>
      </c>
      <c r="L6">
        <v>1.5244568322312163E-4</v>
      </c>
      <c r="M6">
        <v>0</v>
      </c>
      <c r="N6">
        <v>0</v>
      </c>
      <c r="O6">
        <v>0</v>
      </c>
      <c r="P6">
        <v>4.5102213247406224</v>
      </c>
      <c r="Q6">
        <v>0.38986322308749433</v>
      </c>
      <c r="R6">
        <v>1.1896894121996302</v>
      </c>
      <c r="S6">
        <v>0.58972864427767357</v>
      </c>
      <c r="T6">
        <v>1.4884644295532645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4.5454961318983793</v>
      </c>
      <c r="AC6">
        <v>2.9167180059186393</v>
      </c>
      <c r="AD6">
        <v>3.5353847267505967</v>
      </c>
      <c r="AE6">
        <v>4.9242858838228463</v>
      </c>
      <c r="AF6">
        <v>2.0243102818285323</v>
      </c>
      <c r="AG6">
        <v>4.6610254661036654</v>
      </c>
      <c r="AH6">
        <v>13.663200643325551</v>
      </c>
      <c r="AI6">
        <v>3.0671354032159792</v>
      </c>
      <c r="AJ6">
        <v>0</v>
      </c>
      <c r="AK6">
        <v>0</v>
      </c>
      <c r="AL6">
        <v>0</v>
      </c>
      <c r="AM6">
        <v>1.5151649648312664</v>
      </c>
      <c r="AN6">
        <v>7.1822104546375914E-2</v>
      </c>
      <c r="AO6">
        <v>0</v>
      </c>
      <c r="AP6">
        <v>0</v>
      </c>
      <c r="AQ6">
        <v>4.3860056469856579</v>
      </c>
      <c r="AR6">
        <v>0</v>
      </c>
      <c r="AS6">
        <v>3.0303297493240664</v>
      </c>
      <c r="AT6">
        <v>0</v>
      </c>
      <c r="AU6">
        <v>0</v>
      </c>
      <c r="AV6">
        <v>0</v>
      </c>
      <c r="AW6">
        <v>0</v>
      </c>
      <c r="AX6">
        <v>0</v>
      </c>
      <c r="AY6">
        <v>2.9086382067039107</v>
      </c>
      <c r="AZ6">
        <v>5.17995595951417</v>
      </c>
      <c r="BA6">
        <v>3.410757952380953</v>
      </c>
      <c r="BB6">
        <v>2.4499231568228108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73.148323459172062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2.6900496956567523</v>
      </c>
      <c r="L7">
        <v>1.5244568322312163E-4</v>
      </c>
      <c r="M7">
        <v>0</v>
      </c>
      <c r="N7">
        <v>0</v>
      </c>
      <c r="O7">
        <v>0</v>
      </c>
      <c r="P7">
        <v>4.6504671237807713</v>
      </c>
      <c r="Q7">
        <v>0.38986322308749433</v>
      </c>
      <c r="R7">
        <v>1.1896894121996302</v>
      </c>
      <c r="S7">
        <v>0.58972864427767357</v>
      </c>
      <c r="T7">
        <v>1.4884644295532645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4.5454961318983793</v>
      </c>
      <c r="AC7">
        <v>2.9167180059186393</v>
      </c>
      <c r="AD7">
        <v>3.5353847267505967</v>
      </c>
      <c r="AE7">
        <v>4.9242858838228463</v>
      </c>
      <c r="AF7">
        <v>2.0243102818285323</v>
      </c>
      <c r="AG7">
        <v>4.6610254661036654</v>
      </c>
      <c r="AH7">
        <v>13.663200643325551</v>
      </c>
      <c r="AI7">
        <v>3.0671354032159792</v>
      </c>
      <c r="AJ7">
        <v>0</v>
      </c>
      <c r="AK7">
        <v>0</v>
      </c>
      <c r="AL7">
        <v>0</v>
      </c>
      <c r="AM7">
        <v>1.5151649648312664</v>
      </c>
      <c r="AN7">
        <v>7.1822104546375914E-2</v>
      </c>
      <c r="AO7">
        <v>0</v>
      </c>
      <c r="AP7">
        <v>0</v>
      </c>
      <c r="AQ7">
        <v>4.3860056469856579</v>
      </c>
      <c r="AR7">
        <v>0</v>
      </c>
      <c r="AS7">
        <v>3.0303297493240664</v>
      </c>
      <c r="AT7">
        <v>0</v>
      </c>
      <c r="AU7">
        <v>0</v>
      </c>
      <c r="AV7">
        <v>0</v>
      </c>
      <c r="AW7">
        <v>0</v>
      </c>
      <c r="AX7">
        <v>0</v>
      </c>
      <c r="AY7">
        <v>2.9086382067039107</v>
      </c>
      <c r="AZ7">
        <v>5.17995595951417</v>
      </c>
      <c r="BA7">
        <v>3.410757952380953</v>
      </c>
      <c r="BB7">
        <v>2.4499231568228108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73.288569258212206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2.6900347228887749</v>
      </c>
      <c r="L8">
        <v>2.8412939719988868E-5</v>
      </c>
      <c r="M8">
        <v>0</v>
      </c>
      <c r="N8">
        <v>0</v>
      </c>
      <c r="O8">
        <v>0</v>
      </c>
      <c r="P8">
        <v>4.7603507311941078</v>
      </c>
      <c r="Q8">
        <v>0.38986322308749433</v>
      </c>
      <c r="R8">
        <v>1.1896894121996302</v>
      </c>
      <c r="S8">
        <v>0.58972864427767357</v>
      </c>
      <c r="T8">
        <v>1.4884644295532645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4.5454961318983793</v>
      </c>
      <c r="AC8">
        <v>2.9167180059186393</v>
      </c>
      <c r="AD8">
        <v>3.5353847267505967</v>
      </c>
      <c r="AE8">
        <v>4.9242858838228463</v>
      </c>
      <c r="AF8">
        <v>2.0243102818285323</v>
      </c>
      <c r="AG8">
        <v>4.6610254661036654</v>
      </c>
      <c r="AH8">
        <v>13.663200643325551</v>
      </c>
      <c r="AI8">
        <v>3.0671354032159792</v>
      </c>
      <c r="AJ8">
        <v>0</v>
      </c>
      <c r="AK8">
        <v>0</v>
      </c>
      <c r="AL8">
        <v>0</v>
      </c>
      <c r="AM8">
        <v>1.5151649648312664</v>
      </c>
      <c r="AN8">
        <v>7.1822104546375914E-2</v>
      </c>
      <c r="AO8">
        <v>0</v>
      </c>
      <c r="AP8">
        <v>0</v>
      </c>
      <c r="AQ8">
        <v>4.3860056469856579</v>
      </c>
      <c r="AR8">
        <v>0</v>
      </c>
      <c r="AS8">
        <v>3.0303297493240664</v>
      </c>
      <c r="AT8">
        <v>0</v>
      </c>
      <c r="AU8">
        <v>0</v>
      </c>
      <c r="AV8">
        <v>0</v>
      </c>
      <c r="AW8">
        <v>0</v>
      </c>
      <c r="AX8">
        <v>0</v>
      </c>
      <c r="AY8">
        <v>2.9086382067039107</v>
      </c>
      <c r="AZ8">
        <v>5.17995595951417</v>
      </c>
      <c r="BA8">
        <v>3.410757952380953</v>
      </c>
      <c r="BB8">
        <v>2.4499231568228108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73.398313860114058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2.6900393824819355</v>
      </c>
      <c r="L9">
        <v>2.8095320425077766E-4</v>
      </c>
      <c r="M9">
        <v>0</v>
      </c>
      <c r="N9">
        <v>0</v>
      </c>
      <c r="O9">
        <v>0</v>
      </c>
      <c r="P9">
        <v>4.7695345262812081</v>
      </c>
      <c r="Q9">
        <v>0.38986322308749433</v>
      </c>
      <c r="R9">
        <v>1.1896894121996302</v>
      </c>
      <c r="S9">
        <v>0.58972864427767357</v>
      </c>
      <c r="T9">
        <v>1.4884644295532645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4.5454961318983793</v>
      </c>
      <c r="AC9">
        <v>2.9167180059186393</v>
      </c>
      <c r="AD9">
        <v>3.5353847267505967</v>
      </c>
      <c r="AE9">
        <v>4.9242858838228463</v>
      </c>
      <c r="AF9">
        <v>2.0243102818285323</v>
      </c>
      <c r="AG9">
        <v>4.6610254661036654</v>
      </c>
      <c r="AH9">
        <v>13.663200643325551</v>
      </c>
      <c r="AI9">
        <v>3.0671354032159792</v>
      </c>
      <c r="AJ9">
        <v>0</v>
      </c>
      <c r="AK9">
        <v>0</v>
      </c>
      <c r="AL9">
        <v>0</v>
      </c>
      <c r="AM9">
        <v>1.5151649648312664</v>
      </c>
      <c r="AN9">
        <v>7.1822104546375914E-2</v>
      </c>
      <c r="AO9">
        <v>0</v>
      </c>
      <c r="AP9">
        <v>0</v>
      </c>
      <c r="AQ9">
        <v>4.3860056469856579</v>
      </c>
      <c r="AR9">
        <v>0</v>
      </c>
      <c r="AS9">
        <v>3.0303297493240664</v>
      </c>
      <c r="AT9">
        <v>0</v>
      </c>
      <c r="AU9">
        <v>0</v>
      </c>
      <c r="AV9">
        <v>0</v>
      </c>
      <c r="AW9">
        <v>0</v>
      </c>
      <c r="AX9">
        <v>0</v>
      </c>
      <c r="AY9">
        <v>2.9086382067039107</v>
      </c>
      <c r="AZ9">
        <v>5.17995595951417</v>
      </c>
      <c r="BA9">
        <v>3.410757952380953</v>
      </c>
      <c r="BB9">
        <v>2.4499231568228108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73.407754855058855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2.6900319279354101</v>
      </c>
      <c r="L10">
        <v>2.8095320425077766E-4</v>
      </c>
      <c r="M10">
        <v>0</v>
      </c>
      <c r="N10">
        <v>0</v>
      </c>
      <c r="O10">
        <v>0</v>
      </c>
      <c r="P10">
        <v>4.7797465461417783</v>
      </c>
      <c r="Q10">
        <v>0.38986322308749433</v>
      </c>
      <c r="R10">
        <v>1.1896894121996302</v>
      </c>
      <c r="S10">
        <v>0.58972864427767357</v>
      </c>
      <c r="T10">
        <v>1.4884644295532645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4.5454961318983793</v>
      </c>
      <c r="AC10">
        <v>2.9167180059186393</v>
      </c>
      <c r="AD10">
        <v>3.5353847267505967</v>
      </c>
      <c r="AE10">
        <v>4.9242858838228463</v>
      </c>
      <c r="AF10">
        <v>2.0243102818285323</v>
      </c>
      <c r="AG10">
        <v>4.6610254661036654</v>
      </c>
      <c r="AH10">
        <v>13.663200643325551</v>
      </c>
      <c r="AI10">
        <v>3.0671354032159792</v>
      </c>
      <c r="AJ10">
        <v>0</v>
      </c>
      <c r="AK10">
        <v>0</v>
      </c>
      <c r="AL10">
        <v>0</v>
      </c>
      <c r="AM10">
        <v>1.5151649648312664</v>
      </c>
      <c r="AN10">
        <v>7.1822104546375914E-2</v>
      </c>
      <c r="AO10">
        <v>0</v>
      </c>
      <c r="AP10">
        <v>0</v>
      </c>
      <c r="AQ10">
        <v>4.3860056469856579</v>
      </c>
      <c r="AR10">
        <v>0</v>
      </c>
      <c r="AS10">
        <v>3.0303297493240664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2.9086382067039107</v>
      </c>
      <c r="AZ10">
        <v>5.17995595951417</v>
      </c>
      <c r="BA10">
        <v>3.410757952380953</v>
      </c>
      <c r="BB10">
        <v>2.4499231568228108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73.417959420372895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2.6699850749212275</v>
      </c>
      <c r="L11">
        <v>5.4372505440656248E-5</v>
      </c>
      <c r="M11">
        <v>0</v>
      </c>
      <c r="N11">
        <v>0</v>
      </c>
      <c r="O11">
        <v>0</v>
      </c>
      <c r="P11">
        <v>4.8398786128807902</v>
      </c>
      <c r="Q11">
        <v>0.38986322308749433</v>
      </c>
      <c r="R11">
        <v>1.1896894121996302</v>
      </c>
      <c r="S11">
        <v>0.58972864427767357</v>
      </c>
      <c r="T11">
        <v>1.4884644295532645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4.5454961318983793</v>
      </c>
      <c r="AC11">
        <v>2.9167180059186393</v>
      </c>
      <c r="AD11">
        <v>3.5353847267505967</v>
      </c>
      <c r="AE11">
        <v>4.9242858838228463</v>
      </c>
      <c r="AF11">
        <v>1.4338865412150299</v>
      </c>
      <c r="AG11">
        <v>4.6610254661036654</v>
      </c>
      <c r="AH11">
        <v>13.663200643325551</v>
      </c>
      <c r="AI11">
        <v>3.0671354032159792</v>
      </c>
      <c r="AJ11">
        <v>0</v>
      </c>
      <c r="AK11">
        <v>0</v>
      </c>
      <c r="AL11">
        <v>0</v>
      </c>
      <c r="AM11">
        <v>1.5151649648312664</v>
      </c>
      <c r="AN11">
        <v>7.1822104546375914E-2</v>
      </c>
      <c r="AO11">
        <v>0</v>
      </c>
      <c r="AP11">
        <v>0</v>
      </c>
      <c r="AQ11">
        <v>4.3860056469856579</v>
      </c>
      <c r="AR11">
        <v>0</v>
      </c>
      <c r="AS11">
        <v>3.0303297493240664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2.9086382067039107</v>
      </c>
      <c r="AZ11">
        <v>5.17995595951417</v>
      </c>
      <c r="BA11">
        <v>3.410757952380953</v>
      </c>
      <c r="BB11">
        <v>2.4499231568228108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72.867394312785422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2.6900584850314258</v>
      </c>
      <c r="L12">
        <v>5.4372505440656248E-5</v>
      </c>
      <c r="M12">
        <v>0</v>
      </c>
      <c r="N12">
        <v>0</v>
      </c>
      <c r="O12">
        <v>0</v>
      </c>
      <c r="P12">
        <v>4.859639646642619</v>
      </c>
      <c r="Q12">
        <v>0.38986322308749433</v>
      </c>
      <c r="R12">
        <v>1.1896894121996302</v>
      </c>
      <c r="S12">
        <v>0.58972864427767357</v>
      </c>
      <c r="T12">
        <v>1.4884644295532645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4.5454961318983793</v>
      </c>
      <c r="AC12">
        <v>2.9167180059186393</v>
      </c>
      <c r="AD12">
        <v>3.5353847267505967</v>
      </c>
      <c r="AE12">
        <v>4.9242858838228463</v>
      </c>
      <c r="AF12">
        <v>1.4338865412150299</v>
      </c>
      <c r="AG12">
        <v>4.6610254661036654</v>
      </c>
      <c r="AH12">
        <v>13.663200643325551</v>
      </c>
      <c r="AI12">
        <v>3.0671354032159792</v>
      </c>
      <c r="AJ12">
        <v>0</v>
      </c>
      <c r="AK12">
        <v>0</v>
      </c>
      <c r="AL12">
        <v>0</v>
      </c>
      <c r="AM12">
        <v>1.5151649648312664</v>
      </c>
      <c r="AN12">
        <v>7.1822104546375914E-2</v>
      </c>
      <c r="AO12">
        <v>0</v>
      </c>
      <c r="AP12">
        <v>0</v>
      </c>
      <c r="AQ12">
        <v>4.3860056469856579</v>
      </c>
      <c r="AR12">
        <v>0</v>
      </c>
      <c r="AS12">
        <v>3.0303297493240664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2.9086382067039107</v>
      </c>
      <c r="AZ12">
        <v>5.17995595951417</v>
      </c>
      <c r="BA12">
        <v>3.410757952380953</v>
      </c>
      <c r="BB12">
        <v>2.4499231568228108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72.907228756657446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2.6900584850314258</v>
      </c>
      <c r="L13">
        <v>1.0426493081556449E-4</v>
      </c>
      <c r="M13">
        <v>0</v>
      </c>
      <c r="N13">
        <v>0</v>
      </c>
      <c r="O13">
        <v>0</v>
      </c>
      <c r="P13">
        <v>4.859639646642619</v>
      </c>
      <c r="Q13">
        <v>0.38986322308749433</v>
      </c>
      <c r="R13">
        <v>1.1896894121996302</v>
      </c>
      <c r="S13">
        <v>0.58972864427767357</v>
      </c>
      <c r="T13">
        <v>1.4884644295532645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4.5454961318983793</v>
      </c>
      <c r="AC13">
        <v>2.9167180059186393</v>
      </c>
      <c r="AD13">
        <v>3.5353847267505967</v>
      </c>
      <c r="AE13">
        <v>4.9242858838228463</v>
      </c>
      <c r="AF13">
        <v>1.4338865412150299</v>
      </c>
      <c r="AG13">
        <v>4.6610254661036654</v>
      </c>
      <c r="AH13">
        <v>13.663200643325551</v>
      </c>
      <c r="AI13">
        <v>3.0671354032159792</v>
      </c>
      <c r="AJ13">
        <v>0</v>
      </c>
      <c r="AK13">
        <v>0</v>
      </c>
      <c r="AL13">
        <v>0</v>
      </c>
      <c r="AM13">
        <v>1.5151649648312664</v>
      </c>
      <c r="AN13">
        <v>7.1822104546375914E-2</v>
      </c>
      <c r="AO13">
        <v>0</v>
      </c>
      <c r="AP13">
        <v>0</v>
      </c>
      <c r="AQ13">
        <v>4.3860056469856579</v>
      </c>
      <c r="AR13">
        <v>0</v>
      </c>
      <c r="AS13">
        <v>3.0303297493240664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2.9086382067039107</v>
      </c>
      <c r="AZ13">
        <v>5.17995595951417</v>
      </c>
      <c r="BA13">
        <v>3.410757952380953</v>
      </c>
      <c r="BB13">
        <v>2.4499231568228108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72.907278649082812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2.6900584850314258</v>
      </c>
      <c r="L14">
        <v>1.7299747223276977E-4</v>
      </c>
      <c r="M14">
        <v>0</v>
      </c>
      <c r="N14">
        <v>0</v>
      </c>
      <c r="O14">
        <v>0</v>
      </c>
      <c r="P14">
        <v>4.859639646642619</v>
      </c>
      <c r="Q14">
        <v>0.38986322308749433</v>
      </c>
      <c r="R14">
        <v>1.1896894121996302</v>
      </c>
      <c r="S14">
        <v>0.58972864427767357</v>
      </c>
      <c r="T14">
        <v>1.4884644295532645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4.5454961318983793</v>
      </c>
      <c r="AC14">
        <v>2.9167180059186393</v>
      </c>
      <c r="AD14">
        <v>3.5353847267505967</v>
      </c>
      <c r="AE14">
        <v>4.9242858838228463</v>
      </c>
      <c r="AF14">
        <v>1.4338865412150299</v>
      </c>
      <c r="AG14">
        <v>4.6610254661036654</v>
      </c>
      <c r="AH14">
        <v>13.663200643325551</v>
      </c>
      <c r="AI14">
        <v>1.9169596487028508</v>
      </c>
      <c r="AJ14">
        <v>0</v>
      </c>
      <c r="AK14">
        <v>0</v>
      </c>
      <c r="AL14">
        <v>0</v>
      </c>
      <c r="AM14">
        <v>1.5151649648312664</v>
      </c>
      <c r="AN14">
        <v>7.1822104546375914E-2</v>
      </c>
      <c r="AO14">
        <v>0</v>
      </c>
      <c r="AP14">
        <v>0</v>
      </c>
      <c r="AQ14">
        <v>4.3860056469856579</v>
      </c>
      <c r="AR14">
        <v>0</v>
      </c>
      <c r="AS14">
        <v>3.0303297493240664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2.9086382067039107</v>
      </c>
      <c r="AZ14">
        <v>5.17995595951417</v>
      </c>
      <c r="BA14">
        <v>3.410757952380953</v>
      </c>
      <c r="BB14">
        <v>2.4499231568228108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71.757171627111106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8.3652764580003386E-5</v>
      </c>
      <c r="M15">
        <v>0</v>
      </c>
      <c r="N15">
        <v>0</v>
      </c>
      <c r="O15">
        <v>0</v>
      </c>
      <c r="P15">
        <v>0.16999749366244163</v>
      </c>
      <c r="Q15">
        <v>0</v>
      </c>
      <c r="R15">
        <v>0</v>
      </c>
      <c r="S15">
        <v>0</v>
      </c>
      <c r="T15">
        <v>1.4688275605536334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4.5454961318983793</v>
      </c>
      <c r="AC15">
        <v>2.9167180059186393</v>
      </c>
      <c r="AD15">
        <v>3.5353847267505967</v>
      </c>
      <c r="AE15">
        <v>4.9242858838228463</v>
      </c>
      <c r="AF15">
        <v>1.4338865412150299</v>
      </c>
      <c r="AG15">
        <v>4.6610254661036654</v>
      </c>
      <c r="AH15">
        <v>13.663200643325551</v>
      </c>
      <c r="AI15">
        <v>1.9169596487028508</v>
      </c>
      <c r="AJ15">
        <v>0</v>
      </c>
      <c r="AK15">
        <v>0</v>
      </c>
      <c r="AL15">
        <v>0</v>
      </c>
      <c r="AM15">
        <v>1.5151649648312664</v>
      </c>
      <c r="AN15">
        <v>7.1822104546375914E-2</v>
      </c>
      <c r="AO15">
        <v>0</v>
      </c>
      <c r="AP15">
        <v>0</v>
      </c>
      <c r="AQ15">
        <v>3.2895043174840231</v>
      </c>
      <c r="AR15">
        <v>0</v>
      </c>
      <c r="AS15">
        <v>3.0303297493240664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2.9086382067039107</v>
      </c>
      <c r="AZ15">
        <v>5.17995595951417</v>
      </c>
      <c r="BA15">
        <v>3.410757952380953</v>
      </c>
      <c r="BB15">
        <v>2.4499231568228108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61.091962166325793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4.8037000733669379E-5</v>
      </c>
      <c r="M16">
        <v>0</v>
      </c>
      <c r="N16">
        <v>0</v>
      </c>
      <c r="O16">
        <v>0</v>
      </c>
      <c r="P16">
        <v>0.16999749366244163</v>
      </c>
      <c r="Q16">
        <v>0</v>
      </c>
      <c r="R16">
        <v>0</v>
      </c>
      <c r="S16">
        <v>0</v>
      </c>
      <c r="T16">
        <v>1.4688275605536334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4.5454961318983793</v>
      </c>
      <c r="AC16">
        <v>2.9167180059186393</v>
      </c>
      <c r="AD16">
        <v>3.5353847267505967</v>
      </c>
      <c r="AE16">
        <v>4.9242858838228463</v>
      </c>
      <c r="AF16">
        <v>1.4338865412150299</v>
      </c>
      <c r="AG16">
        <v>4.6610254661036654</v>
      </c>
      <c r="AH16">
        <v>13.663200643325551</v>
      </c>
      <c r="AI16">
        <v>1.9169596487028508</v>
      </c>
      <c r="AJ16">
        <v>0</v>
      </c>
      <c r="AK16">
        <v>0</v>
      </c>
      <c r="AL16">
        <v>0</v>
      </c>
      <c r="AM16">
        <v>1.5151649648312664</v>
      </c>
      <c r="AN16">
        <v>7.1822104546375914E-2</v>
      </c>
      <c r="AO16">
        <v>0</v>
      </c>
      <c r="AP16">
        <v>0</v>
      </c>
      <c r="AQ16">
        <v>3.2895043174840231</v>
      </c>
      <c r="AR16">
        <v>0</v>
      </c>
      <c r="AS16">
        <v>3.0303297493240664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2.9086382067039107</v>
      </c>
      <c r="AZ16">
        <v>5.17995595951417</v>
      </c>
      <c r="BA16">
        <v>3.410757952380953</v>
      </c>
      <c r="BB16">
        <v>2.4499231568228108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61.091926550561951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4.1175568164144433E-5</v>
      </c>
      <c r="M17">
        <v>0</v>
      </c>
      <c r="N17">
        <v>0</v>
      </c>
      <c r="O17">
        <v>0</v>
      </c>
      <c r="P17">
        <v>0.16999749366244163</v>
      </c>
      <c r="Q17">
        <v>0</v>
      </c>
      <c r="R17">
        <v>0</v>
      </c>
      <c r="S17">
        <v>0</v>
      </c>
      <c r="T17">
        <v>1.4688275605536334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4.5454961318983793</v>
      </c>
      <c r="AC17">
        <v>2.9167180059186393</v>
      </c>
      <c r="AD17">
        <v>3.5353847267505967</v>
      </c>
      <c r="AE17">
        <v>4.9242858838228463</v>
      </c>
      <c r="AF17">
        <v>1.4338865412150299</v>
      </c>
      <c r="AG17">
        <v>4.6610254661036654</v>
      </c>
      <c r="AH17">
        <v>13.663200643325551</v>
      </c>
      <c r="AI17">
        <v>0.63898654956761691</v>
      </c>
      <c r="AJ17">
        <v>0</v>
      </c>
      <c r="AK17">
        <v>0</v>
      </c>
      <c r="AL17">
        <v>0</v>
      </c>
      <c r="AM17">
        <v>1.5151649648312664</v>
      </c>
      <c r="AN17">
        <v>7.1822104546375914E-2</v>
      </c>
      <c r="AO17">
        <v>0</v>
      </c>
      <c r="AP17">
        <v>0</v>
      </c>
      <c r="AQ17">
        <v>3.2895043174840231</v>
      </c>
      <c r="AR17">
        <v>0</v>
      </c>
      <c r="AS17">
        <v>3.0303297493240664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2.9086382067039107</v>
      </c>
      <c r="AZ17">
        <v>5.17995595951417</v>
      </c>
      <c r="BA17">
        <v>3.410757952380953</v>
      </c>
      <c r="BB17">
        <v>2.4499231568228108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59.813946589994146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2.9734583109186967E-5</v>
      </c>
      <c r="M18">
        <v>0</v>
      </c>
      <c r="N18">
        <v>0</v>
      </c>
      <c r="O18">
        <v>0</v>
      </c>
      <c r="P18">
        <v>0.16999749366244163</v>
      </c>
      <c r="Q18">
        <v>0</v>
      </c>
      <c r="R18">
        <v>0</v>
      </c>
      <c r="S18">
        <v>0</v>
      </c>
      <c r="T18">
        <v>1.4688275605536334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4.5454961318983793</v>
      </c>
      <c r="AC18">
        <v>2.9167180059186393</v>
      </c>
      <c r="AD18">
        <v>3.5353847267505967</v>
      </c>
      <c r="AE18">
        <v>4.9242858838228463</v>
      </c>
      <c r="AF18">
        <v>1.4338865412150299</v>
      </c>
      <c r="AG18">
        <v>4.6610254661036654</v>
      </c>
      <c r="AH18">
        <v>13.663200643325551</v>
      </c>
      <c r="AI18">
        <v>0.63898654956761691</v>
      </c>
      <c r="AJ18">
        <v>0</v>
      </c>
      <c r="AK18">
        <v>0</v>
      </c>
      <c r="AL18">
        <v>0</v>
      </c>
      <c r="AM18">
        <v>1.5151649648312664</v>
      </c>
      <c r="AN18">
        <v>7.1822104546375914E-2</v>
      </c>
      <c r="AO18">
        <v>0</v>
      </c>
      <c r="AP18">
        <v>0</v>
      </c>
      <c r="AQ18">
        <v>2.193002878322682</v>
      </c>
      <c r="AR18">
        <v>0</v>
      </c>
      <c r="AS18">
        <v>3.0303297493240664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2.9086382067039107</v>
      </c>
      <c r="AZ18">
        <v>5.17995595951417</v>
      </c>
      <c r="BA18">
        <v>3.410757952380953</v>
      </c>
      <c r="BB18">
        <v>2.4499231568228108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58.717433709847754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5.7172502440241994E-5</v>
      </c>
      <c r="M19">
        <v>0</v>
      </c>
      <c r="N19">
        <v>0</v>
      </c>
      <c r="O19">
        <v>0</v>
      </c>
      <c r="P19">
        <v>0.16999749366244163</v>
      </c>
      <c r="Q19">
        <v>0</v>
      </c>
      <c r="R19">
        <v>0</v>
      </c>
      <c r="S19">
        <v>0</v>
      </c>
      <c r="T19">
        <v>1.4688275605536334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4.5454961318983793</v>
      </c>
      <c r="AC19">
        <v>2.9167180059186393</v>
      </c>
      <c r="AD19">
        <v>3.5353847267505967</v>
      </c>
      <c r="AE19">
        <v>4.9242858838228463</v>
      </c>
      <c r="AF19">
        <v>1.4338865412150299</v>
      </c>
      <c r="AG19">
        <v>4.6610254661036654</v>
      </c>
      <c r="AH19">
        <v>13.663200643325551</v>
      </c>
      <c r="AI19">
        <v>0.63898654956761691</v>
      </c>
      <c r="AJ19">
        <v>0</v>
      </c>
      <c r="AK19">
        <v>0</v>
      </c>
      <c r="AL19">
        <v>0</v>
      </c>
      <c r="AM19">
        <v>1.5151649648312664</v>
      </c>
      <c r="AN19">
        <v>7.1822104546375914E-2</v>
      </c>
      <c r="AO19">
        <v>0</v>
      </c>
      <c r="AP19">
        <v>0</v>
      </c>
      <c r="AQ19">
        <v>0</v>
      </c>
      <c r="AR19">
        <v>0</v>
      </c>
      <c r="AS19">
        <v>3.0303297493240664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2.9086382067039107</v>
      </c>
      <c r="AZ19">
        <v>5.17995595951417</v>
      </c>
      <c r="BA19">
        <v>3.410757952380953</v>
      </c>
      <c r="BB19">
        <v>2.4499231568228108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56.524458269444402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7.1226836208583739E-5</v>
      </c>
      <c r="M20">
        <v>0</v>
      </c>
      <c r="N20">
        <v>0</v>
      </c>
      <c r="O20">
        <v>0</v>
      </c>
      <c r="P20">
        <v>0.16999749366244163</v>
      </c>
      <c r="Q20">
        <v>0</v>
      </c>
      <c r="R20">
        <v>0</v>
      </c>
      <c r="S20">
        <v>0</v>
      </c>
      <c r="T20">
        <v>1.4688275605536334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4.5454961318983793</v>
      </c>
      <c r="AC20">
        <v>2.9167180059186393</v>
      </c>
      <c r="AD20">
        <v>3.5353847267505967</v>
      </c>
      <c r="AE20">
        <v>4.9242858838228463</v>
      </c>
      <c r="AF20">
        <v>1.4338865412150299</v>
      </c>
      <c r="AG20">
        <v>4.6610254661036654</v>
      </c>
      <c r="AH20">
        <v>13.663200643325551</v>
      </c>
      <c r="AI20">
        <v>0.63898654956761691</v>
      </c>
      <c r="AJ20">
        <v>0</v>
      </c>
      <c r="AK20">
        <v>0</v>
      </c>
      <c r="AL20">
        <v>0</v>
      </c>
      <c r="AM20">
        <v>1.5151649648312664</v>
      </c>
      <c r="AN20">
        <v>7.1822104546375914E-2</v>
      </c>
      <c r="AO20">
        <v>0</v>
      </c>
      <c r="AP20">
        <v>0</v>
      </c>
      <c r="AQ20">
        <v>0</v>
      </c>
      <c r="AR20">
        <v>0</v>
      </c>
      <c r="AS20">
        <v>3.0303297493240664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2.9086382067039107</v>
      </c>
      <c r="AZ20">
        <v>5.17995595951417</v>
      </c>
      <c r="BA20">
        <v>3.410757952380953</v>
      </c>
      <c r="BB20">
        <v>2.4499231568228108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56.52447232377817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4.9695246571842104E-5</v>
      </c>
      <c r="M21">
        <v>0</v>
      </c>
      <c r="N21">
        <v>0</v>
      </c>
      <c r="O21">
        <v>0</v>
      </c>
      <c r="P21">
        <v>0.16999749366244163</v>
      </c>
      <c r="Q21">
        <v>0</v>
      </c>
      <c r="R21">
        <v>0</v>
      </c>
      <c r="S21">
        <v>0</v>
      </c>
      <c r="T21">
        <v>1.4688275605536334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4.5454961318983793</v>
      </c>
      <c r="AC21">
        <v>2.9167180059186393</v>
      </c>
      <c r="AD21">
        <v>3.5353847267505967</v>
      </c>
      <c r="AE21">
        <v>4.9242858838228463</v>
      </c>
      <c r="AF21">
        <v>1.4338865412150299</v>
      </c>
      <c r="AG21">
        <v>4.6610254661036654</v>
      </c>
      <c r="AH21">
        <v>13.663200643325551</v>
      </c>
      <c r="AI21">
        <v>0.63898654956761691</v>
      </c>
      <c r="AJ21">
        <v>0</v>
      </c>
      <c r="AK21">
        <v>0</v>
      </c>
      <c r="AL21">
        <v>0</v>
      </c>
      <c r="AM21">
        <v>1.5151649648312664</v>
      </c>
      <c r="AN21">
        <v>7.1822104546375914E-2</v>
      </c>
      <c r="AO21">
        <v>0</v>
      </c>
      <c r="AP21">
        <v>0</v>
      </c>
      <c r="AQ21">
        <v>0</v>
      </c>
      <c r="AR21">
        <v>0</v>
      </c>
      <c r="AS21">
        <v>3.0303297493240664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2.9086382067039107</v>
      </c>
      <c r="AZ21">
        <v>5.17995595951417</v>
      </c>
      <c r="BA21">
        <v>3.410757952380953</v>
      </c>
      <c r="BB21">
        <v>2.4499231568228108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56.524450792188532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5.8093353221278562E-5</v>
      </c>
      <c r="M22">
        <v>0</v>
      </c>
      <c r="N22">
        <v>0</v>
      </c>
      <c r="O22">
        <v>0</v>
      </c>
      <c r="P22">
        <v>0.16999749366244163</v>
      </c>
      <c r="Q22">
        <v>0</v>
      </c>
      <c r="R22">
        <v>0</v>
      </c>
      <c r="S22">
        <v>0</v>
      </c>
      <c r="T22">
        <v>1.4688275605536334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4.5454961318983793</v>
      </c>
      <c r="AC22">
        <v>2.9167180059186393</v>
      </c>
      <c r="AD22">
        <v>3.5353847267505967</v>
      </c>
      <c r="AE22">
        <v>4.9242858838228463</v>
      </c>
      <c r="AF22">
        <v>1.4338865412150299</v>
      </c>
      <c r="AG22">
        <v>4.6610254661036654</v>
      </c>
      <c r="AH22">
        <v>13.663200643325551</v>
      </c>
      <c r="AI22">
        <v>0.63898654956761691</v>
      </c>
      <c r="AJ22">
        <v>0</v>
      </c>
      <c r="AK22">
        <v>0</v>
      </c>
      <c r="AL22">
        <v>0</v>
      </c>
      <c r="AM22">
        <v>1.5151649648312664</v>
      </c>
      <c r="AN22">
        <v>7.1822104546375914E-2</v>
      </c>
      <c r="AO22">
        <v>0</v>
      </c>
      <c r="AP22">
        <v>0</v>
      </c>
      <c r="AQ22">
        <v>0</v>
      </c>
      <c r="AR22">
        <v>0</v>
      </c>
      <c r="AS22">
        <v>3.0303297493240664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2.9086382067039107</v>
      </c>
      <c r="AZ22">
        <v>5.17995595951417</v>
      </c>
      <c r="BA22">
        <v>3.410757952380953</v>
      </c>
      <c r="BB22">
        <v>2.4499231568228108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56.524459190295183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0.16999749366244163</v>
      </c>
      <c r="Q23">
        <v>0</v>
      </c>
      <c r="R23">
        <v>0</v>
      </c>
      <c r="S23">
        <v>0</v>
      </c>
      <c r="T23">
        <v>1.4688275605536334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4.5454961318983793</v>
      </c>
      <c r="AC23">
        <v>2.9167180059186393</v>
      </c>
      <c r="AD23">
        <v>3.5353847267505967</v>
      </c>
      <c r="AE23">
        <v>4.9242858838228463</v>
      </c>
      <c r="AF23">
        <v>1.4338865412150299</v>
      </c>
      <c r="AG23">
        <v>4.6610254661036654</v>
      </c>
      <c r="AH23">
        <v>13.663200643325551</v>
      </c>
      <c r="AI23">
        <v>0.63898654956761691</v>
      </c>
      <c r="AJ23">
        <v>0</v>
      </c>
      <c r="AK23">
        <v>0</v>
      </c>
      <c r="AL23">
        <v>0</v>
      </c>
      <c r="AM23">
        <v>1.5151649648312664</v>
      </c>
      <c r="AN23">
        <v>7.1822104546375914E-2</v>
      </c>
      <c r="AO23">
        <v>0</v>
      </c>
      <c r="AP23">
        <v>0</v>
      </c>
      <c r="AQ23">
        <v>0</v>
      </c>
      <c r="AR23">
        <v>0</v>
      </c>
      <c r="AS23">
        <v>3.0303297493240664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2.9086382067039107</v>
      </c>
      <c r="AZ23">
        <v>5.17995595951417</v>
      </c>
      <c r="BA23">
        <v>3.410757952380953</v>
      </c>
      <c r="BB23">
        <v>2.4499231568228108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56.524401096941958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0.16999749366244163</v>
      </c>
      <c r="Q24">
        <v>0</v>
      </c>
      <c r="R24">
        <v>0</v>
      </c>
      <c r="S24">
        <v>0</v>
      </c>
      <c r="T24">
        <v>1.4688275605536334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4.5454961318983793</v>
      </c>
      <c r="AC24">
        <v>2.9167180059186393</v>
      </c>
      <c r="AD24">
        <v>3.5353847267505967</v>
      </c>
      <c r="AE24">
        <v>4.9242858838228463</v>
      </c>
      <c r="AF24">
        <v>1.4338865412150299</v>
      </c>
      <c r="AG24">
        <v>4.6610254661036654</v>
      </c>
      <c r="AH24">
        <v>13.663200643325551</v>
      </c>
      <c r="AI24">
        <v>0.63898654956761691</v>
      </c>
      <c r="AJ24">
        <v>0</v>
      </c>
      <c r="AK24">
        <v>0</v>
      </c>
      <c r="AL24">
        <v>0</v>
      </c>
      <c r="AM24">
        <v>1.5151649648312664</v>
      </c>
      <c r="AN24">
        <v>7.1822104546375914E-2</v>
      </c>
      <c r="AO24">
        <v>0</v>
      </c>
      <c r="AP24">
        <v>0</v>
      </c>
      <c r="AQ24">
        <v>0</v>
      </c>
      <c r="AR24">
        <v>0</v>
      </c>
      <c r="AS24">
        <v>3.0303297493240664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2.9086382067039107</v>
      </c>
      <c r="AZ24">
        <v>5.17995595951417</v>
      </c>
      <c r="BA24">
        <v>3.410757952380953</v>
      </c>
      <c r="BB24">
        <v>2.4499231568228108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56.524401096941958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0.16999749366244163</v>
      </c>
      <c r="Q25">
        <v>0</v>
      </c>
      <c r="R25">
        <v>0</v>
      </c>
      <c r="S25">
        <v>0</v>
      </c>
      <c r="T25">
        <v>1.4688275605536334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4.5454961318983793</v>
      </c>
      <c r="AC25">
        <v>2.9167180059186393</v>
      </c>
      <c r="AD25">
        <v>3.5353847267505967</v>
      </c>
      <c r="AE25">
        <v>4.9242858838228463</v>
      </c>
      <c r="AF25">
        <v>1.4338865412150299</v>
      </c>
      <c r="AG25">
        <v>4.6610254661036654</v>
      </c>
      <c r="AH25">
        <v>13.663200643325551</v>
      </c>
      <c r="AI25">
        <v>0.63898654956761691</v>
      </c>
      <c r="AJ25">
        <v>0</v>
      </c>
      <c r="AK25">
        <v>0</v>
      </c>
      <c r="AL25">
        <v>0</v>
      </c>
      <c r="AM25">
        <v>1.5151649648312664</v>
      </c>
      <c r="AN25">
        <v>7.1822104546375914E-2</v>
      </c>
      <c r="AO25">
        <v>0</v>
      </c>
      <c r="AP25">
        <v>0</v>
      </c>
      <c r="AQ25">
        <v>0</v>
      </c>
      <c r="AR25">
        <v>0</v>
      </c>
      <c r="AS25">
        <v>3.0303297493240664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2.9086382067039107</v>
      </c>
      <c r="AZ25">
        <v>5.17995595951417</v>
      </c>
      <c r="BA25">
        <v>3.410757952380953</v>
      </c>
      <c r="BB25">
        <v>2.4499231568228108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56.524401096941958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0.16999749366244163</v>
      </c>
      <c r="Q26">
        <v>0</v>
      </c>
      <c r="R26">
        <v>0</v>
      </c>
      <c r="S26">
        <v>0</v>
      </c>
      <c r="T26">
        <v>1.4688275605536334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4.5454961318983793</v>
      </c>
      <c r="AC26">
        <v>2.9167180059186393</v>
      </c>
      <c r="AD26">
        <v>3.5353847267505967</v>
      </c>
      <c r="AE26">
        <v>4.9242858838228463</v>
      </c>
      <c r="AF26">
        <v>1.4338865412150299</v>
      </c>
      <c r="AG26">
        <v>4.6610254661036654</v>
      </c>
      <c r="AH26">
        <v>13.663200643325551</v>
      </c>
      <c r="AI26">
        <v>0.63898654956761691</v>
      </c>
      <c r="AJ26">
        <v>0</v>
      </c>
      <c r="AK26">
        <v>0</v>
      </c>
      <c r="AL26">
        <v>0</v>
      </c>
      <c r="AM26">
        <v>1.5151649648312664</v>
      </c>
      <c r="AN26">
        <v>7.1822104546375914E-2</v>
      </c>
      <c r="AO26">
        <v>0</v>
      </c>
      <c r="AP26">
        <v>0</v>
      </c>
      <c r="AQ26">
        <v>0</v>
      </c>
      <c r="AR26">
        <v>0</v>
      </c>
      <c r="AS26">
        <v>3.0303297493240664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2.9086382067039107</v>
      </c>
      <c r="AZ26">
        <v>5.17995595951417</v>
      </c>
      <c r="BA26">
        <v>3.410757952380953</v>
      </c>
      <c r="BB26">
        <v>2.4499231568228108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56.524401096941958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0.16999749366244163</v>
      </c>
      <c r="Q27">
        <v>0</v>
      </c>
      <c r="R27">
        <v>0</v>
      </c>
      <c r="S27">
        <v>0</v>
      </c>
      <c r="T27">
        <v>1.4692207699115047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4.5454961318983793</v>
      </c>
      <c r="AC27">
        <v>2.9167180059186393</v>
      </c>
      <c r="AD27">
        <v>3.5353847267505967</v>
      </c>
      <c r="AE27">
        <v>4.9242858838228463</v>
      </c>
      <c r="AF27">
        <v>0.71694330850537125</v>
      </c>
      <c r="AG27">
        <v>4.6610254661036654</v>
      </c>
      <c r="AH27">
        <v>13.663200643325551</v>
      </c>
      <c r="AI27">
        <v>0.63898654956761691</v>
      </c>
      <c r="AJ27">
        <v>0</v>
      </c>
      <c r="AK27">
        <v>0</v>
      </c>
      <c r="AL27">
        <v>0</v>
      </c>
      <c r="AM27">
        <v>1.5151649648312664</v>
      </c>
      <c r="AN27">
        <v>7.1822104546375914E-2</v>
      </c>
      <c r="AO27">
        <v>0</v>
      </c>
      <c r="AP27">
        <v>0</v>
      </c>
      <c r="AQ27">
        <v>0</v>
      </c>
      <c r="AR27">
        <v>0</v>
      </c>
      <c r="AS27">
        <v>3.0303297493240664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2.9086382067039107</v>
      </c>
      <c r="AZ27">
        <v>5.17995595951417</v>
      </c>
      <c r="BA27">
        <v>3.410757952380953</v>
      </c>
      <c r="BB27">
        <v>2.4499231568228108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55.807851073590172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0.16999749366244163</v>
      </c>
      <c r="Q28">
        <v>0.33997083379120885</v>
      </c>
      <c r="R28">
        <v>1.0996523327566321</v>
      </c>
      <c r="S28">
        <v>0.53991428377614481</v>
      </c>
      <c r="T28">
        <v>1.4692207699115047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4.5454961318983793</v>
      </c>
      <c r="AC28">
        <v>2.9167180059186393</v>
      </c>
      <c r="AD28">
        <v>3.5353847267505967</v>
      </c>
      <c r="AE28">
        <v>4.9242858838228463</v>
      </c>
      <c r="AF28">
        <v>0.71694330850537125</v>
      </c>
      <c r="AG28">
        <v>4.6610254661036654</v>
      </c>
      <c r="AH28">
        <v>13.663200643325551</v>
      </c>
      <c r="AI28">
        <v>1.2779730991352338</v>
      </c>
      <c r="AJ28">
        <v>0</v>
      </c>
      <c r="AK28">
        <v>0</v>
      </c>
      <c r="AL28">
        <v>0</v>
      </c>
      <c r="AM28">
        <v>0.97125954146315363</v>
      </c>
      <c r="AN28">
        <v>7.1822104546375914E-2</v>
      </c>
      <c r="AO28">
        <v>0</v>
      </c>
      <c r="AP28">
        <v>0</v>
      </c>
      <c r="AQ28">
        <v>0</v>
      </c>
      <c r="AR28">
        <v>0</v>
      </c>
      <c r="AS28">
        <v>3.0303297493240664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2.9086382067039107</v>
      </c>
      <c r="AZ28">
        <v>5.17995595951417</v>
      </c>
      <c r="BA28">
        <v>3.410757952380953</v>
      </c>
      <c r="BB28">
        <v>2.4507783854166667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57.883324878707519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0.16999749366244163</v>
      </c>
      <c r="Q29">
        <v>0.33997083379120885</v>
      </c>
      <c r="R29">
        <v>1.099848129521185</v>
      </c>
      <c r="S29">
        <v>0.50994897112117776</v>
      </c>
      <c r="T29">
        <v>1.4692207699115047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4.5454961318983793</v>
      </c>
      <c r="AC29">
        <v>2.9167180059186393</v>
      </c>
      <c r="AD29">
        <v>3.5353847267505967</v>
      </c>
      <c r="AE29">
        <v>4.9242858838228463</v>
      </c>
      <c r="AF29">
        <v>0.71694330850537125</v>
      </c>
      <c r="AG29">
        <v>4.6610254661036654</v>
      </c>
      <c r="AH29">
        <v>13.663200643325551</v>
      </c>
      <c r="AI29">
        <v>4.924285831466066</v>
      </c>
      <c r="AJ29">
        <v>0</v>
      </c>
      <c r="AK29">
        <v>0</v>
      </c>
      <c r="AL29">
        <v>0</v>
      </c>
      <c r="AM29">
        <v>0.97125954146315363</v>
      </c>
      <c r="AN29">
        <v>7.1822104546375914E-2</v>
      </c>
      <c r="AO29">
        <v>0</v>
      </c>
      <c r="AP29">
        <v>0</v>
      </c>
      <c r="AQ29">
        <v>0</v>
      </c>
      <c r="AR29">
        <v>0</v>
      </c>
      <c r="AS29">
        <v>3.0303297493240664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2.9086382067039107</v>
      </c>
      <c r="AZ29">
        <v>5.17995595951417</v>
      </c>
      <c r="BA29">
        <v>3.410757952380953</v>
      </c>
      <c r="BB29">
        <v>2.4507783854166667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61.499868095147939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0.16999749366244163</v>
      </c>
      <c r="Q30">
        <v>0.33997083379120885</v>
      </c>
      <c r="R30">
        <v>1.099848129521185</v>
      </c>
      <c r="S30">
        <v>0.50994897112117776</v>
      </c>
      <c r="T30">
        <v>1.4692207699115047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4.5454961318983793</v>
      </c>
      <c r="AC30">
        <v>2.9167180059186393</v>
      </c>
      <c r="AD30">
        <v>3.5353847267505967</v>
      </c>
      <c r="AE30">
        <v>4.9242858838228463</v>
      </c>
      <c r="AF30">
        <v>0.71694330850537125</v>
      </c>
      <c r="AG30">
        <v>4.6610254661036654</v>
      </c>
      <c r="AH30">
        <v>13.663200643325551</v>
      </c>
      <c r="AI30">
        <v>4.924285831466066</v>
      </c>
      <c r="AJ30">
        <v>0</v>
      </c>
      <c r="AK30">
        <v>0</v>
      </c>
      <c r="AL30">
        <v>0</v>
      </c>
      <c r="AM30">
        <v>0.48562977073157682</v>
      </c>
      <c r="AN30">
        <v>7.1822104546375914E-2</v>
      </c>
      <c r="AO30">
        <v>0</v>
      </c>
      <c r="AP30">
        <v>0</v>
      </c>
      <c r="AQ30">
        <v>0</v>
      </c>
      <c r="AR30">
        <v>0</v>
      </c>
      <c r="AS30">
        <v>3.0303297493240664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2.9086382067039107</v>
      </c>
      <c r="AZ30">
        <v>5.17995595951417</v>
      </c>
      <c r="BA30">
        <v>3.410757952380953</v>
      </c>
      <c r="BB30">
        <v>2.4507783854166667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61.014238324416361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0.17998400518825966</v>
      </c>
      <c r="Q31">
        <v>0.33997083379120885</v>
      </c>
      <c r="R31">
        <v>1.009969113683483</v>
      </c>
      <c r="S31">
        <v>0.50994897112117776</v>
      </c>
      <c r="T31">
        <v>1.4692207699115047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4.5454961318983793</v>
      </c>
      <c r="AC31">
        <v>2.9167180059186393</v>
      </c>
      <c r="AD31">
        <v>3.5353847267505967</v>
      </c>
      <c r="AE31">
        <v>4.9242858838228463</v>
      </c>
      <c r="AF31">
        <v>0.71694330850537125</v>
      </c>
      <c r="AG31">
        <v>4.6610254661036654</v>
      </c>
      <c r="AH31">
        <v>13.663200643325551</v>
      </c>
      <c r="AI31">
        <v>4.924285831466066</v>
      </c>
      <c r="AJ31">
        <v>0</v>
      </c>
      <c r="AK31">
        <v>0</v>
      </c>
      <c r="AL31">
        <v>0</v>
      </c>
      <c r="AM31">
        <v>0</v>
      </c>
      <c r="AN31">
        <v>7.1822104546375914E-2</v>
      </c>
      <c r="AO31">
        <v>0</v>
      </c>
      <c r="AP31">
        <v>0</v>
      </c>
      <c r="AQ31">
        <v>0</v>
      </c>
      <c r="AR31">
        <v>0</v>
      </c>
      <c r="AS31">
        <v>3.0303297493240664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2.9086382067039107</v>
      </c>
      <c r="AZ31">
        <v>5.17995595951417</v>
      </c>
      <c r="BA31">
        <v>3.410757952380953</v>
      </c>
      <c r="BB31">
        <v>2.4507783854166667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60.448716049372898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0.17997078567155247</v>
      </c>
      <c r="Q32">
        <v>0.34013661818181823</v>
      </c>
      <c r="R32">
        <v>1.0102164048499793</v>
      </c>
      <c r="S32">
        <v>0.50994897112117776</v>
      </c>
      <c r="T32">
        <v>1.4692207699115047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4.5454961318983793</v>
      </c>
      <c r="AC32">
        <v>2.9167180059186393</v>
      </c>
      <c r="AD32">
        <v>3.5353847267505967</v>
      </c>
      <c r="AE32">
        <v>4.9242858838228463</v>
      </c>
      <c r="AF32">
        <v>0.71694330850537125</v>
      </c>
      <c r="AG32">
        <v>4.6610254661036654</v>
      </c>
      <c r="AH32">
        <v>13.663200643325551</v>
      </c>
      <c r="AI32">
        <v>4.924285831466066</v>
      </c>
      <c r="AJ32">
        <v>0</v>
      </c>
      <c r="AK32">
        <v>0</v>
      </c>
      <c r="AL32">
        <v>0</v>
      </c>
      <c r="AM32">
        <v>0</v>
      </c>
      <c r="AN32">
        <v>7.1822104546375914E-2</v>
      </c>
      <c r="AO32">
        <v>0</v>
      </c>
      <c r="AP32">
        <v>0</v>
      </c>
      <c r="AQ32">
        <v>0</v>
      </c>
      <c r="AR32">
        <v>0</v>
      </c>
      <c r="AS32">
        <v>3.0303297493240664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2.9086382067039107</v>
      </c>
      <c r="AZ32">
        <v>5.17995595951417</v>
      </c>
      <c r="BA32">
        <v>3.410757952380953</v>
      </c>
      <c r="BB32">
        <v>2.4507783854166667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60.449115905413294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0.17998525164894855</v>
      </c>
      <c r="Q33">
        <v>0.34013661818181823</v>
      </c>
      <c r="R33">
        <v>1.0102164048499793</v>
      </c>
      <c r="S33">
        <v>0.50994897112117776</v>
      </c>
      <c r="T33">
        <v>1.4692207699115047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4.5454961318983793</v>
      </c>
      <c r="AC33">
        <v>2.9167180059186393</v>
      </c>
      <c r="AD33">
        <v>3.5353847267505967</v>
      </c>
      <c r="AE33">
        <v>4.9242858838228463</v>
      </c>
      <c r="AF33">
        <v>0.71694330850537125</v>
      </c>
      <c r="AG33">
        <v>4.6610254661036654</v>
      </c>
      <c r="AH33">
        <v>13.663200643325551</v>
      </c>
      <c r="AI33">
        <v>4.924285831466066</v>
      </c>
      <c r="AJ33">
        <v>0</v>
      </c>
      <c r="AK33">
        <v>0</v>
      </c>
      <c r="AL33">
        <v>0</v>
      </c>
      <c r="AM33">
        <v>0</v>
      </c>
      <c r="AN33">
        <v>7.1822104546375914E-2</v>
      </c>
      <c r="AO33">
        <v>0</v>
      </c>
      <c r="AP33">
        <v>0</v>
      </c>
      <c r="AQ33">
        <v>0</v>
      </c>
      <c r="AR33">
        <v>0</v>
      </c>
      <c r="AS33">
        <v>3.0303297493240664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2.9086382067039107</v>
      </c>
      <c r="AZ33">
        <v>5.17995595951417</v>
      </c>
      <c r="BA33">
        <v>3.410757952380953</v>
      </c>
      <c r="BB33">
        <v>2.4411938798955615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60.43954586586959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0.12999662283515073</v>
      </c>
      <c r="Q34">
        <v>0.37979589465020575</v>
      </c>
      <c r="R34">
        <v>1.1500166836943195</v>
      </c>
      <c r="S34">
        <v>0.57986273660462495</v>
      </c>
      <c r="T34">
        <v>1.4398986188340805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4.5454961318983793</v>
      </c>
      <c r="AC34">
        <v>2.9167180059186393</v>
      </c>
      <c r="AD34">
        <v>3.5353847267505967</v>
      </c>
      <c r="AE34">
        <v>4.9242858838228463</v>
      </c>
      <c r="AF34">
        <v>0.71694330850537125</v>
      </c>
      <c r="AG34">
        <v>4.6610254661036654</v>
      </c>
      <c r="AH34">
        <v>13.663200643325551</v>
      </c>
      <c r="AI34">
        <v>4.924285831466066</v>
      </c>
      <c r="AJ34">
        <v>0</v>
      </c>
      <c r="AK34">
        <v>0</v>
      </c>
      <c r="AL34">
        <v>0</v>
      </c>
      <c r="AM34">
        <v>0</v>
      </c>
      <c r="AN34">
        <v>7.1822104546375914E-2</v>
      </c>
      <c r="AO34">
        <v>0</v>
      </c>
      <c r="AP34">
        <v>0</v>
      </c>
      <c r="AQ34">
        <v>0</v>
      </c>
      <c r="AR34">
        <v>0</v>
      </c>
      <c r="AS34">
        <v>3.0303297493240664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2.9086382067039107</v>
      </c>
      <c r="AZ34">
        <v>5.17995595951417</v>
      </c>
      <c r="BA34">
        <v>3.410757952380953</v>
      </c>
      <c r="BB34">
        <v>2.5178357647058824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60.686250291584855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1.4300115418424755</v>
      </c>
      <c r="L35">
        <v>0</v>
      </c>
      <c r="M35">
        <v>0</v>
      </c>
      <c r="N35">
        <v>0</v>
      </c>
      <c r="O35">
        <v>0</v>
      </c>
      <c r="P35">
        <v>0.12000336854814365</v>
      </c>
      <c r="Q35">
        <v>0.37011655152514428</v>
      </c>
      <c r="R35">
        <v>1.1400327179067866</v>
      </c>
      <c r="S35">
        <v>0.56987618905191872</v>
      </c>
      <c r="T35">
        <v>1.4105665636363633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4.5454961318983793</v>
      </c>
      <c r="AC35">
        <v>2.9167180059186393</v>
      </c>
      <c r="AD35">
        <v>3.5353847267505967</v>
      </c>
      <c r="AE35">
        <v>4.9242858838228463</v>
      </c>
      <c r="AF35">
        <v>0.71694330850537125</v>
      </c>
      <c r="AG35">
        <v>4.6610254661036654</v>
      </c>
      <c r="AH35">
        <v>13.663200643325551</v>
      </c>
      <c r="AI35">
        <v>1.9169596487028508</v>
      </c>
      <c r="AJ35">
        <v>0</v>
      </c>
      <c r="AK35">
        <v>0</v>
      </c>
      <c r="AL35">
        <v>0</v>
      </c>
      <c r="AM35">
        <v>0</v>
      </c>
      <c r="AN35">
        <v>7.1822104546375914E-2</v>
      </c>
      <c r="AO35">
        <v>0</v>
      </c>
      <c r="AP35">
        <v>0</v>
      </c>
      <c r="AQ35">
        <v>0</v>
      </c>
      <c r="AR35">
        <v>0</v>
      </c>
      <c r="AS35">
        <v>3.0303297493240664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2.9086382067039107</v>
      </c>
      <c r="AZ35">
        <v>5.17995595951417</v>
      </c>
      <c r="BA35">
        <v>3.410757952380953</v>
      </c>
      <c r="BB35">
        <v>2.4891041134020622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59.011228833410279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4.5203418344347321</v>
      </c>
      <c r="Q36">
        <v>0.39976269515201318</v>
      </c>
      <c r="R36">
        <v>1.1000941441441441</v>
      </c>
      <c r="S36">
        <v>0.61016368619718309</v>
      </c>
      <c r="T36">
        <v>1.3616566697674417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4.5454961318983793</v>
      </c>
      <c r="AC36">
        <v>2.9167180059186393</v>
      </c>
      <c r="AD36">
        <v>3.5353847267505967</v>
      </c>
      <c r="AE36">
        <v>4.9242858838228463</v>
      </c>
      <c r="AF36">
        <v>0.71694330850537125</v>
      </c>
      <c r="AG36">
        <v>4.6610254661036654</v>
      </c>
      <c r="AH36">
        <v>13.663200643325551</v>
      </c>
      <c r="AI36">
        <v>1.9169596487028508</v>
      </c>
      <c r="AJ36">
        <v>0</v>
      </c>
      <c r="AK36">
        <v>0</v>
      </c>
      <c r="AL36">
        <v>0</v>
      </c>
      <c r="AM36">
        <v>0</v>
      </c>
      <c r="AN36">
        <v>7.1822104546375914E-2</v>
      </c>
      <c r="AO36">
        <v>0</v>
      </c>
      <c r="AP36">
        <v>0</v>
      </c>
      <c r="AQ36">
        <v>0</v>
      </c>
      <c r="AR36">
        <v>0</v>
      </c>
      <c r="AS36">
        <v>3.0303297493240664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2.9086382067039107</v>
      </c>
      <c r="AZ36">
        <v>5.17995595951417</v>
      </c>
      <c r="BA36">
        <v>3.410757952380953</v>
      </c>
      <c r="BB36">
        <v>2.3969249604221634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61.870461777615056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4.3699353377618442</v>
      </c>
      <c r="Q37">
        <v>0.39976269515201318</v>
      </c>
      <c r="R37">
        <v>1.1899498461852303</v>
      </c>
      <c r="S37">
        <v>0.61016368619718309</v>
      </c>
      <c r="T37">
        <v>1.4398986188340805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4.5454961318983793</v>
      </c>
      <c r="AC37">
        <v>2.9167180059186393</v>
      </c>
      <c r="AD37">
        <v>3.5353847267505967</v>
      </c>
      <c r="AE37">
        <v>4.9242858838228463</v>
      </c>
      <c r="AF37">
        <v>0.71694330850537125</v>
      </c>
      <c r="AG37">
        <v>4.6610254661036654</v>
      </c>
      <c r="AH37">
        <v>13.663200643325551</v>
      </c>
      <c r="AI37">
        <v>1.9169596487028508</v>
      </c>
      <c r="AJ37">
        <v>0</v>
      </c>
      <c r="AK37">
        <v>0</v>
      </c>
      <c r="AL37">
        <v>0</v>
      </c>
      <c r="AM37">
        <v>0</v>
      </c>
      <c r="AN37">
        <v>7.1822104546375914E-2</v>
      </c>
      <c r="AO37">
        <v>0</v>
      </c>
      <c r="AP37">
        <v>0</v>
      </c>
      <c r="AQ37">
        <v>0</v>
      </c>
      <c r="AR37">
        <v>0</v>
      </c>
      <c r="AS37">
        <v>3.0303297493240664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2.9086382067039107</v>
      </c>
      <c r="AZ37">
        <v>5.17995595951417</v>
      </c>
      <c r="BA37">
        <v>3.410757952380953</v>
      </c>
      <c r="BB37">
        <v>2.709822197560976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62.201050169188704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4.4896179697054892</v>
      </c>
      <c r="Q38">
        <v>0.39976269515201318</v>
      </c>
      <c r="R38">
        <v>1.2198045611745516</v>
      </c>
      <c r="S38">
        <v>0.61016368619718309</v>
      </c>
      <c r="T38">
        <v>1.4105665636363633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4.5454961318983793</v>
      </c>
      <c r="AC38">
        <v>2.9167180059186393</v>
      </c>
      <c r="AD38">
        <v>3.5353847267505967</v>
      </c>
      <c r="AE38">
        <v>4.9242858838228463</v>
      </c>
      <c r="AF38">
        <v>0.71694330850537125</v>
      </c>
      <c r="AG38">
        <v>4.6610254661036654</v>
      </c>
      <c r="AH38">
        <v>13.663200643325551</v>
      </c>
      <c r="AI38">
        <v>1.9169596487028508</v>
      </c>
      <c r="AJ38">
        <v>0</v>
      </c>
      <c r="AK38">
        <v>0</v>
      </c>
      <c r="AL38">
        <v>0</v>
      </c>
      <c r="AM38">
        <v>0</v>
      </c>
      <c r="AN38">
        <v>7.1822104546375914E-2</v>
      </c>
      <c r="AO38">
        <v>0</v>
      </c>
      <c r="AP38">
        <v>0</v>
      </c>
      <c r="AQ38">
        <v>0</v>
      </c>
      <c r="AR38">
        <v>0</v>
      </c>
      <c r="AS38">
        <v>3.0303297493240664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2.9086382067039107</v>
      </c>
      <c r="AZ38">
        <v>5.17995595951417</v>
      </c>
      <c r="BA38">
        <v>3.410757952380953</v>
      </c>
      <c r="BB38">
        <v>2.709822197560976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62.321255460923958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4.5197244278805124</v>
      </c>
      <c r="Q39">
        <v>0.39976269515201318</v>
      </c>
      <c r="R39">
        <v>1.2700824802765351</v>
      </c>
      <c r="S39">
        <v>0.61016368619718309</v>
      </c>
      <c r="T39">
        <v>1.4594477955555556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4.5454961318983793</v>
      </c>
      <c r="AC39">
        <v>2.9167180059186393</v>
      </c>
      <c r="AD39">
        <v>3.5353847267505967</v>
      </c>
      <c r="AE39">
        <v>4.9242858838228463</v>
      </c>
      <c r="AF39">
        <v>0.71694330850537125</v>
      </c>
      <c r="AG39">
        <v>4.6610254661036654</v>
      </c>
      <c r="AH39">
        <v>13.663200643325551</v>
      </c>
      <c r="AI39">
        <v>1.5974663739190422</v>
      </c>
      <c r="AJ39">
        <v>0</v>
      </c>
      <c r="AK39">
        <v>0</v>
      </c>
      <c r="AL39">
        <v>0</v>
      </c>
      <c r="AM39">
        <v>0</v>
      </c>
      <c r="AN39">
        <v>7.1822104546375914E-2</v>
      </c>
      <c r="AO39">
        <v>0</v>
      </c>
      <c r="AP39">
        <v>0</v>
      </c>
      <c r="AQ39">
        <v>0</v>
      </c>
      <c r="AR39">
        <v>0</v>
      </c>
      <c r="AS39">
        <v>3.0303297493240664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2.9086382067039107</v>
      </c>
      <c r="AZ39">
        <v>5.17995595951417</v>
      </c>
      <c r="BA39">
        <v>3.410757952380953</v>
      </c>
      <c r="BB39">
        <v>2.709822197560976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62.131027795336344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4.6001174523928388</v>
      </c>
      <c r="Q40">
        <v>0.39976269515201318</v>
      </c>
      <c r="R40">
        <v>1.2700824802765351</v>
      </c>
      <c r="S40">
        <v>0.61016368619718309</v>
      </c>
      <c r="T40">
        <v>1.5180700606060606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4.5454961318983793</v>
      </c>
      <c r="AC40">
        <v>2.9167180059186393</v>
      </c>
      <c r="AD40">
        <v>3.5353847267505967</v>
      </c>
      <c r="AE40">
        <v>4.9242858838228463</v>
      </c>
      <c r="AF40">
        <v>0.71694330850537125</v>
      </c>
      <c r="AG40">
        <v>4.6610254661036654</v>
      </c>
      <c r="AH40">
        <v>13.663200643325551</v>
      </c>
      <c r="AI40">
        <v>1.5974663739190422</v>
      </c>
      <c r="AJ40">
        <v>0</v>
      </c>
      <c r="AK40">
        <v>0</v>
      </c>
      <c r="AL40">
        <v>0</v>
      </c>
      <c r="AM40">
        <v>0</v>
      </c>
      <c r="AN40">
        <v>7.1822104546375914E-2</v>
      </c>
      <c r="AO40">
        <v>0</v>
      </c>
      <c r="AP40">
        <v>0</v>
      </c>
      <c r="AQ40">
        <v>0</v>
      </c>
      <c r="AR40">
        <v>0</v>
      </c>
      <c r="AS40">
        <v>3.0303297493240664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2.9086382067039107</v>
      </c>
      <c r="AZ40">
        <v>5.17995595951417</v>
      </c>
      <c r="BA40">
        <v>3.410757952380953</v>
      </c>
      <c r="BB40">
        <v>2.709822197560976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62.270043084899179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4.3499414711052511</v>
      </c>
      <c r="Q41">
        <v>0.3897795666118421</v>
      </c>
      <c r="R41">
        <v>0.90996356995460181</v>
      </c>
      <c r="S41">
        <v>0.61016368619718309</v>
      </c>
      <c r="T41">
        <v>1.5180700606060606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4.5454961318983793</v>
      </c>
      <c r="AC41">
        <v>2.9167180059186393</v>
      </c>
      <c r="AD41">
        <v>3.5353847267505967</v>
      </c>
      <c r="AE41">
        <v>4.9242858838228463</v>
      </c>
      <c r="AF41">
        <v>0.71694330850537125</v>
      </c>
      <c r="AG41">
        <v>4.6610254661036654</v>
      </c>
      <c r="AH41">
        <v>13.663200643325551</v>
      </c>
      <c r="AI41">
        <v>1.5974663739190422</v>
      </c>
      <c r="AJ41">
        <v>0</v>
      </c>
      <c r="AK41">
        <v>0</v>
      </c>
      <c r="AL41">
        <v>0</v>
      </c>
      <c r="AM41">
        <v>0</v>
      </c>
      <c r="AN41">
        <v>7.1822104546375914E-2</v>
      </c>
      <c r="AO41">
        <v>0</v>
      </c>
      <c r="AP41">
        <v>0</v>
      </c>
      <c r="AQ41">
        <v>0</v>
      </c>
      <c r="AR41">
        <v>0</v>
      </c>
      <c r="AS41">
        <v>3.0303297493240664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2.9086382067039107</v>
      </c>
      <c r="AZ41">
        <v>5.17995595951417</v>
      </c>
      <c r="BA41">
        <v>3.410757952380953</v>
      </c>
      <c r="BB41">
        <v>2.5369849618320615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61.476927829020568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4.2601428660492431</v>
      </c>
      <c r="Q42">
        <v>0.37011655152514428</v>
      </c>
      <c r="R42">
        <v>0.90996356995460181</v>
      </c>
      <c r="S42">
        <v>0.57986273660462495</v>
      </c>
      <c r="T42">
        <v>1.5180700606060606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4.5454961318983793</v>
      </c>
      <c r="AC42">
        <v>2.9167180059186393</v>
      </c>
      <c r="AD42">
        <v>3.5353847267505967</v>
      </c>
      <c r="AE42">
        <v>4.9242858838228463</v>
      </c>
      <c r="AF42">
        <v>0.71694330850537125</v>
      </c>
      <c r="AG42">
        <v>4.6610254661036654</v>
      </c>
      <c r="AH42">
        <v>13.663200643325551</v>
      </c>
      <c r="AI42">
        <v>1.5974663739190422</v>
      </c>
      <c r="AJ42">
        <v>0</v>
      </c>
      <c r="AK42">
        <v>0</v>
      </c>
      <c r="AL42">
        <v>0</v>
      </c>
      <c r="AM42">
        <v>0</v>
      </c>
      <c r="AN42">
        <v>7.1822104546375914E-2</v>
      </c>
      <c r="AO42">
        <v>0</v>
      </c>
      <c r="AP42">
        <v>0</v>
      </c>
      <c r="AQ42">
        <v>0</v>
      </c>
      <c r="AR42">
        <v>0</v>
      </c>
      <c r="AS42">
        <v>3.0303297493240664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2.9086382067039107</v>
      </c>
      <c r="AZ42">
        <v>5.17995595951417</v>
      </c>
      <c r="BA42">
        <v>3.410757952380953</v>
      </c>
      <c r="BB42">
        <v>2.5369849618320615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61.337165259285307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4.8400405013888887</v>
      </c>
      <c r="Q43">
        <v>0.39976269515201318</v>
      </c>
      <c r="R43">
        <v>1.2298787034623218</v>
      </c>
      <c r="S43">
        <v>0.61016368619718309</v>
      </c>
      <c r="T43">
        <v>1.5180700606060606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4.5454961318983793</v>
      </c>
      <c r="AC43">
        <v>2.9167180059186393</v>
      </c>
      <c r="AD43">
        <v>3.5353847267505967</v>
      </c>
      <c r="AE43">
        <v>4.9242858838228463</v>
      </c>
      <c r="AF43">
        <v>0</v>
      </c>
      <c r="AG43">
        <v>4.6610254661036654</v>
      </c>
      <c r="AH43">
        <v>13.663200643325551</v>
      </c>
      <c r="AI43">
        <v>1.5974663739190422</v>
      </c>
      <c r="AJ43">
        <v>0</v>
      </c>
      <c r="AK43">
        <v>0</v>
      </c>
      <c r="AL43">
        <v>0</v>
      </c>
      <c r="AM43">
        <v>0</v>
      </c>
      <c r="AN43">
        <v>7.1822104546375914E-2</v>
      </c>
      <c r="AO43">
        <v>0</v>
      </c>
      <c r="AP43">
        <v>0</v>
      </c>
      <c r="AQ43">
        <v>0</v>
      </c>
      <c r="AR43">
        <v>0</v>
      </c>
      <c r="AS43">
        <v>3.0303297493240664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2.9086382067039107</v>
      </c>
      <c r="AZ43">
        <v>5.17995595951417</v>
      </c>
      <c r="BA43">
        <v>3.410757952380953</v>
      </c>
      <c r="BB43">
        <v>2.5369849618320615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61.579981812846725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4.8501210481409549</v>
      </c>
      <c r="Q44">
        <v>0.39976269515201318</v>
      </c>
      <c r="R44">
        <v>1.2298787034623218</v>
      </c>
      <c r="S44">
        <v>0.61016368619718309</v>
      </c>
      <c r="T44">
        <v>1.5180700606060606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4.5454961318983793</v>
      </c>
      <c r="AC44">
        <v>2.9167180059186393</v>
      </c>
      <c r="AD44">
        <v>3.5353847267505967</v>
      </c>
      <c r="AE44">
        <v>4.9242858838228463</v>
      </c>
      <c r="AF44">
        <v>0</v>
      </c>
      <c r="AG44">
        <v>4.6610254661036654</v>
      </c>
      <c r="AH44">
        <v>13.663200643325551</v>
      </c>
      <c r="AI44">
        <v>1.5974663739190422</v>
      </c>
      <c r="AJ44">
        <v>0</v>
      </c>
      <c r="AK44">
        <v>0</v>
      </c>
      <c r="AL44">
        <v>0</v>
      </c>
      <c r="AM44">
        <v>0</v>
      </c>
      <c r="AN44">
        <v>7.1822104546375914E-2</v>
      </c>
      <c r="AO44">
        <v>0</v>
      </c>
      <c r="AP44">
        <v>0</v>
      </c>
      <c r="AQ44">
        <v>0</v>
      </c>
      <c r="AR44">
        <v>0</v>
      </c>
      <c r="AS44">
        <v>3.0303297493240664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2.9086382067039107</v>
      </c>
      <c r="AZ44">
        <v>5.17995595951417</v>
      </c>
      <c r="BA44">
        <v>3.410757952380953</v>
      </c>
      <c r="BB44">
        <v>2.5369849618320615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61.590062359598797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0.83033350909090908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4.5454961318983793</v>
      </c>
      <c r="AC45">
        <v>2.9167180059186393</v>
      </c>
      <c r="AD45">
        <v>3.5353847267505967</v>
      </c>
      <c r="AE45">
        <v>4.9242858838228463</v>
      </c>
      <c r="AF45">
        <v>0</v>
      </c>
      <c r="AG45">
        <v>4.6610254661036654</v>
      </c>
      <c r="AH45">
        <v>13.663200643325551</v>
      </c>
      <c r="AI45">
        <v>1.5974663739190422</v>
      </c>
      <c r="AJ45">
        <v>0</v>
      </c>
      <c r="AK45">
        <v>0</v>
      </c>
      <c r="AL45">
        <v>0</v>
      </c>
      <c r="AM45">
        <v>0</v>
      </c>
      <c r="AN45">
        <v>7.1822104546375914E-2</v>
      </c>
      <c r="AO45">
        <v>0</v>
      </c>
      <c r="AP45">
        <v>0</v>
      </c>
      <c r="AQ45">
        <v>0</v>
      </c>
      <c r="AR45">
        <v>0</v>
      </c>
      <c r="AS45">
        <v>3.0303297493240664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2.8086850037243947</v>
      </c>
      <c r="AZ45">
        <v>5.17995595951417</v>
      </c>
      <c r="BA45">
        <v>3.410757952380953</v>
      </c>
      <c r="BB45">
        <v>1.360258161403509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52.535719671723093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0.83033350909090908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4.5454961318983793</v>
      </c>
      <c r="AC46">
        <v>2.9167180059186393</v>
      </c>
      <c r="AD46">
        <v>3.5353847267505967</v>
      </c>
      <c r="AE46">
        <v>4.9242858838228463</v>
      </c>
      <c r="AF46">
        <v>0</v>
      </c>
      <c r="AG46">
        <v>4.6610254661036654</v>
      </c>
      <c r="AH46">
        <v>13.663200643325551</v>
      </c>
      <c r="AI46">
        <v>1.5974663739190422</v>
      </c>
      <c r="AJ46">
        <v>0</v>
      </c>
      <c r="AK46">
        <v>0</v>
      </c>
      <c r="AL46">
        <v>0</v>
      </c>
      <c r="AM46">
        <v>0</v>
      </c>
      <c r="AN46">
        <v>7.1822104546375914E-2</v>
      </c>
      <c r="AO46">
        <v>0</v>
      </c>
      <c r="AP46">
        <v>0</v>
      </c>
      <c r="AQ46">
        <v>0</v>
      </c>
      <c r="AR46">
        <v>0</v>
      </c>
      <c r="AS46">
        <v>3.0303297493240664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2.8086850037243947</v>
      </c>
      <c r="AZ46">
        <v>5.17995595951417</v>
      </c>
      <c r="BA46">
        <v>3.410757952380953</v>
      </c>
      <c r="BB46">
        <v>1.360258161403509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52.535719671723093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0.83033350909090908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4.5454961318983793</v>
      </c>
      <c r="AC47">
        <v>2.9167180059186393</v>
      </c>
      <c r="AD47">
        <v>3.5353847267505967</v>
      </c>
      <c r="AE47">
        <v>4.9242858838228463</v>
      </c>
      <c r="AF47">
        <v>0</v>
      </c>
      <c r="AG47">
        <v>4.6610254661036654</v>
      </c>
      <c r="AH47">
        <v>13.663200643325551</v>
      </c>
      <c r="AI47">
        <v>1.5974663739190422</v>
      </c>
      <c r="AJ47">
        <v>0</v>
      </c>
      <c r="AK47">
        <v>0</v>
      </c>
      <c r="AL47">
        <v>0</v>
      </c>
      <c r="AM47">
        <v>0</v>
      </c>
      <c r="AN47">
        <v>7.1822104546375914E-2</v>
      </c>
      <c r="AO47">
        <v>0</v>
      </c>
      <c r="AP47">
        <v>0</v>
      </c>
      <c r="AQ47">
        <v>0</v>
      </c>
      <c r="AR47">
        <v>0</v>
      </c>
      <c r="AS47">
        <v>3.0303297493240664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2.8086850037243947</v>
      </c>
      <c r="AZ47">
        <v>5.17995595951417</v>
      </c>
      <c r="BA47">
        <v>3.410757952380953</v>
      </c>
      <c r="BB47">
        <v>1.360258161403509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52.535719671723093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0.83033350909090908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4.5454961318983793</v>
      </c>
      <c r="AC48">
        <v>2.9167180059186393</v>
      </c>
      <c r="AD48">
        <v>3.5353847267505967</v>
      </c>
      <c r="AE48">
        <v>4.9242858838228463</v>
      </c>
      <c r="AF48">
        <v>0</v>
      </c>
      <c r="AG48">
        <v>4.6610254661036654</v>
      </c>
      <c r="AH48">
        <v>13.663200643325551</v>
      </c>
      <c r="AI48">
        <v>1.5974663739190422</v>
      </c>
      <c r="AJ48">
        <v>0</v>
      </c>
      <c r="AK48">
        <v>0</v>
      </c>
      <c r="AL48">
        <v>0</v>
      </c>
      <c r="AM48">
        <v>0</v>
      </c>
      <c r="AN48">
        <v>7.1822104546375914E-2</v>
      </c>
      <c r="AO48">
        <v>0</v>
      </c>
      <c r="AP48">
        <v>0</v>
      </c>
      <c r="AQ48">
        <v>0</v>
      </c>
      <c r="AR48">
        <v>0</v>
      </c>
      <c r="AS48">
        <v>3.0303297493240664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2.8086850037243947</v>
      </c>
      <c r="AZ48">
        <v>5.17995595951417</v>
      </c>
      <c r="BA48">
        <v>3.410757952380953</v>
      </c>
      <c r="BB48">
        <v>1.360258161403509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52.535719671723093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0.83033350909090908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4.5454961318983793</v>
      </c>
      <c r="AC49">
        <v>2.9167180059186393</v>
      </c>
      <c r="AD49">
        <v>3.5353847267505967</v>
      </c>
      <c r="AE49">
        <v>4.9242858838228463</v>
      </c>
      <c r="AF49">
        <v>0</v>
      </c>
      <c r="AG49">
        <v>4.6610254661036654</v>
      </c>
      <c r="AH49">
        <v>13.663200643325551</v>
      </c>
      <c r="AI49">
        <v>1.5974663739190422</v>
      </c>
      <c r="AJ49">
        <v>0</v>
      </c>
      <c r="AK49">
        <v>0</v>
      </c>
      <c r="AL49">
        <v>0</v>
      </c>
      <c r="AM49">
        <v>0</v>
      </c>
      <c r="AN49">
        <v>7.1822104546375914E-2</v>
      </c>
      <c r="AO49">
        <v>0</v>
      </c>
      <c r="AP49">
        <v>0</v>
      </c>
      <c r="AQ49">
        <v>0</v>
      </c>
      <c r="AR49">
        <v>0</v>
      </c>
      <c r="AS49">
        <v>3.0303297493240664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2.8086850037243947</v>
      </c>
      <c r="AZ49">
        <v>5.17995595951417</v>
      </c>
      <c r="BA49">
        <v>3.410757952380953</v>
      </c>
      <c r="BB49">
        <v>1.360258161403509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52.535719671723093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0.83033350909090908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4.5454961318983793</v>
      </c>
      <c r="AC50">
        <v>2.9167180059186393</v>
      </c>
      <c r="AD50">
        <v>3.5353847267505967</v>
      </c>
      <c r="AE50">
        <v>4.9242858838228463</v>
      </c>
      <c r="AF50">
        <v>0</v>
      </c>
      <c r="AG50">
        <v>4.6610254661036654</v>
      </c>
      <c r="AH50">
        <v>13.663200643325551</v>
      </c>
      <c r="AI50">
        <v>1.5974663739190422</v>
      </c>
      <c r="AJ50">
        <v>0</v>
      </c>
      <c r="AK50">
        <v>0</v>
      </c>
      <c r="AL50">
        <v>0</v>
      </c>
      <c r="AM50">
        <v>0</v>
      </c>
      <c r="AN50">
        <v>7.1822104546375914E-2</v>
      </c>
      <c r="AO50">
        <v>0</v>
      </c>
      <c r="AP50">
        <v>0</v>
      </c>
      <c r="AQ50">
        <v>0</v>
      </c>
      <c r="AR50">
        <v>0</v>
      </c>
      <c r="AS50">
        <v>3.0303297493240664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2.8086850037243947</v>
      </c>
      <c r="AZ50">
        <v>5.17995595951417</v>
      </c>
      <c r="BA50">
        <v>3.410757952380953</v>
      </c>
      <c r="BB50">
        <v>1.360258161403509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52.535719671723093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0.83033350909090908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4.5454961318983793</v>
      </c>
      <c r="AC51">
        <v>2.9167180059186393</v>
      </c>
      <c r="AD51">
        <v>3.5353847267505967</v>
      </c>
      <c r="AE51">
        <v>4.9242858838228463</v>
      </c>
      <c r="AF51">
        <v>0</v>
      </c>
      <c r="AG51">
        <v>4.6610254661036654</v>
      </c>
      <c r="AH51">
        <v>13.663200643325551</v>
      </c>
      <c r="AI51">
        <v>1.5974663739190422</v>
      </c>
      <c r="AJ51">
        <v>0</v>
      </c>
      <c r="AK51">
        <v>0</v>
      </c>
      <c r="AL51">
        <v>0</v>
      </c>
      <c r="AM51">
        <v>0</v>
      </c>
      <c r="AN51">
        <v>7.1822104546375914E-2</v>
      </c>
      <c r="AO51">
        <v>0</v>
      </c>
      <c r="AP51">
        <v>0</v>
      </c>
      <c r="AQ51">
        <v>0</v>
      </c>
      <c r="AR51">
        <v>0</v>
      </c>
      <c r="AS51">
        <v>3.0303297493240664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2.8086850037243947</v>
      </c>
      <c r="AZ51">
        <v>5.17995595951417</v>
      </c>
      <c r="BA51">
        <v>3.410757952380953</v>
      </c>
      <c r="BB51">
        <v>1.360258161403509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52.535719671723093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0.83033350909090908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4.5454961318983793</v>
      </c>
      <c r="AC52">
        <v>2.9167180059186393</v>
      </c>
      <c r="AD52">
        <v>3.5353847267505967</v>
      </c>
      <c r="AE52">
        <v>4.9242858838228463</v>
      </c>
      <c r="AF52">
        <v>0</v>
      </c>
      <c r="AG52">
        <v>4.6610254661036654</v>
      </c>
      <c r="AH52">
        <v>13.663200643325551</v>
      </c>
      <c r="AI52">
        <v>1.5974663739190422</v>
      </c>
      <c r="AJ52">
        <v>0</v>
      </c>
      <c r="AK52">
        <v>0</v>
      </c>
      <c r="AL52">
        <v>0</v>
      </c>
      <c r="AM52">
        <v>0</v>
      </c>
      <c r="AN52">
        <v>7.1822104546375914E-2</v>
      </c>
      <c r="AO52">
        <v>0</v>
      </c>
      <c r="AP52">
        <v>0</v>
      </c>
      <c r="AQ52">
        <v>0</v>
      </c>
      <c r="AR52">
        <v>0</v>
      </c>
      <c r="AS52">
        <v>3.0303297493240664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2.8086850037243947</v>
      </c>
      <c r="AZ52">
        <v>5.17995595951417</v>
      </c>
      <c r="BA52">
        <v>3.410757952380953</v>
      </c>
      <c r="BB52">
        <v>1.360258161403509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52.535719671723093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0.18007232727272726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4.5454961318983793</v>
      </c>
      <c r="AC53">
        <v>2.9167180059186393</v>
      </c>
      <c r="AD53">
        <v>3.5353847267505967</v>
      </c>
      <c r="AE53">
        <v>4.9242858838228463</v>
      </c>
      <c r="AF53">
        <v>0</v>
      </c>
      <c r="AG53">
        <v>4.6610254661036654</v>
      </c>
      <c r="AH53">
        <v>13.663200643325551</v>
      </c>
      <c r="AI53">
        <v>1.5974663739190422</v>
      </c>
      <c r="AJ53">
        <v>0</v>
      </c>
      <c r="AK53">
        <v>0</v>
      </c>
      <c r="AL53">
        <v>0</v>
      </c>
      <c r="AM53">
        <v>0</v>
      </c>
      <c r="AN53">
        <v>7.1822104546375914E-2</v>
      </c>
      <c r="AO53">
        <v>0</v>
      </c>
      <c r="AP53">
        <v>0</v>
      </c>
      <c r="AQ53">
        <v>0</v>
      </c>
      <c r="AR53">
        <v>0</v>
      </c>
      <c r="AS53">
        <v>3.0303297493240664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2.8086850037243947</v>
      </c>
      <c r="AZ53">
        <v>5.17995595951417</v>
      </c>
      <c r="BA53">
        <v>3.410757952380953</v>
      </c>
      <c r="BB53">
        <v>0.22004176140350878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50.745242089904913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0.18007232727272726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4.5454961318983793</v>
      </c>
      <c r="AC54">
        <v>2.9167180059186393</v>
      </c>
      <c r="AD54">
        <v>3.5353847267505967</v>
      </c>
      <c r="AE54">
        <v>4.9242858838228463</v>
      </c>
      <c r="AF54">
        <v>0</v>
      </c>
      <c r="AG54">
        <v>4.6610254661036654</v>
      </c>
      <c r="AH54">
        <v>13.663200643325551</v>
      </c>
      <c r="AI54">
        <v>1.5974663739190422</v>
      </c>
      <c r="AJ54">
        <v>0</v>
      </c>
      <c r="AK54">
        <v>0</v>
      </c>
      <c r="AL54">
        <v>0</v>
      </c>
      <c r="AM54">
        <v>0</v>
      </c>
      <c r="AN54">
        <v>7.1822104546375914E-2</v>
      </c>
      <c r="AO54">
        <v>0</v>
      </c>
      <c r="AP54">
        <v>0</v>
      </c>
      <c r="AQ54">
        <v>0</v>
      </c>
      <c r="AR54">
        <v>0</v>
      </c>
      <c r="AS54">
        <v>3.0303297493240664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2.8086850037243947</v>
      </c>
      <c r="AZ54">
        <v>5.17995595951417</v>
      </c>
      <c r="BA54">
        <v>3.410757952380953</v>
      </c>
      <c r="BB54">
        <v>0.22004176140350878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50.745242089904913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0.18007232727272726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4.5454961318983793</v>
      </c>
      <c r="AC55">
        <v>2.9167180059186393</v>
      </c>
      <c r="AD55">
        <v>3.5353847267505967</v>
      </c>
      <c r="AE55">
        <v>4.9242858838228463</v>
      </c>
      <c r="AF55">
        <v>0</v>
      </c>
      <c r="AG55">
        <v>4.6610254661036654</v>
      </c>
      <c r="AH55">
        <v>13.663200643325551</v>
      </c>
      <c r="AI55">
        <v>1.5974663739190422</v>
      </c>
      <c r="AJ55">
        <v>0</v>
      </c>
      <c r="AK55">
        <v>0</v>
      </c>
      <c r="AL55">
        <v>0</v>
      </c>
      <c r="AM55">
        <v>0</v>
      </c>
      <c r="AN55">
        <v>7.1822104546375914E-2</v>
      </c>
      <c r="AO55">
        <v>0</v>
      </c>
      <c r="AP55">
        <v>0</v>
      </c>
      <c r="AQ55">
        <v>0</v>
      </c>
      <c r="AR55">
        <v>0</v>
      </c>
      <c r="AS55">
        <v>3.0303297493240664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2.8086850037243947</v>
      </c>
      <c r="AZ55">
        <v>5.17995595951417</v>
      </c>
      <c r="BA55">
        <v>3.410757952380953</v>
      </c>
      <c r="BB55">
        <v>0.22004176140350878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50.745242089904913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0.18007232727272726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4.5454961318983793</v>
      </c>
      <c r="AC56">
        <v>2.9167180059186393</v>
      </c>
      <c r="AD56">
        <v>3.5353847267505967</v>
      </c>
      <c r="AE56">
        <v>4.9242858838228463</v>
      </c>
      <c r="AF56">
        <v>0</v>
      </c>
      <c r="AG56">
        <v>4.6610254661036654</v>
      </c>
      <c r="AH56">
        <v>13.663200643325551</v>
      </c>
      <c r="AI56">
        <v>1.5974663739190422</v>
      </c>
      <c r="AJ56">
        <v>0</v>
      </c>
      <c r="AK56">
        <v>0</v>
      </c>
      <c r="AL56">
        <v>0</v>
      </c>
      <c r="AM56">
        <v>0</v>
      </c>
      <c r="AN56">
        <v>7.1822104546375914E-2</v>
      </c>
      <c r="AO56">
        <v>0</v>
      </c>
      <c r="AP56">
        <v>0</v>
      </c>
      <c r="AQ56">
        <v>0</v>
      </c>
      <c r="AR56">
        <v>0</v>
      </c>
      <c r="AS56">
        <v>3.0303297493240664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2.8086850037243947</v>
      </c>
      <c r="AZ56">
        <v>5.17995595951417</v>
      </c>
      <c r="BA56">
        <v>3.410757952380953</v>
      </c>
      <c r="BB56">
        <v>0.22004176140350878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50.745242089904913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0.18007232727272726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4.5454961318983793</v>
      </c>
      <c r="AC57">
        <v>2.9167180059186393</v>
      </c>
      <c r="AD57">
        <v>3.5353847267505967</v>
      </c>
      <c r="AE57">
        <v>4.9242858838228463</v>
      </c>
      <c r="AF57">
        <v>0</v>
      </c>
      <c r="AG57">
        <v>4.6610254661036654</v>
      </c>
      <c r="AH57">
        <v>13.663200643325551</v>
      </c>
      <c r="AI57">
        <v>1.5974663739190422</v>
      </c>
      <c r="AJ57">
        <v>0</v>
      </c>
      <c r="AK57">
        <v>0</v>
      </c>
      <c r="AL57">
        <v>0</v>
      </c>
      <c r="AM57">
        <v>0.30671355698589647</v>
      </c>
      <c r="AN57">
        <v>7.1822104546375914E-2</v>
      </c>
      <c r="AO57">
        <v>0</v>
      </c>
      <c r="AP57">
        <v>0</v>
      </c>
      <c r="AQ57">
        <v>0</v>
      </c>
      <c r="AR57">
        <v>0</v>
      </c>
      <c r="AS57">
        <v>3.0303297493240664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2.8086850037243947</v>
      </c>
      <c r="AZ57">
        <v>5.17995595951417</v>
      </c>
      <c r="BA57">
        <v>3.410757952380953</v>
      </c>
      <c r="BB57">
        <v>0.22004176140350878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51.051955646890811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0.18007232727272726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4.5454961318983793</v>
      </c>
      <c r="AC58">
        <v>2.9167180059186393</v>
      </c>
      <c r="AD58">
        <v>3.5353847267505967</v>
      </c>
      <c r="AE58">
        <v>4.9242858838228463</v>
      </c>
      <c r="AF58">
        <v>0</v>
      </c>
      <c r="AG58">
        <v>4.6610254661036654</v>
      </c>
      <c r="AH58">
        <v>13.663200643325551</v>
      </c>
      <c r="AI58">
        <v>1.5974663739190422</v>
      </c>
      <c r="AJ58">
        <v>0</v>
      </c>
      <c r="AK58">
        <v>0</v>
      </c>
      <c r="AL58">
        <v>0</v>
      </c>
      <c r="AM58">
        <v>1.0121546879604919</v>
      </c>
      <c r="AN58">
        <v>7.1822104546375914E-2</v>
      </c>
      <c r="AO58">
        <v>0</v>
      </c>
      <c r="AP58">
        <v>0</v>
      </c>
      <c r="AQ58">
        <v>0</v>
      </c>
      <c r="AR58">
        <v>0</v>
      </c>
      <c r="AS58">
        <v>3.0303297493240664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2.8086850037243947</v>
      </c>
      <c r="AZ58">
        <v>5.17995595951417</v>
      </c>
      <c r="BA58">
        <v>3.410757952380953</v>
      </c>
      <c r="BB58">
        <v>0.22004176140350878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51.757396777865402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0.18007232727272726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4.5454961318983793</v>
      </c>
      <c r="AC59">
        <v>2.9167180059186393</v>
      </c>
      <c r="AD59">
        <v>3.5353847267505967</v>
      </c>
      <c r="AE59">
        <v>4.9242858838228463</v>
      </c>
      <c r="AF59">
        <v>0</v>
      </c>
      <c r="AG59">
        <v>4.6610254661036654</v>
      </c>
      <c r="AH59">
        <v>13.663200643325551</v>
      </c>
      <c r="AI59">
        <v>0.35783237404469503</v>
      </c>
      <c r="AJ59">
        <v>0</v>
      </c>
      <c r="AK59">
        <v>0</v>
      </c>
      <c r="AL59">
        <v>0</v>
      </c>
      <c r="AM59">
        <v>1.5151649648312664</v>
      </c>
      <c r="AN59">
        <v>7.1822104546375914E-2</v>
      </c>
      <c r="AO59">
        <v>0</v>
      </c>
      <c r="AP59">
        <v>0</v>
      </c>
      <c r="AQ59">
        <v>0</v>
      </c>
      <c r="AR59">
        <v>0</v>
      </c>
      <c r="AS59">
        <v>3.0303297493240664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2.8086850037243947</v>
      </c>
      <c r="AZ59">
        <v>5.17995595951417</v>
      </c>
      <c r="BA59">
        <v>3.410757952380953</v>
      </c>
      <c r="BB59">
        <v>0.22004176140350878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51.020773054861834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0.18007232727272726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4.5454961318983793</v>
      </c>
      <c r="AC60">
        <v>2.9167180059186393</v>
      </c>
      <c r="AD60">
        <v>3.5353847267505967</v>
      </c>
      <c r="AE60">
        <v>4.9242858838228463</v>
      </c>
      <c r="AF60">
        <v>0</v>
      </c>
      <c r="AG60">
        <v>4.6610254661036654</v>
      </c>
      <c r="AH60">
        <v>13.663200643325551</v>
      </c>
      <c r="AI60">
        <v>0</v>
      </c>
      <c r="AJ60">
        <v>0</v>
      </c>
      <c r="AK60">
        <v>0</v>
      </c>
      <c r="AL60">
        <v>0</v>
      </c>
      <c r="AM60">
        <v>1.5151649648312664</v>
      </c>
      <c r="AN60">
        <v>7.1822104546375914E-2</v>
      </c>
      <c r="AO60">
        <v>0</v>
      </c>
      <c r="AP60">
        <v>0</v>
      </c>
      <c r="AQ60">
        <v>0</v>
      </c>
      <c r="AR60">
        <v>0</v>
      </c>
      <c r="AS60">
        <v>3.0303297493240664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2.8086850037243947</v>
      </c>
      <c r="AZ60">
        <v>5.17995595951417</v>
      </c>
      <c r="BA60">
        <v>3.410757952380953</v>
      </c>
      <c r="BB60">
        <v>0.22004176140350878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50.662940680817137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0.18007232727272726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4.5454961318983793</v>
      </c>
      <c r="AC61">
        <v>2.9167180059186393</v>
      </c>
      <c r="AD61">
        <v>3.5353847267505967</v>
      </c>
      <c r="AE61">
        <v>4.9242858838228463</v>
      </c>
      <c r="AF61">
        <v>0</v>
      </c>
      <c r="AG61">
        <v>4.6610254661036654</v>
      </c>
      <c r="AH61">
        <v>13.663200643325551</v>
      </c>
      <c r="AI61">
        <v>0</v>
      </c>
      <c r="AJ61">
        <v>0</v>
      </c>
      <c r="AK61">
        <v>0</v>
      </c>
      <c r="AL61">
        <v>0</v>
      </c>
      <c r="AM61">
        <v>1.5151649648312664</v>
      </c>
      <c r="AN61">
        <v>7.1822104546375914E-2</v>
      </c>
      <c r="AO61">
        <v>0</v>
      </c>
      <c r="AP61">
        <v>0</v>
      </c>
      <c r="AQ61">
        <v>0</v>
      </c>
      <c r="AR61">
        <v>0</v>
      </c>
      <c r="AS61">
        <v>3.0303297493240664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2.8086850037243947</v>
      </c>
      <c r="AZ61">
        <v>5.17995595951417</v>
      </c>
      <c r="BA61">
        <v>3.410757952380953</v>
      </c>
      <c r="BB61">
        <v>0.22004176140350878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50.662940680817137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7.0412261607329918E-5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0.18007232727272726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4.5454961318983793</v>
      </c>
      <c r="AC62">
        <v>2.9167180059186393</v>
      </c>
      <c r="AD62">
        <v>3.5353847267505967</v>
      </c>
      <c r="AE62">
        <v>4.9242858838228463</v>
      </c>
      <c r="AF62">
        <v>0</v>
      </c>
      <c r="AG62">
        <v>4.6610254661036654</v>
      </c>
      <c r="AH62">
        <v>13.663200643325551</v>
      </c>
      <c r="AI62">
        <v>0</v>
      </c>
      <c r="AJ62">
        <v>0</v>
      </c>
      <c r="AK62">
        <v>0</v>
      </c>
      <c r="AL62">
        <v>0</v>
      </c>
      <c r="AM62">
        <v>1.5151649648312664</v>
      </c>
      <c r="AN62">
        <v>7.1822104546375914E-2</v>
      </c>
      <c r="AO62">
        <v>0</v>
      </c>
      <c r="AP62">
        <v>0</v>
      </c>
      <c r="AQ62">
        <v>0</v>
      </c>
      <c r="AR62">
        <v>0</v>
      </c>
      <c r="AS62">
        <v>3.0303297493240664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2.8086850037243947</v>
      </c>
      <c r="AZ62">
        <v>5.17995595951417</v>
      </c>
      <c r="BA62">
        <v>3.410757952380953</v>
      </c>
      <c r="BB62">
        <v>0.22004176140350878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50.663011093078744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6.6812424974440482E-5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0.18007232727272726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4.5454961318983793</v>
      </c>
      <c r="AC63">
        <v>2.9167180059186393</v>
      </c>
      <c r="AD63">
        <v>3.5353847267505967</v>
      </c>
      <c r="AE63">
        <v>4.9242858838228463</v>
      </c>
      <c r="AF63">
        <v>0</v>
      </c>
      <c r="AG63">
        <v>4.6610254661036654</v>
      </c>
      <c r="AH63">
        <v>13.663200643325551</v>
      </c>
      <c r="AI63">
        <v>0</v>
      </c>
      <c r="AJ63">
        <v>0</v>
      </c>
      <c r="AK63">
        <v>0</v>
      </c>
      <c r="AL63">
        <v>0</v>
      </c>
      <c r="AM63">
        <v>1.5151649648312664</v>
      </c>
      <c r="AN63">
        <v>7.1822104546375914E-2</v>
      </c>
      <c r="AO63">
        <v>0</v>
      </c>
      <c r="AP63">
        <v>0</v>
      </c>
      <c r="AQ63">
        <v>0</v>
      </c>
      <c r="AR63">
        <v>0</v>
      </c>
      <c r="AS63">
        <v>3.0303297493240664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2.8086850037243947</v>
      </c>
      <c r="AZ63">
        <v>5.17995595951417</v>
      </c>
      <c r="BA63">
        <v>3.410757952380953</v>
      </c>
      <c r="BB63">
        <v>0.22004176140350878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50.663007493242112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7.9263106064405837E-5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0.18007232727272726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4.5454961318983793</v>
      </c>
      <c r="AC64">
        <v>2.9167180059186393</v>
      </c>
      <c r="AD64">
        <v>3.5353847267505967</v>
      </c>
      <c r="AE64">
        <v>4.9242858838228463</v>
      </c>
      <c r="AF64">
        <v>0</v>
      </c>
      <c r="AG64">
        <v>4.6610254661036654</v>
      </c>
      <c r="AH64">
        <v>13.663200643325551</v>
      </c>
      <c r="AI64">
        <v>0</v>
      </c>
      <c r="AJ64">
        <v>0</v>
      </c>
      <c r="AK64">
        <v>0</v>
      </c>
      <c r="AL64">
        <v>0</v>
      </c>
      <c r="AM64">
        <v>1.5151649648312664</v>
      </c>
      <c r="AN64">
        <v>7.1822104546375914E-2</v>
      </c>
      <c r="AO64">
        <v>0</v>
      </c>
      <c r="AP64">
        <v>0</v>
      </c>
      <c r="AQ64">
        <v>0</v>
      </c>
      <c r="AR64">
        <v>0</v>
      </c>
      <c r="AS64">
        <v>3.0303297493240664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2.8086850037243947</v>
      </c>
      <c r="AZ64">
        <v>5.17995595951417</v>
      </c>
      <c r="BA64">
        <v>3.410757952380953</v>
      </c>
      <c r="BB64">
        <v>0.22004176140350878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50.663019943923203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1.61530489343247E-4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0.18007232727272726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4.5454961318983793</v>
      </c>
      <c r="AC65">
        <v>2.9167180059186393</v>
      </c>
      <c r="AD65">
        <v>3.5353847267505967</v>
      </c>
      <c r="AE65">
        <v>4.9242858838228463</v>
      </c>
      <c r="AF65">
        <v>0</v>
      </c>
      <c r="AG65">
        <v>4.6610254661036654</v>
      </c>
      <c r="AH65">
        <v>13.663200643325551</v>
      </c>
      <c r="AI65">
        <v>0</v>
      </c>
      <c r="AJ65">
        <v>0</v>
      </c>
      <c r="AK65">
        <v>0</v>
      </c>
      <c r="AL65">
        <v>0</v>
      </c>
      <c r="AM65">
        <v>1.5151649648312664</v>
      </c>
      <c r="AN65">
        <v>7.1822104546375914E-2</v>
      </c>
      <c r="AO65">
        <v>0</v>
      </c>
      <c r="AP65">
        <v>0</v>
      </c>
      <c r="AQ65">
        <v>0</v>
      </c>
      <c r="AR65">
        <v>0</v>
      </c>
      <c r="AS65">
        <v>3.0303297493240664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2.8086850037243947</v>
      </c>
      <c r="AZ65">
        <v>5.17995595951417</v>
      </c>
      <c r="BA65">
        <v>3.410757952380953</v>
      </c>
      <c r="BB65">
        <v>0.22004176140350878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50.66310221130648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1.61530489343247E-4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0.18007232727272726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4.5454961318983793</v>
      </c>
      <c r="AC66">
        <v>2.9167180059186393</v>
      </c>
      <c r="AD66">
        <v>3.5353847267505967</v>
      </c>
      <c r="AE66">
        <v>4.9242858838228463</v>
      </c>
      <c r="AF66">
        <v>0</v>
      </c>
      <c r="AG66">
        <v>4.6610254661036654</v>
      </c>
      <c r="AH66">
        <v>13.663200643325551</v>
      </c>
      <c r="AI66">
        <v>0</v>
      </c>
      <c r="AJ66">
        <v>0</v>
      </c>
      <c r="AK66">
        <v>0</v>
      </c>
      <c r="AL66">
        <v>0</v>
      </c>
      <c r="AM66">
        <v>1.5151649648312664</v>
      </c>
      <c r="AN66">
        <v>7.1822104546375914E-2</v>
      </c>
      <c r="AO66">
        <v>0</v>
      </c>
      <c r="AP66">
        <v>0</v>
      </c>
      <c r="AQ66">
        <v>0</v>
      </c>
      <c r="AR66">
        <v>0</v>
      </c>
      <c r="AS66">
        <v>3.0303297493240664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2.8086850037243947</v>
      </c>
      <c r="AZ66">
        <v>5.17995595951417</v>
      </c>
      <c r="BA66">
        <v>3.410757952380953</v>
      </c>
      <c r="BB66">
        <v>0.22004176140350878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50.66310221130648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1.61530489343247E-4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0.18007232727272726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4.5454961318983793</v>
      </c>
      <c r="AC67">
        <v>2.9167180059186393</v>
      </c>
      <c r="AD67">
        <v>3.5353847267505967</v>
      </c>
      <c r="AE67">
        <v>4.9242858838228463</v>
      </c>
      <c r="AF67">
        <v>0</v>
      </c>
      <c r="AG67">
        <v>4.6610254661036654</v>
      </c>
      <c r="AH67">
        <v>13.663200643325551</v>
      </c>
      <c r="AI67">
        <v>0</v>
      </c>
      <c r="AJ67">
        <v>0</v>
      </c>
      <c r="AK67">
        <v>0</v>
      </c>
      <c r="AL67">
        <v>0</v>
      </c>
      <c r="AM67">
        <v>1.5151649648312664</v>
      </c>
      <c r="AN67">
        <v>7.1822104546375914E-2</v>
      </c>
      <c r="AO67">
        <v>0</v>
      </c>
      <c r="AP67">
        <v>0</v>
      </c>
      <c r="AQ67">
        <v>0</v>
      </c>
      <c r="AR67">
        <v>0</v>
      </c>
      <c r="AS67">
        <v>3.0303297493240664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2.8086850037243947</v>
      </c>
      <c r="AZ67">
        <v>5.17995595951417</v>
      </c>
      <c r="BA67">
        <v>3.410757952380953</v>
      </c>
      <c r="BB67">
        <v>0.22004176140350878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50.66310221130648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1.61530489343247E-4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0.18007232727272726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4.5454961318983793</v>
      </c>
      <c r="AC68">
        <v>2.9167180059186393</v>
      </c>
      <c r="AD68">
        <v>3.5353847267505967</v>
      </c>
      <c r="AE68">
        <v>4.9242858838228463</v>
      </c>
      <c r="AF68">
        <v>0</v>
      </c>
      <c r="AG68">
        <v>4.6610254661036654</v>
      </c>
      <c r="AH68">
        <v>13.663200643325551</v>
      </c>
      <c r="AI68">
        <v>0</v>
      </c>
      <c r="AJ68">
        <v>0</v>
      </c>
      <c r="AK68">
        <v>0</v>
      </c>
      <c r="AL68">
        <v>0</v>
      </c>
      <c r="AM68">
        <v>1.5151649648312664</v>
      </c>
      <c r="AN68">
        <v>7.1822104546375914E-2</v>
      </c>
      <c r="AO68">
        <v>0</v>
      </c>
      <c r="AP68">
        <v>0</v>
      </c>
      <c r="AQ68">
        <v>0</v>
      </c>
      <c r="AR68">
        <v>0</v>
      </c>
      <c r="AS68">
        <v>3.0303297493240664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2.8086850037243947</v>
      </c>
      <c r="AZ68">
        <v>5.17995595951417</v>
      </c>
      <c r="BA68">
        <v>3.410757952380953</v>
      </c>
      <c r="BB68">
        <v>0.22004176140350878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50.66310221130648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1.61530489343247E-4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0.18007232727272726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4.5454961318983793</v>
      </c>
      <c r="AC69">
        <v>2.9167180059186393</v>
      </c>
      <c r="AD69">
        <v>3.5353847267505967</v>
      </c>
      <c r="AE69">
        <v>4.9242858838228463</v>
      </c>
      <c r="AF69">
        <v>0</v>
      </c>
      <c r="AG69">
        <v>4.6610254661036654</v>
      </c>
      <c r="AH69">
        <v>13.663200643325551</v>
      </c>
      <c r="AI69">
        <v>0</v>
      </c>
      <c r="AJ69">
        <v>0</v>
      </c>
      <c r="AK69">
        <v>0</v>
      </c>
      <c r="AL69">
        <v>0</v>
      </c>
      <c r="AM69">
        <v>1.5151649648312664</v>
      </c>
      <c r="AN69">
        <v>7.1822104546375914E-2</v>
      </c>
      <c r="AO69">
        <v>0</v>
      </c>
      <c r="AP69">
        <v>0</v>
      </c>
      <c r="AQ69">
        <v>0</v>
      </c>
      <c r="AR69">
        <v>0</v>
      </c>
      <c r="AS69">
        <v>3.0303297493240664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2.8086850037243947</v>
      </c>
      <c r="AZ69">
        <v>5.17995595951417</v>
      </c>
      <c r="BA69">
        <v>3.410757952380953</v>
      </c>
      <c r="BB69">
        <v>0.22004176140350878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50.66310221130648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7.0907781085430591E-5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0.18007232727272726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4.5454961318983793</v>
      </c>
      <c r="AC70">
        <v>2.9167180059186393</v>
      </c>
      <c r="AD70">
        <v>3.5353847267505967</v>
      </c>
      <c r="AE70">
        <v>4.9242858838228463</v>
      </c>
      <c r="AF70">
        <v>0</v>
      </c>
      <c r="AG70">
        <v>4.6610254661036654</v>
      </c>
      <c r="AH70">
        <v>13.663200643325551</v>
      </c>
      <c r="AI70">
        <v>0</v>
      </c>
      <c r="AJ70">
        <v>0</v>
      </c>
      <c r="AK70">
        <v>0</v>
      </c>
      <c r="AL70">
        <v>0</v>
      </c>
      <c r="AM70">
        <v>1.5151649648312664</v>
      </c>
      <c r="AN70">
        <v>7.1822104546375914E-2</v>
      </c>
      <c r="AO70">
        <v>0</v>
      </c>
      <c r="AP70">
        <v>0</v>
      </c>
      <c r="AQ70">
        <v>0</v>
      </c>
      <c r="AR70">
        <v>0</v>
      </c>
      <c r="AS70">
        <v>3.0303297493240664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2.8086850037243947</v>
      </c>
      <c r="AZ70">
        <v>5.17995595951417</v>
      </c>
      <c r="BA70">
        <v>3.410757952380953</v>
      </c>
      <c r="BB70">
        <v>2.5410626731141202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52.984032500308835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7.0907781085430591E-5</v>
      </c>
      <c r="L71">
        <v>0</v>
      </c>
      <c r="M71">
        <v>0</v>
      </c>
      <c r="N71">
        <v>0</v>
      </c>
      <c r="O71">
        <v>0</v>
      </c>
      <c r="P71">
        <v>4.689518297916667</v>
      </c>
      <c r="Q71">
        <v>0.38008747600000009</v>
      </c>
      <c r="R71">
        <v>1.1497364893617019</v>
      </c>
      <c r="S71">
        <v>0.56959025900900895</v>
      </c>
      <c r="T71">
        <v>1.4393635804195803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4.5454961318983793</v>
      </c>
      <c r="AC71">
        <v>2.9167180059186393</v>
      </c>
      <c r="AD71">
        <v>3.5353847267505967</v>
      </c>
      <c r="AE71">
        <v>4.9242858838228463</v>
      </c>
      <c r="AF71">
        <v>0</v>
      </c>
      <c r="AG71">
        <v>4.6610254661036654</v>
      </c>
      <c r="AH71">
        <v>13.663200643325551</v>
      </c>
      <c r="AI71">
        <v>1.5974663739190422</v>
      </c>
      <c r="AJ71">
        <v>0</v>
      </c>
      <c r="AK71">
        <v>0</v>
      </c>
      <c r="AL71">
        <v>0</v>
      </c>
      <c r="AM71">
        <v>1.5151649648312664</v>
      </c>
      <c r="AN71">
        <v>7.1822104546375914E-2</v>
      </c>
      <c r="AO71">
        <v>0</v>
      </c>
      <c r="AP71">
        <v>0</v>
      </c>
      <c r="AQ71">
        <v>0</v>
      </c>
      <c r="AR71">
        <v>0</v>
      </c>
      <c r="AS71">
        <v>3.0303297493240664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2.9086382067039107</v>
      </c>
      <c r="AZ71">
        <v>5.17995595951417</v>
      </c>
      <c r="BA71">
        <v>3.410757952380953</v>
      </c>
      <c r="BB71">
        <v>2.5810794081237916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62.769692587651299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7.0907781085430591E-5</v>
      </c>
      <c r="L72">
        <v>0</v>
      </c>
      <c r="M72">
        <v>0</v>
      </c>
      <c r="N72">
        <v>0</v>
      </c>
      <c r="O72">
        <v>0</v>
      </c>
      <c r="P72">
        <v>4.689518297916667</v>
      </c>
      <c r="Q72">
        <v>0.38008747600000009</v>
      </c>
      <c r="R72">
        <v>1.1497364893617019</v>
      </c>
      <c r="S72">
        <v>0.56959025900900895</v>
      </c>
      <c r="T72">
        <v>1.4393635804195803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4.5454961318983793</v>
      </c>
      <c r="AC72">
        <v>2.9167180059186393</v>
      </c>
      <c r="AD72">
        <v>3.5353847267505967</v>
      </c>
      <c r="AE72">
        <v>4.9242858838228463</v>
      </c>
      <c r="AF72">
        <v>0</v>
      </c>
      <c r="AG72">
        <v>4.6610254661036654</v>
      </c>
      <c r="AH72">
        <v>13.663200643325551</v>
      </c>
      <c r="AI72">
        <v>1.5974663739190422</v>
      </c>
      <c r="AJ72">
        <v>0</v>
      </c>
      <c r="AK72">
        <v>0</v>
      </c>
      <c r="AL72">
        <v>0</v>
      </c>
      <c r="AM72">
        <v>1.5151649648312664</v>
      </c>
      <c r="AN72">
        <v>7.1822104546375914E-2</v>
      </c>
      <c r="AO72">
        <v>0</v>
      </c>
      <c r="AP72">
        <v>0</v>
      </c>
      <c r="AQ72">
        <v>0</v>
      </c>
      <c r="AR72">
        <v>0</v>
      </c>
      <c r="AS72">
        <v>3.0303297493240664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2.9086382067039107</v>
      </c>
      <c r="AZ72">
        <v>5.17995595951417</v>
      </c>
      <c r="BA72">
        <v>3.410757952380953</v>
      </c>
      <c r="BB72">
        <v>2.5810794081237916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62.769692587651299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7.0907781085430591E-5</v>
      </c>
      <c r="L73">
        <v>0</v>
      </c>
      <c r="M73">
        <v>0</v>
      </c>
      <c r="N73">
        <v>0</v>
      </c>
      <c r="O73">
        <v>0</v>
      </c>
      <c r="P73">
        <v>4.689518297916667</v>
      </c>
      <c r="Q73">
        <v>0.34007826800000002</v>
      </c>
      <c r="R73">
        <v>1.1497364893617019</v>
      </c>
      <c r="S73">
        <v>0.56959025900900895</v>
      </c>
      <c r="T73">
        <v>1.4393635804195803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4.5454961318983793</v>
      </c>
      <c r="AC73">
        <v>2.9167180059186393</v>
      </c>
      <c r="AD73">
        <v>3.5353847267505967</v>
      </c>
      <c r="AE73">
        <v>4.9242858838228463</v>
      </c>
      <c r="AF73">
        <v>0</v>
      </c>
      <c r="AG73">
        <v>4.6610254661036654</v>
      </c>
      <c r="AH73">
        <v>13.663200643325551</v>
      </c>
      <c r="AI73">
        <v>2.8115408007432232</v>
      </c>
      <c r="AJ73">
        <v>0</v>
      </c>
      <c r="AK73">
        <v>0</v>
      </c>
      <c r="AL73">
        <v>0</v>
      </c>
      <c r="AM73">
        <v>1.5151649648312664</v>
      </c>
      <c r="AN73">
        <v>7.1822104546375914E-2</v>
      </c>
      <c r="AO73">
        <v>0</v>
      </c>
      <c r="AP73">
        <v>0</v>
      </c>
      <c r="AQ73">
        <v>0</v>
      </c>
      <c r="AR73">
        <v>0</v>
      </c>
      <c r="AS73">
        <v>3.0303297493240664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2.9086382067039107</v>
      </c>
      <c r="AZ73">
        <v>5.17995595951417</v>
      </c>
      <c r="BA73">
        <v>3.410757952380953</v>
      </c>
      <c r="BB73">
        <v>2.5810794081237916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63.943757806475482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7.0907781085430591E-5</v>
      </c>
      <c r="L74">
        <v>0</v>
      </c>
      <c r="M74">
        <v>0</v>
      </c>
      <c r="N74">
        <v>0</v>
      </c>
      <c r="O74">
        <v>0</v>
      </c>
      <c r="P74">
        <v>4.689518297916667</v>
      </c>
      <c r="Q74">
        <v>0.38008747600000009</v>
      </c>
      <c r="R74">
        <v>1.1497364893617019</v>
      </c>
      <c r="S74">
        <v>0.56959025900900895</v>
      </c>
      <c r="T74">
        <v>1.4393635804195803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4.5454961318983793</v>
      </c>
      <c r="AC74">
        <v>2.9167180059186393</v>
      </c>
      <c r="AD74">
        <v>3.5353847267505967</v>
      </c>
      <c r="AE74">
        <v>4.9242858838228463</v>
      </c>
      <c r="AF74">
        <v>0</v>
      </c>
      <c r="AG74">
        <v>4.6610254661036654</v>
      </c>
      <c r="AH74">
        <v>13.663200643325551</v>
      </c>
      <c r="AI74">
        <v>2.8115408007432232</v>
      </c>
      <c r="AJ74">
        <v>0</v>
      </c>
      <c r="AK74">
        <v>0</v>
      </c>
      <c r="AL74">
        <v>0</v>
      </c>
      <c r="AM74">
        <v>1.5151649648312664</v>
      </c>
      <c r="AN74">
        <v>7.1822104546375914E-2</v>
      </c>
      <c r="AO74">
        <v>0</v>
      </c>
      <c r="AP74">
        <v>0</v>
      </c>
      <c r="AQ74">
        <v>1.1302398926824457</v>
      </c>
      <c r="AR74">
        <v>0</v>
      </c>
      <c r="AS74">
        <v>3.0303297493240664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2.9086382067039107</v>
      </c>
      <c r="AZ74">
        <v>5.17995595951417</v>
      </c>
      <c r="BA74">
        <v>3.410757952380953</v>
      </c>
      <c r="BB74">
        <v>2.5810794081237916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65.114006907157929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4.689518297916667</v>
      </c>
      <c r="Q75">
        <v>0.38008747600000009</v>
      </c>
      <c r="R75">
        <v>1.1497364893617019</v>
      </c>
      <c r="S75">
        <v>0.56959025900900895</v>
      </c>
      <c r="T75">
        <v>1.4393635804195803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4.5454961318983793</v>
      </c>
      <c r="AC75">
        <v>2.9167180059186393</v>
      </c>
      <c r="AD75">
        <v>3.5353847267505967</v>
      </c>
      <c r="AE75">
        <v>4.9242858838228463</v>
      </c>
      <c r="AF75">
        <v>0</v>
      </c>
      <c r="AG75">
        <v>4.6610254661036654</v>
      </c>
      <c r="AH75">
        <v>13.663200643325551</v>
      </c>
      <c r="AI75">
        <v>2.8115408007432232</v>
      </c>
      <c r="AJ75">
        <v>0</v>
      </c>
      <c r="AK75">
        <v>0</v>
      </c>
      <c r="AL75">
        <v>0</v>
      </c>
      <c r="AM75">
        <v>1.5151649648312664</v>
      </c>
      <c r="AN75">
        <v>7.1822104546375914E-2</v>
      </c>
      <c r="AO75">
        <v>0</v>
      </c>
      <c r="AP75">
        <v>0</v>
      </c>
      <c r="AQ75">
        <v>2.2604798950245968</v>
      </c>
      <c r="AR75">
        <v>0</v>
      </c>
      <c r="AS75">
        <v>3.0303297493240664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2.9086382067039107</v>
      </c>
      <c r="AZ75">
        <v>5.17995595951417</v>
      </c>
      <c r="BA75">
        <v>3.410757952380953</v>
      </c>
      <c r="BB75">
        <v>2.5810794081237916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66.244176001718984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4.689518297916667</v>
      </c>
      <c r="Q76">
        <v>0.38008747600000009</v>
      </c>
      <c r="R76">
        <v>1.1497364893617019</v>
      </c>
      <c r="S76">
        <v>0.56959025900900895</v>
      </c>
      <c r="T76">
        <v>1.4393635804195803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4.5454961318983793</v>
      </c>
      <c r="AC76">
        <v>2.9167180059186393</v>
      </c>
      <c r="AD76">
        <v>3.5353847267505967</v>
      </c>
      <c r="AE76">
        <v>4.9242858838228463</v>
      </c>
      <c r="AF76">
        <v>0</v>
      </c>
      <c r="AG76">
        <v>4.6610254661036654</v>
      </c>
      <c r="AH76">
        <v>13.663200643325551</v>
      </c>
      <c r="AI76">
        <v>2.8115408007432232</v>
      </c>
      <c r="AJ76">
        <v>0</v>
      </c>
      <c r="AK76">
        <v>0</v>
      </c>
      <c r="AL76">
        <v>0</v>
      </c>
      <c r="AM76">
        <v>1.5151649648312664</v>
      </c>
      <c r="AN76">
        <v>7.1822104546375914E-2</v>
      </c>
      <c r="AO76">
        <v>0</v>
      </c>
      <c r="AP76">
        <v>0</v>
      </c>
      <c r="AQ76">
        <v>3.390719787707043</v>
      </c>
      <c r="AR76">
        <v>0</v>
      </c>
      <c r="AS76">
        <v>3.0303297493240664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2.9086382067039107</v>
      </c>
      <c r="AZ76">
        <v>5.17995595951417</v>
      </c>
      <c r="BA76">
        <v>3.410757952380953</v>
      </c>
      <c r="BB76">
        <v>2.5810794081237916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67.374415894401437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5.0399699309271941</v>
      </c>
      <c r="M77">
        <v>0</v>
      </c>
      <c r="N77">
        <v>0</v>
      </c>
      <c r="O77">
        <v>0</v>
      </c>
      <c r="P77">
        <v>4.689518297916667</v>
      </c>
      <c r="Q77">
        <v>0.38008747600000004</v>
      </c>
      <c r="R77">
        <v>1.1600024686560262</v>
      </c>
      <c r="S77">
        <v>0.57001820060105191</v>
      </c>
      <c r="T77">
        <v>1.4393635804195803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4.5454961318983793</v>
      </c>
      <c r="AC77">
        <v>2.9167180059186393</v>
      </c>
      <c r="AD77">
        <v>3.5353847267505967</v>
      </c>
      <c r="AE77">
        <v>4.9242858838228463</v>
      </c>
      <c r="AF77">
        <v>0.71694330850537125</v>
      </c>
      <c r="AG77">
        <v>4.6610254661036654</v>
      </c>
      <c r="AH77">
        <v>13.663200643325551</v>
      </c>
      <c r="AI77">
        <v>1.9169596487028508</v>
      </c>
      <c r="AJ77">
        <v>0</v>
      </c>
      <c r="AK77">
        <v>0</v>
      </c>
      <c r="AL77">
        <v>0</v>
      </c>
      <c r="AM77">
        <v>1.5151649648312664</v>
      </c>
      <c r="AN77">
        <v>7.1822104546375914E-2</v>
      </c>
      <c r="AO77">
        <v>0</v>
      </c>
      <c r="AP77">
        <v>0</v>
      </c>
      <c r="AQ77">
        <v>4.4872212268683835</v>
      </c>
      <c r="AR77">
        <v>0</v>
      </c>
      <c r="AS77">
        <v>3.0303297493240664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2.9086382067039107</v>
      </c>
      <c r="AZ77">
        <v>5.17995595951417</v>
      </c>
      <c r="BA77">
        <v>3.410757952380953</v>
      </c>
      <c r="BB77">
        <v>2.5810794081237916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73.343943341841339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4.9300384176146492</v>
      </c>
      <c r="M78">
        <v>0</v>
      </c>
      <c r="N78">
        <v>0</v>
      </c>
      <c r="O78">
        <v>0</v>
      </c>
      <c r="P78">
        <v>4.689518297916667</v>
      </c>
      <c r="Q78">
        <v>0.38008747600000004</v>
      </c>
      <c r="R78">
        <v>1.1600024686560262</v>
      </c>
      <c r="S78">
        <v>0.57001820060105191</v>
      </c>
      <c r="T78">
        <v>1.4393635804195803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4.6773831303715134</v>
      </c>
      <c r="AC78">
        <v>2.9167180059186393</v>
      </c>
      <c r="AD78">
        <v>3.5353847267505967</v>
      </c>
      <c r="AE78">
        <v>4.9242858838228463</v>
      </c>
      <c r="AF78">
        <v>0.75911634621123558</v>
      </c>
      <c r="AG78">
        <v>4.6610254661036654</v>
      </c>
      <c r="AH78">
        <v>13.819714108436603</v>
      </c>
      <c r="AI78">
        <v>2.3003515090262576</v>
      </c>
      <c r="AJ78">
        <v>0</v>
      </c>
      <c r="AK78">
        <v>0</v>
      </c>
      <c r="AL78">
        <v>0</v>
      </c>
      <c r="AM78">
        <v>1.5151649648312664</v>
      </c>
      <c r="AN78">
        <v>7.1822104546375914E-2</v>
      </c>
      <c r="AO78">
        <v>0</v>
      </c>
      <c r="AP78">
        <v>0</v>
      </c>
      <c r="AQ78">
        <v>4.5378289619798942</v>
      </c>
      <c r="AR78">
        <v>0</v>
      </c>
      <c r="AS78">
        <v>3.118254231968896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2.9573365411334556</v>
      </c>
      <c r="AZ78">
        <v>5.17995595951417</v>
      </c>
      <c r="BA78">
        <v>3.5012622005988026</v>
      </c>
      <c r="BB78">
        <v>2.5810794081237916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74.225711990545989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4.689518297916667</v>
      </c>
      <c r="Q79">
        <v>0.39</v>
      </c>
      <c r="R79">
        <v>1.1897821981849399</v>
      </c>
      <c r="S79">
        <v>0.58975749028749036</v>
      </c>
      <c r="T79">
        <v>1.4393635804195803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4.6773831303715134</v>
      </c>
      <c r="AC79">
        <v>2.9167180059186393</v>
      </c>
      <c r="AD79">
        <v>3.6060566126869729</v>
      </c>
      <c r="AE79">
        <v>4.9242858838228463</v>
      </c>
      <c r="AF79">
        <v>0.75911634621123558</v>
      </c>
      <c r="AG79">
        <v>4.6610254661036654</v>
      </c>
      <c r="AH79">
        <v>13.819714108436603</v>
      </c>
      <c r="AI79">
        <v>4.924285831466066</v>
      </c>
      <c r="AJ79">
        <v>0</v>
      </c>
      <c r="AK79">
        <v>0</v>
      </c>
      <c r="AL79">
        <v>0</v>
      </c>
      <c r="AM79">
        <v>1.5151649648312664</v>
      </c>
      <c r="AN79">
        <v>7.1822104546375914E-2</v>
      </c>
      <c r="AO79">
        <v>0</v>
      </c>
      <c r="AP79">
        <v>0</v>
      </c>
      <c r="AQ79">
        <v>4.5378289619798942</v>
      </c>
      <c r="AR79">
        <v>0</v>
      </c>
      <c r="AS79">
        <v>3.118254231968896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2.9573365411334556</v>
      </c>
      <c r="AZ79">
        <v>5.17995595951417</v>
      </c>
      <c r="BA79">
        <v>3.5012622005988026</v>
      </c>
      <c r="BB79">
        <v>2.5810794081237916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72.049711324522889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4.689518297916667</v>
      </c>
      <c r="Q80">
        <v>0.37976145030538588</v>
      </c>
      <c r="R80">
        <v>1.1495889880952381</v>
      </c>
      <c r="S80">
        <v>0.56974444920899248</v>
      </c>
      <c r="T80">
        <v>1.4393635804195803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4.6773831303715134</v>
      </c>
      <c r="AC80">
        <v>2.9167180059186393</v>
      </c>
      <c r="AD80">
        <v>3.6060566126869729</v>
      </c>
      <c r="AE80">
        <v>4.9242858838228463</v>
      </c>
      <c r="AF80">
        <v>0.75911634621123558</v>
      </c>
      <c r="AG80">
        <v>4.6610254661036654</v>
      </c>
      <c r="AH80">
        <v>13.819714108436603</v>
      </c>
      <c r="AI80">
        <v>4.924285831466066</v>
      </c>
      <c r="AJ80">
        <v>0</v>
      </c>
      <c r="AK80">
        <v>0</v>
      </c>
      <c r="AL80">
        <v>0</v>
      </c>
      <c r="AM80">
        <v>1.5151649648312664</v>
      </c>
      <c r="AN80">
        <v>7.1822104546375914E-2</v>
      </c>
      <c r="AO80">
        <v>0</v>
      </c>
      <c r="AP80">
        <v>0</v>
      </c>
      <c r="AQ80">
        <v>4.5378289619798942</v>
      </c>
      <c r="AR80">
        <v>0</v>
      </c>
      <c r="AS80">
        <v>3.118254231968896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2.9573365411334556</v>
      </c>
      <c r="AZ80">
        <v>5.17995595951417</v>
      </c>
      <c r="BA80">
        <v>3.5012622005988026</v>
      </c>
      <c r="BB80">
        <v>2.5810794081237916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71.979266523660073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4.689518297916667</v>
      </c>
      <c r="Q81">
        <v>0.37976145030538588</v>
      </c>
      <c r="R81">
        <v>1.1495889880952381</v>
      </c>
      <c r="S81">
        <v>0.56974444920899248</v>
      </c>
      <c r="T81">
        <v>1.4393635804195803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4.6773831303715134</v>
      </c>
      <c r="AC81">
        <v>2.9167180059186393</v>
      </c>
      <c r="AD81">
        <v>3.6060566126869729</v>
      </c>
      <c r="AE81">
        <v>4.9242858838228463</v>
      </c>
      <c r="AF81">
        <v>0.75911634621123558</v>
      </c>
      <c r="AG81">
        <v>4.6610254661036654</v>
      </c>
      <c r="AH81">
        <v>13.819714108436603</v>
      </c>
      <c r="AI81">
        <v>4.924285831466066</v>
      </c>
      <c r="AJ81">
        <v>0</v>
      </c>
      <c r="AK81">
        <v>0</v>
      </c>
      <c r="AL81">
        <v>0</v>
      </c>
      <c r="AM81">
        <v>1.5151649648312664</v>
      </c>
      <c r="AN81">
        <v>7.1822104546375914E-2</v>
      </c>
      <c r="AO81">
        <v>0</v>
      </c>
      <c r="AP81">
        <v>0</v>
      </c>
      <c r="AQ81">
        <v>4.5378289619798942</v>
      </c>
      <c r="AR81">
        <v>0</v>
      </c>
      <c r="AS81">
        <v>3.118254231968896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2.9573365411334556</v>
      </c>
      <c r="AZ81">
        <v>5.17995595951417</v>
      </c>
      <c r="BA81">
        <v>3.5012622005988026</v>
      </c>
      <c r="BB81">
        <v>2.5810794081237916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71.979266523660073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4.689518297916667</v>
      </c>
      <c r="Q82">
        <v>0.37976145030538588</v>
      </c>
      <c r="R82">
        <v>1.1495889880952381</v>
      </c>
      <c r="S82">
        <v>0.56974444920899248</v>
      </c>
      <c r="T82">
        <v>1.4393635804195803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4.6773831303715134</v>
      </c>
      <c r="AC82">
        <v>2.9167180059186393</v>
      </c>
      <c r="AD82">
        <v>3.6060566126869729</v>
      </c>
      <c r="AE82">
        <v>4.9242858838228463</v>
      </c>
      <c r="AF82">
        <v>0.75911634621123558</v>
      </c>
      <c r="AG82">
        <v>4.6610254661036654</v>
      </c>
      <c r="AH82">
        <v>13.819714108436603</v>
      </c>
      <c r="AI82">
        <v>4.924285831466066</v>
      </c>
      <c r="AJ82">
        <v>0</v>
      </c>
      <c r="AK82">
        <v>0</v>
      </c>
      <c r="AL82">
        <v>0</v>
      </c>
      <c r="AM82">
        <v>1.5151649648312664</v>
      </c>
      <c r="AN82">
        <v>7.1822104546375914E-2</v>
      </c>
      <c r="AO82">
        <v>0</v>
      </c>
      <c r="AP82">
        <v>0</v>
      </c>
      <c r="AQ82">
        <v>4.5378289619798942</v>
      </c>
      <c r="AR82">
        <v>0</v>
      </c>
      <c r="AS82">
        <v>3.118254231968896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2.9573365411334556</v>
      </c>
      <c r="AZ82">
        <v>5.17995595951417</v>
      </c>
      <c r="BA82">
        <v>3.5012622005988026</v>
      </c>
      <c r="BB82">
        <v>2.5810794081237916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71.979266523660073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2.3299319343434344</v>
      </c>
      <c r="L83">
        <v>0</v>
      </c>
      <c r="M83">
        <v>0</v>
      </c>
      <c r="N83">
        <v>0</v>
      </c>
      <c r="O83">
        <v>0</v>
      </c>
      <c r="P83">
        <v>4.689518297916667</v>
      </c>
      <c r="Q83">
        <v>0.37976145030538588</v>
      </c>
      <c r="R83">
        <v>1.1495889880952381</v>
      </c>
      <c r="S83">
        <v>0.56974444920899248</v>
      </c>
      <c r="T83">
        <v>1.4393635804195803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4.6773831303715134</v>
      </c>
      <c r="AC83">
        <v>2.9167180059186393</v>
      </c>
      <c r="AD83">
        <v>3.6060566126869729</v>
      </c>
      <c r="AE83">
        <v>4.9242858838228463</v>
      </c>
      <c r="AF83">
        <v>0.75911634621123558</v>
      </c>
      <c r="AG83">
        <v>4.6610254661036654</v>
      </c>
      <c r="AH83">
        <v>13.819714108436603</v>
      </c>
      <c r="AI83">
        <v>4.924285831466066</v>
      </c>
      <c r="AJ83">
        <v>0</v>
      </c>
      <c r="AK83">
        <v>0</v>
      </c>
      <c r="AL83">
        <v>0</v>
      </c>
      <c r="AM83">
        <v>1.5151649648312664</v>
      </c>
      <c r="AN83">
        <v>7.1822104546375914E-2</v>
      </c>
      <c r="AO83">
        <v>0</v>
      </c>
      <c r="AP83">
        <v>0</v>
      </c>
      <c r="AQ83">
        <v>4.5378289619798942</v>
      </c>
      <c r="AR83">
        <v>0</v>
      </c>
      <c r="AS83">
        <v>3.118254231968896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2.9573365411334556</v>
      </c>
      <c r="AZ83">
        <v>5.17995595951417</v>
      </c>
      <c r="BA83">
        <v>3.5012622005988026</v>
      </c>
      <c r="BB83">
        <v>2.5810794081237916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74.309198458003493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1.9399818143959138</v>
      </c>
      <c r="L84">
        <v>0</v>
      </c>
      <c r="M84">
        <v>0</v>
      </c>
      <c r="N84">
        <v>0</v>
      </c>
      <c r="O84">
        <v>0</v>
      </c>
      <c r="P84">
        <v>4.689518297916667</v>
      </c>
      <c r="Q84">
        <v>0.37976145030538588</v>
      </c>
      <c r="R84">
        <v>1.1495889880952381</v>
      </c>
      <c r="S84">
        <v>0.56974444920899248</v>
      </c>
      <c r="T84">
        <v>1.4393635804195803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4.6773831303715134</v>
      </c>
      <c r="AC84">
        <v>2.9167180059186393</v>
      </c>
      <c r="AD84">
        <v>3.6060566126869729</v>
      </c>
      <c r="AE84">
        <v>4.9242858838228463</v>
      </c>
      <c r="AF84">
        <v>0.75911634621123558</v>
      </c>
      <c r="AG84">
        <v>4.6610254661036654</v>
      </c>
      <c r="AH84">
        <v>13.819714108436603</v>
      </c>
      <c r="AI84">
        <v>4.924285831466066</v>
      </c>
      <c r="AJ84">
        <v>0</v>
      </c>
      <c r="AK84">
        <v>0</v>
      </c>
      <c r="AL84">
        <v>0</v>
      </c>
      <c r="AM84">
        <v>1.5151649648312664</v>
      </c>
      <c r="AN84">
        <v>7.1822104546375914E-2</v>
      </c>
      <c r="AO84">
        <v>0</v>
      </c>
      <c r="AP84">
        <v>0</v>
      </c>
      <c r="AQ84">
        <v>4.5378289619798942</v>
      </c>
      <c r="AR84">
        <v>0</v>
      </c>
      <c r="AS84">
        <v>3.118254231968896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2.9573365411334556</v>
      </c>
      <c r="AZ84">
        <v>5.17995595951417</v>
      </c>
      <c r="BA84">
        <v>3.5012622005988026</v>
      </c>
      <c r="BB84">
        <v>2.5810794081237916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73.919248338055979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4.689518297916667</v>
      </c>
      <c r="Q85">
        <v>0.34008942034943473</v>
      </c>
      <c r="R85">
        <v>1.1497364893617019</v>
      </c>
      <c r="S85">
        <v>0.56959025900900895</v>
      </c>
      <c r="T85">
        <v>1.4393635804195803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4.6773831303715134</v>
      </c>
      <c r="AC85">
        <v>2.9167180059186393</v>
      </c>
      <c r="AD85">
        <v>3.6060566126869729</v>
      </c>
      <c r="AE85">
        <v>4.9242858838228463</v>
      </c>
      <c r="AF85">
        <v>0.75911634621123558</v>
      </c>
      <c r="AG85">
        <v>4.6610254661036654</v>
      </c>
      <c r="AH85">
        <v>13.819714108436603</v>
      </c>
      <c r="AI85">
        <v>3.1949326610666304</v>
      </c>
      <c r="AJ85">
        <v>0</v>
      </c>
      <c r="AK85">
        <v>0</v>
      </c>
      <c r="AL85">
        <v>0</v>
      </c>
      <c r="AM85">
        <v>1.5151649648312664</v>
      </c>
      <c r="AN85">
        <v>7.1822104546375914E-2</v>
      </c>
      <c r="AO85">
        <v>0</v>
      </c>
      <c r="AP85">
        <v>0</v>
      </c>
      <c r="AQ85">
        <v>4.5378289619798942</v>
      </c>
      <c r="AR85">
        <v>0</v>
      </c>
      <c r="AS85">
        <v>3.118254231968896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2.9573365411334556</v>
      </c>
      <c r="AZ85">
        <v>5.17995595951417</v>
      </c>
      <c r="BA85">
        <v>3.5012622005988026</v>
      </c>
      <c r="BB85">
        <v>2.5810794081237916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70.210234634371147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4.689518297916667</v>
      </c>
      <c r="Q86">
        <v>0.35001778</v>
      </c>
      <c r="R86">
        <v>1.1497364893617019</v>
      </c>
      <c r="S86">
        <v>0.56959025900900895</v>
      </c>
      <c r="T86">
        <v>1.4393635804195803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4.5454961318983793</v>
      </c>
      <c r="AC86">
        <v>2.9167180059186393</v>
      </c>
      <c r="AD86">
        <v>3.5353847267505967</v>
      </c>
      <c r="AE86">
        <v>4.9242858838228463</v>
      </c>
      <c r="AF86">
        <v>1.4338865412150299</v>
      </c>
      <c r="AG86">
        <v>4.6610254661036654</v>
      </c>
      <c r="AH86">
        <v>13.663200643325551</v>
      </c>
      <c r="AI86">
        <v>3.1949326610666304</v>
      </c>
      <c r="AJ86">
        <v>0</v>
      </c>
      <c r="AK86">
        <v>0</v>
      </c>
      <c r="AL86">
        <v>0</v>
      </c>
      <c r="AM86">
        <v>1.5151649648312664</v>
      </c>
      <c r="AN86">
        <v>7.1822104546375914E-2</v>
      </c>
      <c r="AO86">
        <v>0</v>
      </c>
      <c r="AP86">
        <v>0</v>
      </c>
      <c r="AQ86">
        <v>4.4703519452779785</v>
      </c>
      <c r="AR86">
        <v>0</v>
      </c>
      <c r="AS86">
        <v>3.0303297493240664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2.9086382067039107</v>
      </c>
      <c r="AZ86">
        <v>5.17995595951417</v>
      </c>
      <c r="BA86">
        <v>3.410757952380953</v>
      </c>
      <c r="BB86">
        <v>2.5810794081237916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70.241256757510797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4.689518297916667</v>
      </c>
      <c r="Q87">
        <v>0.35001778</v>
      </c>
      <c r="R87">
        <v>1.1497364893617019</v>
      </c>
      <c r="S87">
        <v>0.56959025900900895</v>
      </c>
      <c r="T87">
        <v>1.4393635804195803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4.5454961318983793</v>
      </c>
      <c r="AC87">
        <v>2.9167180059186393</v>
      </c>
      <c r="AD87">
        <v>3.5353847267505967</v>
      </c>
      <c r="AE87">
        <v>4.9242858838228463</v>
      </c>
      <c r="AF87">
        <v>1.4338865412150299</v>
      </c>
      <c r="AG87">
        <v>4.6610254661036654</v>
      </c>
      <c r="AH87">
        <v>13.663200643325551</v>
      </c>
      <c r="AI87">
        <v>3.1949326610666304</v>
      </c>
      <c r="AJ87">
        <v>0</v>
      </c>
      <c r="AK87">
        <v>0</v>
      </c>
      <c r="AL87">
        <v>0</v>
      </c>
      <c r="AM87">
        <v>1.5151649648312664</v>
      </c>
      <c r="AN87">
        <v>7.1822104546375914E-2</v>
      </c>
      <c r="AO87">
        <v>0</v>
      </c>
      <c r="AP87">
        <v>0</v>
      </c>
      <c r="AQ87">
        <v>4.4703519452779785</v>
      </c>
      <c r="AR87">
        <v>0</v>
      </c>
      <c r="AS87">
        <v>3.0303297493240664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2.9086382067039107</v>
      </c>
      <c r="AZ87">
        <v>5.17995595951417</v>
      </c>
      <c r="BA87">
        <v>3.410757952380953</v>
      </c>
      <c r="BB87">
        <v>2.5810794081237916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70.241256757510797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4.689518297916667</v>
      </c>
      <c r="Q88">
        <v>0.35001778</v>
      </c>
      <c r="R88">
        <v>1.1497364893617019</v>
      </c>
      <c r="S88">
        <v>0.56959025900900895</v>
      </c>
      <c r="T88">
        <v>1.4393635804195803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4.5454961318983793</v>
      </c>
      <c r="AC88">
        <v>2.9167180059186393</v>
      </c>
      <c r="AD88">
        <v>3.5353847267505967</v>
      </c>
      <c r="AE88">
        <v>4.9242858838228463</v>
      </c>
      <c r="AF88">
        <v>1.4338865412150299</v>
      </c>
      <c r="AG88">
        <v>4.6610254661036654</v>
      </c>
      <c r="AH88">
        <v>13.663200643325551</v>
      </c>
      <c r="AI88">
        <v>3.1949326610666304</v>
      </c>
      <c r="AJ88">
        <v>0</v>
      </c>
      <c r="AK88">
        <v>0</v>
      </c>
      <c r="AL88">
        <v>0</v>
      </c>
      <c r="AM88">
        <v>1.5151649648312664</v>
      </c>
      <c r="AN88">
        <v>7.1822104546375914E-2</v>
      </c>
      <c r="AO88">
        <v>0</v>
      </c>
      <c r="AP88">
        <v>0</v>
      </c>
      <c r="AQ88">
        <v>4.4703519452779785</v>
      </c>
      <c r="AR88">
        <v>0</v>
      </c>
      <c r="AS88">
        <v>3.0303297493240664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2.9086382067039107</v>
      </c>
      <c r="AZ88">
        <v>5.17995595951417</v>
      </c>
      <c r="BA88">
        <v>3.410757952380953</v>
      </c>
      <c r="BB88">
        <v>2.5810794081237916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70.241256757510797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1.5244568322312163E-4</v>
      </c>
      <c r="M89">
        <v>0</v>
      </c>
      <c r="N89">
        <v>0</v>
      </c>
      <c r="O89">
        <v>0</v>
      </c>
      <c r="P89">
        <v>4.689518297916667</v>
      </c>
      <c r="Q89">
        <v>0.35001778</v>
      </c>
      <c r="R89">
        <v>1.1497364893617019</v>
      </c>
      <c r="S89">
        <v>0.56959025900900895</v>
      </c>
      <c r="T89">
        <v>1.4393635804195803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4.5454961318983793</v>
      </c>
      <c r="AC89">
        <v>2.9167180059186393</v>
      </c>
      <c r="AD89">
        <v>3.5353847267505967</v>
      </c>
      <c r="AE89">
        <v>4.9242858838228463</v>
      </c>
      <c r="AF89">
        <v>1.4338865412150299</v>
      </c>
      <c r="AG89">
        <v>4.6610254661036654</v>
      </c>
      <c r="AH89">
        <v>13.663200643325551</v>
      </c>
      <c r="AI89">
        <v>3.1949326610666304</v>
      </c>
      <c r="AJ89">
        <v>0</v>
      </c>
      <c r="AK89">
        <v>0</v>
      </c>
      <c r="AL89">
        <v>0</v>
      </c>
      <c r="AM89">
        <v>1.5151649648312664</v>
      </c>
      <c r="AN89">
        <v>7.1822104546375914E-2</v>
      </c>
      <c r="AO89">
        <v>0</v>
      </c>
      <c r="AP89">
        <v>0</v>
      </c>
      <c r="AQ89">
        <v>4.4703519452779785</v>
      </c>
      <c r="AR89">
        <v>0</v>
      </c>
      <c r="AS89">
        <v>3.0303297493240664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2.9086382067039107</v>
      </c>
      <c r="AZ89">
        <v>5.17995595951417</v>
      </c>
      <c r="BA89">
        <v>3.410757952380953</v>
      </c>
      <c r="BB89">
        <v>2.5810794081237916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70.241409203194024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1.5244568322312163E-4</v>
      </c>
      <c r="M90">
        <v>0</v>
      </c>
      <c r="N90">
        <v>0</v>
      </c>
      <c r="O90">
        <v>0</v>
      </c>
      <c r="P90">
        <v>4.689518297916667</v>
      </c>
      <c r="Q90">
        <v>0.35001778</v>
      </c>
      <c r="R90">
        <v>1.1497364893617019</v>
      </c>
      <c r="S90">
        <v>0.56959025900900895</v>
      </c>
      <c r="T90">
        <v>1.4393635804195803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4.6773831303715134</v>
      </c>
      <c r="AC90">
        <v>2.9167180059186393</v>
      </c>
      <c r="AD90">
        <v>3.6060566126869729</v>
      </c>
      <c r="AE90">
        <v>4.9242858838228463</v>
      </c>
      <c r="AF90">
        <v>1.5182327682181835</v>
      </c>
      <c r="AG90">
        <v>4.6610254661036654</v>
      </c>
      <c r="AH90">
        <v>13.819714108436603</v>
      </c>
      <c r="AI90">
        <v>3.1949326610666304</v>
      </c>
      <c r="AJ90">
        <v>0</v>
      </c>
      <c r="AK90">
        <v>0</v>
      </c>
      <c r="AL90">
        <v>0</v>
      </c>
      <c r="AM90">
        <v>1.5151649648312664</v>
      </c>
      <c r="AN90">
        <v>7.1822104546375914E-2</v>
      </c>
      <c r="AO90">
        <v>0</v>
      </c>
      <c r="AP90">
        <v>0</v>
      </c>
      <c r="AQ90">
        <v>4.5378289619798942</v>
      </c>
      <c r="AR90">
        <v>0</v>
      </c>
      <c r="AS90">
        <v>3.118254231968896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2.9573365411334556</v>
      </c>
      <c r="AZ90">
        <v>5.17995595951417</v>
      </c>
      <c r="BA90">
        <v>3.5012622005988026</v>
      </c>
      <c r="BB90">
        <v>2.5810794081237916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70.979431861711902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1.5244568322312163E-4</v>
      </c>
      <c r="M91">
        <v>0</v>
      </c>
      <c r="N91">
        <v>0</v>
      </c>
      <c r="O91">
        <v>0</v>
      </c>
      <c r="P91">
        <v>4.689518297916667</v>
      </c>
      <c r="Q91">
        <v>0.35001778</v>
      </c>
      <c r="R91">
        <v>1.1497364893617019</v>
      </c>
      <c r="S91">
        <v>0.56959025900900895</v>
      </c>
      <c r="T91">
        <v>1.4393635804195803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4.6773831303715134</v>
      </c>
      <c r="AC91">
        <v>2.9167180059186393</v>
      </c>
      <c r="AD91">
        <v>3.6060566126869729</v>
      </c>
      <c r="AE91">
        <v>4.9242858838228463</v>
      </c>
      <c r="AF91">
        <v>1.5182327682181835</v>
      </c>
      <c r="AG91">
        <v>4.6610254661036654</v>
      </c>
      <c r="AH91">
        <v>13.819714108436603</v>
      </c>
      <c r="AI91">
        <v>3.1949326610666304</v>
      </c>
      <c r="AJ91">
        <v>0</v>
      </c>
      <c r="AK91">
        <v>0</v>
      </c>
      <c r="AL91">
        <v>0</v>
      </c>
      <c r="AM91">
        <v>1.5151649648312664</v>
      </c>
      <c r="AN91">
        <v>7.1822104546375914E-2</v>
      </c>
      <c r="AO91">
        <v>0</v>
      </c>
      <c r="AP91">
        <v>0</v>
      </c>
      <c r="AQ91">
        <v>4.5378289619798942</v>
      </c>
      <c r="AR91">
        <v>0</v>
      </c>
      <c r="AS91">
        <v>3.118254231968896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2.9573365411334556</v>
      </c>
      <c r="AZ91">
        <v>5.17995595951417</v>
      </c>
      <c r="BA91">
        <v>3.5012622005988026</v>
      </c>
      <c r="BB91">
        <v>2.5810794081237916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70.979431861711902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1.5244568322312163E-4</v>
      </c>
      <c r="M92">
        <v>0</v>
      </c>
      <c r="N92">
        <v>0</v>
      </c>
      <c r="O92">
        <v>0</v>
      </c>
      <c r="P92">
        <v>4.689518297916667</v>
      </c>
      <c r="Q92">
        <v>0.35001778</v>
      </c>
      <c r="R92">
        <v>1.1497364893617019</v>
      </c>
      <c r="S92">
        <v>0.56959025900900895</v>
      </c>
      <c r="T92">
        <v>1.4393635804195803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4.6773831303715134</v>
      </c>
      <c r="AC92">
        <v>2.9167180059186393</v>
      </c>
      <c r="AD92">
        <v>3.6060566126869729</v>
      </c>
      <c r="AE92">
        <v>4.9242858838228463</v>
      </c>
      <c r="AF92">
        <v>1.5182327682181835</v>
      </c>
      <c r="AG92">
        <v>4.6610254661036654</v>
      </c>
      <c r="AH92">
        <v>13.819714108436603</v>
      </c>
      <c r="AI92">
        <v>3.1949326610666304</v>
      </c>
      <c r="AJ92">
        <v>0</v>
      </c>
      <c r="AK92">
        <v>0</v>
      </c>
      <c r="AL92">
        <v>0</v>
      </c>
      <c r="AM92">
        <v>1.5151649648312664</v>
      </c>
      <c r="AN92">
        <v>7.1822104546375914E-2</v>
      </c>
      <c r="AO92">
        <v>0</v>
      </c>
      <c r="AP92">
        <v>0</v>
      </c>
      <c r="AQ92">
        <v>4.5378289619798942</v>
      </c>
      <c r="AR92">
        <v>0</v>
      </c>
      <c r="AS92">
        <v>3.118254231968896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2.9573365411334556</v>
      </c>
      <c r="AZ92">
        <v>5.17995595951417</v>
      </c>
      <c r="BA92">
        <v>3.5012622005988026</v>
      </c>
      <c r="BB92">
        <v>2.5810794081237916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70.979431861711902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1.5244568322312163E-4</v>
      </c>
      <c r="M93">
        <v>0</v>
      </c>
      <c r="N93">
        <v>0</v>
      </c>
      <c r="O93">
        <v>0</v>
      </c>
      <c r="P93">
        <v>4.689518297916667</v>
      </c>
      <c r="Q93">
        <v>0.35001778</v>
      </c>
      <c r="R93">
        <v>1.1497364893617019</v>
      </c>
      <c r="S93">
        <v>0.56959025900900895</v>
      </c>
      <c r="T93">
        <v>1.4393635804195803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4.6773831303715134</v>
      </c>
      <c r="AC93">
        <v>2.9167180059186393</v>
      </c>
      <c r="AD93">
        <v>3.6060566126869729</v>
      </c>
      <c r="AE93">
        <v>4.9242858838228463</v>
      </c>
      <c r="AF93">
        <v>1.5182327682181835</v>
      </c>
      <c r="AG93">
        <v>4.6610254661036654</v>
      </c>
      <c r="AH93">
        <v>13.819714108436603</v>
      </c>
      <c r="AI93">
        <v>3.1949326610666304</v>
      </c>
      <c r="AJ93">
        <v>0</v>
      </c>
      <c r="AK93">
        <v>0</v>
      </c>
      <c r="AL93">
        <v>0</v>
      </c>
      <c r="AM93">
        <v>1.5151649648312664</v>
      </c>
      <c r="AN93">
        <v>7.1822104546375914E-2</v>
      </c>
      <c r="AO93">
        <v>0</v>
      </c>
      <c r="AP93">
        <v>0</v>
      </c>
      <c r="AQ93">
        <v>4.5378289619798942</v>
      </c>
      <c r="AR93">
        <v>0</v>
      </c>
      <c r="AS93">
        <v>3.118254231968896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2.9573365411334556</v>
      </c>
      <c r="AZ93">
        <v>5.17995595951417</v>
      </c>
      <c r="BA93">
        <v>3.5012622005988026</v>
      </c>
      <c r="BB93">
        <v>2.5810794081237916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70.979431861711902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1.5244568322312163E-4</v>
      </c>
      <c r="M94">
        <v>0</v>
      </c>
      <c r="N94">
        <v>0</v>
      </c>
      <c r="O94">
        <v>0</v>
      </c>
      <c r="P94">
        <v>4.689518297916667</v>
      </c>
      <c r="Q94">
        <v>0.35001778</v>
      </c>
      <c r="R94">
        <v>1.1497364893617019</v>
      </c>
      <c r="S94">
        <v>0.56959025900900895</v>
      </c>
      <c r="T94">
        <v>1.4393635804195803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4.5454961318983793</v>
      </c>
      <c r="AC94">
        <v>2.9167180059186393</v>
      </c>
      <c r="AD94">
        <v>3.5353847267505967</v>
      </c>
      <c r="AE94">
        <v>4.9242858838228463</v>
      </c>
      <c r="AF94">
        <v>1.4338865412150299</v>
      </c>
      <c r="AG94">
        <v>4.6610254661036654</v>
      </c>
      <c r="AH94">
        <v>13.663200643325551</v>
      </c>
      <c r="AI94">
        <v>3.1949326610666304</v>
      </c>
      <c r="AJ94">
        <v>0</v>
      </c>
      <c r="AK94">
        <v>0</v>
      </c>
      <c r="AL94">
        <v>0</v>
      </c>
      <c r="AM94">
        <v>1.5151649648312664</v>
      </c>
      <c r="AN94">
        <v>7.1822104546375914E-2</v>
      </c>
      <c r="AO94">
        <v>0</v>
      </c>
      <c r="AP94">
        <v>0</v>
      </c>
      <c r="AQ94">
        <v>4.5378289619798942</v>
      </c>
      <c r="AR94">
        <v>0</v>
      </c>
      <c r="AS94">
        <v>3.0303297493240664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2.9086382067039107</v>
      </c>
      <c r="AZ94">
        <v>5.17995595951417</v>
      </c>
      <c r="BA94">
        <v>3.410757952380953</v>
      </c>
      <c r="BB94">
        <v>2.5810794081237916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70.308886219895953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1.5244568322312163E-4</v>
      </c>
      <c r="M95">
        <v>0</v>
      </c>
      <c r="N95">
        <v>0</v>
      </c>
      <c r="O95">
        <v>0</v>
      </c>
      <c r="P95">
        <v>4.689518297916667</v>
      </c>
      <c r="Q95">
        <v>0.35001778</v>
      </c>
      <c r="R95">
        <v>1.1497364893617019</v>
      </c>
      <c r="S95">
        <v>0.56959025900900895</v>
      </c>
      <c r="T95">
        <v>1.4393635804195803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4.5454961318983793</v>
      </c>
      <c r="AC95">
        <v>2.9167180059186393</v>
      </c>
      <c r="AD95">
        <v>3.5353847267505967</v>
      </c>
      <c r="AE95">
        <v>4.9242858838228463</v>
      </c>
      <c r="AF95">
        <v>1.4338865412150299</v>
      </c>
      <c r="AG95">
        <v>4.6610254661036654</v>
      </c>
      <c r="AH95">
        <v>13.663200643325551</v>
      </c>
      <c r="AI95">
        <v>3.1949326610666304</v>
      </c>
      <c r="AJ95">
        <v>0</v>
      </c>
      <c r="AK95">
        <v>0</v>
      </c>
      <c r="AL95">
        <v>0</v>
      </c>
      <c r="AM95">
        <v>1.5151649648312664</v>
      </c>
      <c r="AN95">
        <v>7.1822104546375914E-2</v>
      </c>
      <c r="AO95">
        <v>0</v>
      </c>
      <c r="AP95">
        <v>0</v>
      </c>
      <c r="AQ95">
        <v>4.3860056469856579</v>
      </c>
      <c r="AR95">
        <v>0</v>
      </c>
      <c r="AS95">
        <v>3.0303297493240664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2.9086382067039107</v>
      </c>
      <c r="AZ95">
        <v>5.17995595951417</v>
      </c>
      <c r="BA95">
        <v>3.410757952380953</v>
      </c>
      <c r="BB95">
        <v>2.5810794081237916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70.157062904901721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1.5244568322312163E-4</v>
      </c>
      <c r="M96">
        <v>0</v>
      </c>
      <c r="N96">
        <v>0</v>
      </c>
      <c r="O96">
        <v>0</v>
      </c>
      <c r="P96">
        <v>4.689518297916667</v>
      </c>
      <c r="Q96">
        <v>0.35001778</v>
      </c>
      <c r="R96">
        <v>1.1497364893617019</v>
      </c>
      <c r="S96">
        <v>0.56959025900900895</v>
      </c>
      <c r="T96">
        <v>1.4393635804195803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4.5454961318983793</v>
      </c>
      <c r="AC96">
        <v>2.9167180059186393</v>
      </c>
      <c r="AD96">
        <v>3.5353847267505967</v>
      </c>
      <c r="AE96">
        <v>4.9242858838228463</v>
      </c>
      <c r="AF96">
        <v>1.4338865412150299</v>
      </c>
      <c r="AG96">
        <v>4.6610254661036654</v>
      </c>
      <c r="AH96">
        <v>13.663200643325551</v>
      </c>
      <c r="AI96">
        <v>3.1949326610666304</v>
      </c>
      <c r="AJ96">
        <v>0</v>
      </c>
      <c r="AK96">
        <v>0</v>
      </c>
      <c r="AL96">
        <v>0</v>
      </c>
      <c r="AM96">
        <v>1.5151649648312664</v>
      </c>
      <c r="AN96">
        <v>7.1822104546375914E-2</v>
      </c>
      <c r="AO96">
        <v>0</v>
      </c>
      <c r="AP96">
        <v>0</v>
      </c>
      <c r="AQ96">
        <v>4.3860056469856579</v>
      </c>
      <c r="AR96">
        <v>0</v>
      </c>
      <c r="AS96">
        <v>3.0303297493240664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2.9086382067039107</v>
      </c>
      <c r="AZ96">
        <v>5.17995595951417</v>
      </c>
      <c r="BA96">
        <v>3.410757952380953</v>
      </c>
      <c r="BB96">
        <v>2.5810794081237916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70.157062904901721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1.5244568322312163E-4</v>
      </c>
      <c r="M97">
        <v>0</v>
      </c>
      <c r="N97">
        <v>0</v>
      </c>
      <c r="O97">
        <v>0</v>
      </c>
      <c r="P97">
        <v>4.689518297916667</v>
      </c>
      <c r="Q97">
        <v>0.35001778</v>
      </c>
      <c r="R97">
        <v>1.1497364893617019</v>
      </c>
      <c r="S97">
        <v>0.56959025900900895</v>
      </c>
      <c r="T97">
        <v>1.4393635804195803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4.5454961318983793</v>
      </c>
      <c r="AC97">
        <v>2.9167180059186393</v>
      </c>
      <c r="AD97">
        <v>3.5353847267505967</v>
      </c>
      <c r="AE97">
        <v>4.9242858838228463</v>
      </c>
      <c r="AF97">
        <v>1.4338865412150299</v>
      </c>
      <c r="AG97">
        <v>4.6610254661036654</v>
      </c>
      <c r="AH97">
        <v>13.663200643325551</v>
      </c>
      <c r="AI97">
        <v>3.1949326610666304</v>
      </c>
      <c r="AJ97">
        <v>0</v>
      </c>
      <c r="AK97">
        <v>0</v>
      </c>
      <c r="AL97">
        <v>0</v>
      </c>
      <c r="AM97">
        <v>1.5151649648312664</v>
      </c>
      <c r="AN97">
        <v>7.1822104546375914E-2</v>
      </c>
      <c r="AO97">
        <v>0</v>
      </c>
      <c r="AP97">
        <v>0</v>
      </c>
      <c r="AQ97">
        <v>4.3860056469856579</v>
      </c>
      <c r="AR97">
        <v>0</v>
      </c>
      <c r="AS97">
        <v>3.0303297493240664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2.9086382067039107</v>
      </c>
      <c r="AZ97">
        <v>5.17995595951417</v>
      </c>
      <c r="BA97">
        <v>3.410757952380953</v>
      </c>
      <c r="BB97">
        <v>2.5810794081237916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70.157062904901721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1.5244568322312163E-4</v>
      </c>
      <c r="M98">
        <v>0</v>
      </c>
      <c r="N98">
        <v>0</v>
      </c>
      <c r="O98">
        <v>0</v>
      </c>
      <c r="P98">
        <v>4.689518297916667</v>
      </c>
      <c r="Q98">
        <v>0.35001778</v>
      </c>
      <c r="R98">
        <v>1.1497364893617019</v>
      </c>
      <c r="S98">
        <v>0.56959025900900895</v>
      </c>
      <c r="T98">
        <v>1.4393635804195803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4.5454961318983793</v>
      </c>
      <c r="AC98">
        <v>2.9167180059186393</v>
      </c>
      <c r="AD98">
        <v>3.5353847267505967</v>
      </c>
      <c r="AE98">
        <v>4.9242858838228463</v>
      </c>
      <c r="AF98">
        <v>1.4338865412150299</v>
      </c>
      <c r="AG98">
        <v>4.6610254661036654</v>
      </c>
      <c r="AH98">
        <v>13.663200643325551</v>
      </c>
      <c r="AI98">
        <v>3.1949326610666304</v>
      </c>
      <c r="AJ98">
        <v>0</v>
      </c>
      <c r="AK98">
        <v>0</v>
      </c>
      <c r="AL98">
        <v>0</v>
      </c>
      <c r="AM98">
        <v>1.5151649648312664</v>
      </c>
      <c r="AN98">
        <v>7.1822104546375914E-2</v>
      </c>
      <c r="AO98">
        <v>0</v>
      </c>
      <c r="AP98">
        <v>0</v>
      </c>
      <c r="AQ98">
        <v>4.3860056469856579</v>
      </c>
      <c r="AR98">
        <v>0</v>
      </c>
      <c r="AS98">
        <v>3.0303297493240664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2.9086382067039107</v>
      </c>
      <c r="AZ98">
        <v>5.17995595951417</v>
      </c>
      <c r="BA98">
        <v>3.410757952380953</v>
      </c>
      <c r="BB98">
        <v>2.5810794081237916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70.157062904901721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9.4904547528330031E-3</v>
      </c>
      <c r="L99">
        <f t="shared" si="2"/>
        <v>2.4934275371018434E-3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5.7713627906002318E-2</v>
      </c>
      <c r="Q99">
        <f t="shared" si="2"/>
        <v>5.3016202727078042E-3</v>
      </c>
      <c r="R99">
        <f t="shared" si="2"/>
        <v>1.636955819631929E-2</v>
      </c>
      <c r="S99">
        <f t="shared" si="2"/>
        <v>8.1869088350668678E-3</v>
      </c>
      <c r="T99">
        <f t="shared" si="2"/>
        <v>2.801764615483552E-2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0.10948756816098069</v>
      </c>
      <c r="AC99">
        <f t="shared" si="2"/>
        <v>7.0001232142047523E-2</v>
      </c>
      <c r="AD99">
        <f t="shared" si="2"/>
        <v>8.5043581128339416E-2</v>
      </c>
      <c r="AE99">
        <f t="shared" si="2"/>
        <v>0.11818286121174831</v>
      </c>
      <c r="AF99">
        <f t="shared" si="2"/>
        <v>1.9093885968039494E-2</v>
      </c>
      <c r="AG99">
        <f t="shared" si="2"/>
        <v>0.11186461118648769</v>
      </c>
      <c r="AH99">
        <f t="shared" si="2"/>
        <v>0.32838635583514642</v>
      </c>
      <c r="AI99">
        <f t="shared" si="2"/>
        <v>5.2562521578541507E-2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2.5558184953159171E-2</v>
      </c>
      <c r="AN99">
        <f t="shared" si="2"/>
        <v>1.723730509113024E-3</v>
      </c>
      <c r="AO99">
        <f t="shared" si="2"/>
        <v>0</v>
      </c>
      <c r="AP99">
        <f t="shared" si="2"/>
        <v>0</v>
      </c>
      <c r="AQ99">
        <f t="shared" si="2"/>
        <v>4.2594862817919597E-2</v>
      </c>
      <c r="AR99">
        <f t="shared" si="2"/>
        <v>0</v>
      </c>
      <c r="AS99">
        <f t="shared" si="2"/>
        <v>7.2991687431712055E-2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6.9303716144815689E-2</v>
      </c>
      <c r="AZ99">
        <f t="shared" si="2"/>
        <v>0.12431894302834025</v>
      </c>
      <c r="BA99">
        <f t="shared" si="2"/>
        <v>8.2129703601796417E-2</v>
      </c>
      <c r="BB99">
        <f t="shared" si="2"/>
        <v>4.8442079884829917E-2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1.4892587692378845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19.119202000000001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19.119202000000001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19.305969999999999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19.305969999999999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17.878681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17.878681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16.257866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16.257866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15.067164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15.067164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13.703106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13.703106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14.612848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14.612848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15.246168000000001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15.246168000000001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15.100545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15.100545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14.894918000000001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14.894918000000001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12.746672999999999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12.746672999999999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13.286374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13.286374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14.280154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14.280154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14.845098999999999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14.845098999999999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16.924869000000001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16.924869000000001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19.300408000000001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19.300408000000001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19.305969999999999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19.305969999999999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19.305969999999999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19.305969999999999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19.305969999999999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19.305969999999999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19.305969999999999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19.305969999999999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19.305969999999999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19.305969999999999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19.305969999999999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19.305969999999999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19.305969999999999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19.305969999999999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19.305969999999999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19.305969999999999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19.305969999999999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19.305969999999999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19.305969999999999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19.305969999999999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19.305969999999999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19.305969999999999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19.305969999999999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19.305969999999999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19.305969999999999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19.305969999999999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19.305969999999999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19.305969999999999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19.305969999999999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19.305969999999999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19.305969999999999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19.305969999999999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19.305969999999999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19.305969999999999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19.305969999999999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19.305969999999999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19.305969999999999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19.305969999999999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19.305969999999999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19.305969999999999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19.305969999999999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19.305969999999999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19.305969999999999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19.305969999999999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19.305969999999999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19.305969999999999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19.305969999999999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19.305969999999999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19.305969999999999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19.305969999999999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19.305969999999999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19.305969999999999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19.305969999999999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19.305969999999999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19.305969999999999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19.305969999999999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19.305969999999999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19.305969999999999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19.305969999999999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19.305969999999999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19.305969999999999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19.305969999999999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19.305969999999999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19.305969999999999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19.305969999999999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19.305969999999999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19.305969999999999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19.305969999999999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19.305969999999999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19.305969999999999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19.305969999999999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19.305969999999999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19.305969999999999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19.305969999999999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19.305969999999999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19.305969999999999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19.305969999999999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19.305969999999999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19.305969999999999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19.305969999999999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19.305969999999999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19.305969999999999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19.305969999999999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19.305969999999999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19.305969999999999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19.305969999999999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19.305969999999999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19.305969999999999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19.305969999999999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19.305969999999999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19.305969999999999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19.305969999999999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19.305969999999999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19.305969999999999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19.305969999999999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19.305969999999999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19.305969999999999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19.305969999999999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19.305969999999999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19.305969999999999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19.305969999999999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19.305969999999999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19.305969999999999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19.305969999999999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19.305969999999999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19.305969999999999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19.305969999999999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19.305969999999999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19.305969999999999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19.305969999999999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19.305969999999999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19.305969999999999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19.305969999999999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19.305969999999999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19.305969999999999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19.305969999999999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19.305969999999999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19.305969999999999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19.305969999999999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19.305969999999999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19.305969999999999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19.305969999999999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19.305969999999999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19.305969999999999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19.305969999999999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19.305969999999999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19.305969999999999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19.305969999999999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19.305969999999999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19.305969999999999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19.305969999999999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19.305969999999999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19.305969999999999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19.305969999999999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19.305969999999999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19.305969999999999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19.305969999999999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19.305969999999999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19.305969999999999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19.305969999999999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19.305969999999999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19.305969999999999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19.305969999999999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19.305969999999999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19.305969999999999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19.305969999999999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19.305969999999999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19.305969999999999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19.305969999999999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19.305969999999999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19.305969999999999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19.305969999999999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19.305969999999999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19.305969999999999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19.305969999999999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19.305969999999999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19.305969999999999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19.305969999999999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19.305969999999999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19.305969999999999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0.44926191124999887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0.44926191124999887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45438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494.49</v>
      </c>
      <c r="L3" s="201">
        <v>17.21</v>
      </c>
      <c r="M3" s="201">
        <v>62.17</v>
      </c>
      <c r="N3" s="201">
        <v>51.7</v>
      </c>
      <c r="O3" s="201">
        <v>72.17</v>
      </c>
      <c r="P3" s="201">
        <v>23.6</v>
      </c>
      <c r="Q3" s="201">
        <v>9.6199999999999992</v>
      </c>
      <c r="R3" s="201">
        <v>19.13</v>
      </c>
      <c r="S3" s="201">
        <v>11.77</v>
      </c>
      <c r="T3" s="201">
        <v>1.42</v>
      </c>
      <c r="U3" s="201">
        <v>48.16</v>
      </c>
      <c r="V3" s="201">
        <v>5.3</v>
      </c>
      <c r="W3" s="201">
        <v>18.78</v>
      </c>
      <c r="X3" s="201">
        <v>41.91</v>
      </c>
      <c r="Y3" s="201">
        <v>0</v>
      </c>
      <c r="Z3">
        <v>0</v>
      </c>
      <c r="AA3" s="201">
        <v>14.09</v>
      </c>
      <c r="AB3" s="201">
        <v>0</v>
      </c>
      <c r="AC3" s="201">
        <v>0</v>
      </c>
      <c r="AD3" s="201">
        <v>0</v>
      </c>
      <c r="AE3" s="201">
        <v>79.78</v>
      </c>
      <c r="AF3" s="201">
        <v>0</v>
      </c>
      <c r="AG3" s="201">
        <v>0</v>
      </c>
      <c r="AH3" s="201">
        <v>0</v>
      </c>
      <c r="AI3" s="201">
        <v>102.56</v>
      </c>
      <c r="AJ3" s="201">
        <v>0</v>
      </c>
      <c r="AK3" s="201">
        <v>0</v>
      </c>
      <c r="AL3" s="201">
        <v>0</v>
      </c>
      <c r="AM3" s="201">
        <v>384.43</v>
      </c>
      <c r="AN3" s="201">
        <v>0</v>
      </c>
      <c r="AO3">
        <v>0</v>
      </c>
      <c r="AP3" s="201">
        <v>118.38</v>
      </c>
      <c r="AQ3" s="201">
        <v>38.25</v>
      </c>
      <c r="AR3" s="201">
        <v>0</v>
      </c>
      <c r="AS3" s="201">
        <v>7.67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2.46</v>
      </c>
      <c r="AZ3" s="201">
        <v>4.7</v>
      </c>
      <c r="BA3" s="201">
        <v>3.1</v>
      </c>
      <c r="BB3" s="201">
        <v>2.46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494.49</v>
      </c>
      <c r="L4" s="201">
        <v>17.21</v>
      </c>
      <c r="M4" s="201">
        <v>62.17</v>
      </c>
      <c r="N4" s="201">
        <v>51.7</v>
      </c>
      <c r="O4" s="201">
        <v>72.17</v>
      </c>
      <c r="P4" s="201">
        <v>24.63</v>
      </c>
      <c r="Q4" s="201">
        <v>9.6199999999999992</v>
      </c>
      <c r="R4" s="201">
        <v>19.13</v>
      </c>
      <c r="S4" s="201">
        <v>11.77</v>
      </c>
      <c r="T4" s="201">
        <v>1.42</v>
      </c>
      <c r="U4" s="201">
        <v>48.16</v>
      </c>
      <c r="V4" s="201">
        <v>5.3</v>
      </c>
      <c r="W4" s="201">
        <v>18.78</v>
      </c>
      <c r="X4" s="201">
        <v>41.91</v>
      </c>
      <c r="Y4" s="201">
        <v>0</v>
      </c>
      <c r="Z4">
        <v>0</v>
      </c>
      <c r="AA4" s="201">
        <v>14.09</v>
      </c>
      <c r="AB4" s="201">
        <v>0</v>
      </c>
      <c r="AC4" s="201">
        <v>0</v>
      </c>
      <c r="AD4" s="201">
        <v>0</v>
      </c>
      <c r="AE4" s="201">
        <v>78.650000000000006</v>
      </c>
      <c r="AF4" s="201">
        <v>0</v>
      </c>
      <c r="AG4" s="201">
        <v>0</v>
      </c>
      <c r="AH4" s="201">
        <v>0</v>
      </c>
      <c r="AI4" s="201">
        <v>102.56</v>
      </c>
      <c r="AJ4" s="201">
        <v>0</v>
      </c>
      <c r="AK4" s="201">
        <v>0</v>
      </c>
      <c r="AL4" s="201">
        <v>0</v>
      </c>
      <c r="AM4" s="201">
        <v>380.15</v>
      </c>
      <c r="AN4" s="201">
        <v>0</v>
      </c>
      <c r="AO4">
        <v>0</v>
      </c>
      <c r="AP4" s="201">
        <v>118.38</v>
      </c>
      <c r="AQ4" s="201">
        <v>38.25</v>
      </c>
      <c r="AR4" s="201">
        <v>0</v>
      </c>
      <c r="AS4" s="201">
        <v>7.67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2.46</v>
      </c>
      <c r="AZ4" s="201">
        <v>4.7</v>
      </c>
      <c r="BA4" s="201">
        <v>3.1</v>
      </c>
      <c r="BB4" s="201">
        <v>2.46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494.49</v>
      </c>
      <c r="L5" s="201">
        <v>17.21</v>
      </c>
      <c r="M5" s="201">
        <v>62.17</v>
      </c>
      <c r="N5" s="201">
        <v>51.7</v>
      </c>
      <c r="O5" s="201">
        <v>72.17</v>
      </c>
      <c r="P5" s="201">
        <v>26.09</v>
      </c>
      <c r="Q5" s="201">
        <v>9.6199999999999992</v>
      </c>
      <c r="R5" s="201">
        <v>19.13</v>
      </c>
      <c r="S5" s="201">
        <v>11.77</v>
      </c>
      <c r="T5" s="201">
        <v>1.42</v>
      </c>
      <c r="U5" s="201">
        <v>48.16</v>
      </c>
      <c r="V5" s="201">
        <v>5.3</v>
      </c>
      <c r="W5" s="201">
        <v>18.78</v>
      </c>
      <c r="X5" s="201">
        <v>41.91</v>
      </c>
      <c r="Y5" s="201">
        <v>0</v>
      </c>
      <c r="Z5">
        <v>0</v>
      </c>
      <c r="AA5" s="201">
        <v>14.09</v>
      </c>
      <c r="AB5" s="201">
        <v>0</v>
      </c>
      <c r="AC5" s="201">
        <v>0</v>
      </c>
      <c r="AD5" s="201">
        <v>0</v>
      </c>
      <c r="AE5" s="201">
        <v>78.650000000000006</v>
      </c>
      <c r="AF5" s="201">
        <v>0</v>
      </c>
      <c r="AG5" s="201">
        <v>0</v>
      </c>
      <c r="AH5" s="201">
        <v>0</v>
      </c>
      <c r="AI5" s="201">
        <v>102.56</v>
      </c>
      <c r="AJ5" s="201">
        <v>0</v>
      </c>
      <c r="AK5" s="201">
        <v>0</v>
      </c>
      <c r="AL5" s="201">
        <v>0</v>
      </c>
      <c r="AM5" s="201">
        <v>350.15</v>
      </c>
      <c r="AN5" s="201">
        <v>0</v>
      </c>
      <c r="AO5">
        <v>0</v>
      </c>
      <c r="AP5" s="201">
        <v>118.38</v>
      </c>
      <c r="AQ5" s="201">
        <v>38.25</v>
      </c>
      <c r="AR5" s="201">
        <v>0</v>
      </c>
      <c r="AS5" s="201">
        <v>7.67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2.46</v>
      </c>
      <c r="AZ5" s="201">
        <v>4.7</v>
      </c>
      <c r="BA5" s="201">
        <v>3.1</v>
      </c>
      <c r="BB5" s="201">
        <v>2.46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494.49</v>
      </c>
      <c r="L6" s="201">
        <v>17.21</v>
      </c>
      <c r="M6" s="201">
        <v>62.17</v>
      </c>
      <c r="N6" s="201">
        <v>51.7</v>
      </c>
      <c r="O6" s="201">
        <v>72.17</v>
      </c>
      <c r="P6" s="201">
        <v>27.15</v>
      </c>
      <c r="Q6" s="201">
        <v>9.6199999999999992</v>
      </c>
      <c r="R6" s="201">
        <v>19.13</v>
      </c>
      <c r="S6" s="201">
        <v>11.77</v>
      </c>
      <c r="T6" s="201">
        <v>1.42</v>
      </c>
      <c r="U6" s="201">
        <v>48.16</v>
      </c>
      <c r="V6" s="201">
        <v>5.3</v>
      </c>
      <c r="W6" s="201">
        <v>18.78</v>
      </c>
      <c r="X6" s="201">
        <v>41.91</v>
      </c>
      <c r="Y6" s="201">
        <v>0</v>
      </c>
      <c r="Z6">
        <v>0</v>
      </c>
      <c r="AA6" s="201">
        <v>14.09</v>
      </c>
      <c r="AB6" s="201">
        <v>0</v>
      </c>
      <c r="AC6" s="201">
        <v>0</v>
      </c>
      <c r="AD6" s="201">
        <v>0</v>
      </c>
      <c r="AE6" s="201">
        <v>78.650000000000006</v>
      </c>
      <c r="AF6" s="201">
        <v>0</v>
      </c>
      <c r="AG6" s="201">
        <v>0</v>
      </c>
      <c r="AH6" s="201">
        <v>0</v>
      </c>
      <c r="AI6" s="201">
        <v>102.56</v>
      </c>
      <c r="AJ6" s="201">
        <v>0</v>
      </c>
      <c r="AK6" s="201">
        <v>0</v>
      </c>
      <c r="AL6" s="201">
        <v>0</v>
      </c>
      <c r="AM6" s="201">
        <v>301.14999999999998</v>
      </c>
      <c r="AN6" s="201">
        <v>0</v>
      </c>
      <c r="AO6">
        <v>0</v>
      </c>
      <c r="AP6" s="201">
        <v>118.38</v>
      </c>
      <c r="AQ6" s="201">
        <v>38.25</v>
      </c>
      <c r="AR6" s="201">
        <v>0</v>
      </c>
      <c r="AS6" s="201">
        <v>7.67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2.46</v>
      </c>
      <c r="AZ6" s="201">
        <v>4.7</v>
      </c>
      <c r="BA6" s="201">
        <v>3.1</v>
      </c>
      <c r="BB6" s="201">
        <v>2.46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494.49</v>
      </c>
      <c r="L7" s="201">
        <v>17.21</v>
      </c>
      <c r="M7" s="201">
        <v>62.17</v>
      </c>
      <c r="N7" s="201">
        <v>51.7</v>
      </c>
      <c r="O7" s="201">
        <v>72.17</v>
      </c>
      <c r="P7" s="201">
        <v>27.99</v>
      </c>
      <c r="Q7" s="201">
        <v>9.6199999999999992</v>
      </c>
      <c r="R7" s="201">
        <v>19.13</v>
      </c>
      <c r="S7" s="201">
        <v>11.77</v>
      </c>
      <c r="T7" s="201">
        <v>1.42</v>
      </c>
      <c r="U7" s="201">
        <v>48.16</v>
      </c>
      <c r="V7" s="201">
        <v>5.3</v>
      </c>
      <c r="W7" s="201">
        <v>18.78</v>
      </c>
      <c r="X7" s="201">
        <v>41.91</v>
      </c>
      <c r="Y7" s="201">
        <v>0</v>
      </c>
      <c r="Z7">
        <v>0</v>
      </c>
      <c r="AA7" s="201">
        <v>14.09</v>
      </c>
      <c r="AB7" s="201">
        <v>0</v>
      </c>
      <c r="AC7" s="201">
        <v>0</v>
      </c>
      <c r="AD7" s="201">
        <v>0</v>
      </c>
      <c r="AE7" s="201">
        <v>78.650000000000006</v>
      </c>
      <c r="AF7" s="201">
        <v>0</v>
      </c>
      <c r="AG7" s="201">
        <v>0</v>
      </c>
      <c r="AH7" s="201">
        <v>0</v>
      </c>
      <c r="AI7" s="201">
        <v>102.56</v>
      </c>
      <c r="AJ7" s="201">
        <v>0</v>
      </c>
      <c r="AK7" s="201">
        <v>0</v>
      </c>
      <c r="AL7" s="201">
        <v>0</v>
      </c>
      <c r="AM7" s="201">
        <v>301.14999999999998</v>
      </c>
      <c r="AN7" s="201">
        <v>0</v>
      </c>
      <c r="AO7">
        <v>0</v>
      </c>
      <c r="AP7" s="201">
        <v>118.38</v>
      </c>
      <c r="AQ7" s="201">
        <v>38.25</v>
      </c>
      <c r="AR7" s="201">
        <v>0</v>
      </c>
      <c r="AS7" s="201">
        <v>7.67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2.46</v>
      </c>
      <c r="AZ7" s="201">
        <v>4.7</v>
      </c>
      <c r="BA7" s="201">
        <v>3.1</v>
      </c>
      <c r="BB7" s="201">
        <v>2.46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434.14</v>
      </c>
      <c r="L8" s="201">
        <v>9.64</v>
      </c>
      <c r="M8" s="201">
        <v>62.17</v>
      </c>
      <c r="N8" s="201">
        <v>51.7</v>
      </c>
      <c r="O8" s="201">
        <v>72.17</v>
      </c>
      <c r="P8" s="201">
        <v>28.84</v>
      </c>
      <c r="Q8" s="201">
        <v>9.6199999999999992</v>
      </c>
      <c r="R8" s="201">
        <v>19.13</v>
      </c>
      <c r="S8" s="201">
        <v>11.77</v>
      </c>
      <c r="T8" s="201">
        <v>1.42</v>
      </c>
      <c r="U8" s="201">
        <v>48.16</v>
      </c>
      <c r="V8" s="201">
        <v>5.3</v>
      </c>
      <c r="W8" s="201">
        <v>18.78</v>
      </c>
      <c r="X8" s="201">
        <v>41.91</v>
      </c>
      <c r="Y8" s="201">
        <v>0</v>
      </c>
      <c r="Z8">
        <v>0</v>
      </c>
      <c r="AA8" s="201">
        <v>14.09</v>
      </c>
      <c r="AB8" s="201">
        <v>0</v>
      </c>
      <c r="AC8" s="201">
        <v>0</v>
      </c>
      <c r="AD8" s="201">
        <v>0</v>
      </c>
      <c r="AE8" s="201">
        <v>78.650000000000006</v>
      </c>
      <c r="AF8" s="201">
        <v>0</v>
      </c>
      <c r="AG8" s="201">
        <v>0</v>
      </c>
      <c r="AH8" s="201">
        <v>0</v>
      </c>
      <c r="AI8" s="201">
        <v>102.56</v>
      </c>
      <c r="AJ8" s="201">
        <v>0</v>
      </c>
      <c r="AK8" s="201">
        <v>0</v>
      </c>
      <c r="AL8" s="201">
        <v>0</v>
      </c>
      <c r="AM8" s="201">
        <v>301.14999999999998</v>
      </c>
      <c r="AN8" s="201">
        <v>0</v>
      </c>
      <c r="AO8">
        <v>0</v>
      </c>
      <c r="AP8" s="201">
        <v>118.38</v>
      </c>
      <c r="AQ8" s="201">
        <v>38.25</v>
      </c>
      <c r="AR8" s="201">
        <v>0</v>
      </c>
      <c r="AS8" s="201">
        <v>7.67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2.46</v>
      </c>
      <c r="AZ8" s="201">
        <v>4.7</v>
      </c>
      <c r="BA8" s="201">
        <v>3.1</v>
      </c>
      <c r="BB8" s="201">
        <v>2.46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386.12</v>
      </c>
      <c r="L9" s="201">
        <v>9.65</v>
      </c>
      <c r="M9" s="201">
        <v>62.17</v>
      </c>
      <c r="N9" s="201">
        <v>51.7</v>
      </c>
      <c r="O9" s="201">
        <v>72.17</v>
      </c>
      <c r="P9" s="201">
        <v>29.72</v>
      </c>
      <c r="Q9" s="201">
        <v>9.6199999999999992</v>
      </c>
      <c r="R9" s="201">
        <v>19.13</v>
      </c>
      <c r="S9" s="201">
        <v>11.77</v>
      </c>
      <c r="T9" s="201">
        <v>1.42</v>
      </c>
      <c r="U9" s="201">
        <v>48.16</v>
      </c>
      <c r="V9" s="201">
        <v>5.3</v>
      </c>
      <c r="W9" s="201">
        <v>18.78</v>
      </c>
      <c r="X9" s="201">
        <v>41.91</v>
      </c>
      <c r="Y9" s="201">
        <v>0</v>
      </c>
      <c r="Z9">
        <v>0</v>
      </c>
      <c r="AA9" s="201">
        <v>14.09</v>
      </c>
      <c r="AB9" s="201">
        <v>0</v>
      </c>
      <c r="AC9" s="201">
        <v>0</v>
      </c>
      <c r="AD9" s="201">
        <v>0</v>
      </c>
      <c r="AE9" s="201">
        <v>78.650000000000006</v>
      </c>
      <c r="AF9" s="201">
        <v>0</v>
      </c>
      <c r="AG9" s="201">
        <v>0</v>
      </c>
      <c r="AH9" s="201">
        <v>0</v>
      </c>
      <c r="AI9" s="201">
        <v>134.56</v>
      </c>
      <c r="AJ9" s="201">
        <v>0</v>
      </c>
      <c r="AK9" s="201">
        <v>0</v>
      </c>
      <c r="AL9" s="201">
        <v>0</v>
      </c>
      <c r="AM9" s="201">
        <v>301.14999999999998</v>
      </c>
      <c r="AN9" s="201">
        <v>0</v>
      </c>
      <c r="AO9">
        <v>0</v>
      </c>
      <c r="AP9" s="201">
        <v>118.38</v>
      </c>
      <c r="AQ9" s="201">
        <v>38.25</v>
      </c>
      <c r="AR9" s="201">
        <v>0</v>
      </c>
      <c r="AS9" s="201">
        <v>7.67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2.46</v>
      </c>
      <c r="AZ9" s="201">
        <v>4.7</v>
      </c>
      <c r="BA9" s="201">
        <v>3.1</v>
      </c>
      <c r="BB9" s="201">
        <v>2.46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347.51</v>
      </c>
      <c r="L10" s="201">
        <v>9.65</v>
      </c>
      <c r="M10" s="201">
        <v>62.17</v>
      </c>
      <c r="N10" s="201">
        <v>51.7</v>
      </c>
      <c r="O10" s="201">
        <v>72.17</v>
      </c>
      <c r="P10" s="201">
        <v>30.45</v>
      </c>
      <c r="Q10" s="201">
        <v>9.6199999999999992</v>
      </c>
      <c r="R10" s="201">
        <v>19.13</v>
      </c>
      <c r="S10" s="201">
        <v>11.77</v>
      </c>
      <c r="T10" s="201">
        <v>1.42</v>
      </c>
      <c r="U10" s="201">
        <v>48.16</v>
      </c>
      <c r="V10" s="201">
        <v>5.3</v>
      </c>
      <c r="W10" s="201">
        <v>18.78</v>
      </c>
      <c r="X10" s="201">
        <v>41.91</v>
      </c>
      <c r="Y10" s="201">
        <v>0</v>
      </c>
      <c r="Z10">
        <v>0</v>
      </c>
      <c r="AA10" s="201">
        <v>14.09</v>
      </c>
      <c r="AB10" s="201">
        <v>0</v>
      </c>
      <c r="AC10" s="201">
        <v>0</v>
      </c>
      <c r="AD10" s="201">
        <v>0</v>
      </c>
      <c r="AE10" s="201">
        <v>78.650000000000006</v>
      </c>
      <c r="AF10" s="201">
        <v>0</v>
      </c>
      <c r="AG10" s="201">
        <v>0</v>
      </c>
      <c r="AH10" s="201">
        <v>0</v>
      </c>
      <c r="AI10" s="201">
        <v>134.56</v>
      </c>
      <c r="AJ10" s="201">
        <v>0</v>
      </c>
      <c r="AK10" s="201">
        <v>0</v>
      </c>
      <c r="AL10" s="201">
        <v>0</v>
      </c>
      <c r="AM10" s="201">
        <v>301.14999999999998</v>
      </c>
      <c r="AN10" s="201">
        <v>0</v>
      </c>
      <c r="AO10">
        <v>0</v>
      </c>
      <c r="AP10" s="201">
        <v>118.38</v>
      </c>
      <c r="AQ10" s="201">
        <v>38.25</v>
      </c>
      <c r="AR10" s="201">
        <v>0</v>
      </c>
      <c r="AS10" s="201">
        <v>7.67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2.46</v>
      </c>
      <c r="AZ10" s="201">
        <v>4.7</v>
      </c>
      <c r="BA10" s="201">
        <v>3.1</v>
      </c>
      <c r="BB10" s="201">
        <v>2.46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430.95</v>
      </c>
      <c r="L11" s="201">
        <v>9.65</v>
      </c>
      <c r="M11" s="201">
        <v>62.17</v>
      </c>
      <c r="N11" s="201">
        <v>51.7</v>
      </c>
      <c r="O11" s="201">
        <v>72.17</v>
      </c>
      <c r="P11" s="201">
        <v>31.23</v>
      </c>
      <c r="Q11" s="201">
        <v>9.6199999999999992</v>
      </c>
      <c r="R11" s="201">
        <v>19.13</v>
      </c>
      <c r="S11" s="201">
        <v>11.77</v>
      </c>
      <c r="T11" s="201">
        <v>1.42</v>
      </c>
      <c r="U11" s="201">
        <v>48.16</v>
      </c>
      <c r="V11" s="201">
        <v>5.3</v>
      </c>
      <c r="W11" s="201">
        <v>18.78</v>
      </c>
      <c r="X11" s="201">
        <v>41.91</v>
      </c>
      <c r="Y11" s="201">
        <v>0</v>
      </c>
      <c r="Z11">
        <v>0</v>
      </c>
      <c r="AA11" s="201">
        <v>14.09</v>
      </c>
      <c r="AB11" s="201">
        <v>0</v>
      </c>
      <c r="AC11" s="201">
        <v>0</v>
      </c>
      <c r="AD11" s="201">
        <v>0</v>
      </c>
      <c r="AE11" s="201">
        <v>78.650000000000006</v>
      </c>
      <c r="AF11" s="201">
        <v>0</v>
      </c>
      <c r="AG11" s="201">
        <v>0</v>
      </c>
      <c r="AH11" s="201">
        <v>0</v>
      </c>
      <c r="AI11" s="201">
        <v>134.61000000000001</v>
      </c>
      <c r="AJ11" s="201">
        <v>0</v>
      </c>
      <c r="AK11" s="201">
        <v>0</v>
      </c>
      <c r="AL11" s="201">
        <v>0</v>
      </c>
      <c r="AM11" s="201">
        <v>301.14999999999998</v>
      </c>
      <c r="AN11" s="201">
        <v>0</v>
      </c>
      <c r="AO11">
        <v>0</v>
      </c>
      <c r="AP11" s="201">
        <v>118.38</v>
      </c>
      <c r="AQ11" s="201">
        <v>38.25</v>
      </c>
      <c r="AR11" s="201">
        <v>0</v>
      </c>
      <c r="AS11" s="201">
        <v>7.66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2.46</v>
      </c>
      <c r="AZ11" s="201">
        <v>4.7</v>
      </c>
      <c r="BA11" s="201">
        <v>3.1</v>
      </c>
      <c r="BB11" s="201">
        <v>2.46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434.38</v>
      </c>
      <c r="L12" s="201">
        <v>9.65</v>
      </c>
      <c r="M12" s="201">
        <v>62.17</v>
      </c>
      <c r="N12" s="201">
        <v>51.7</v>
      </c>
      <c r="O12" s="201">
        <v>72.17</v>
      </c>
      <c r="P12" s="201">
        <v>31.31</v>
      </c>
      <c r="Q12" s="201">
        <v>9.6199999999999992</v>
      </c>
      <c r="R12" s="201">
        <v>19.13</v>
      </c>
      <c r="S12" s="201">
        <v>11.77</v>
      </c>
      <c r="T12" s="201">
        <v>1.42</v>
      </c>
      <c r="U12" s="201">
        <v>48.16</v>
      </c>
      <c r="V12" s="201">
        <v>5.3</v>
      </c>
      <c r="W12" s="201">
        <v>18.78</v>
      </c>
      <c r="X12" s="201">
        <v>41.91</v>
      </c>
      <c r="Y12" s="201">
        <v>0</v>
      </c>
      <c r="Z12">
        <v>0</v>
      </c>
      <c r="AA12" s="201">
        <v>14.09</v>
      </c>
      <c r="AB12" s="201">
        <v>0</v>
      </c>
      <c r="AC12" s="201">
        <v>0</v>
      </c>
      <c r="AD12" s="201">
        <v>0</v>
      </c>
      <c r="AE12" s="201">
        <v>78.650000000000006</v>
      </c>
      <c r="AF12" s="201">
        <v>0</v>
      </c>
      <c r="AG12" s="201">
        <v>0</v>
      </c>
      <c r="AH12" s="201">
        <v>0</v>
      </c>
      <c r="AI12" s="201">
        <v>134.61000000000001</v>
      </c>
      <c r="AJ12" s="201">
        <v>0</v>
      </c>
      <c r="AK12" s="201">
        <v>0</v>
      </c>
      <c r="AL12" s="201">
        <v>0</v>
      </c>
      <c r="AM12" s="201">
        <v>301.14999999999998</v>
      </c>
      <c r="AN12" s="201">
        <v>0</v>
      </c>
      <c r="AO12">
        <v>0</v>
      </c>
      <c r="AP12" s="201">
        <v>118.38</v>
      </c>
      <c r="AQ12" s="201">
        <v>38.25</v>
      </c>
      <c r="AR12" s="201">
        <v>0</v>
      </c>
      <c r="AS12" s="201">
        <v>7.66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2.46</v>
      </c>
      <c r="AZ12" s="201">
        <v>4.7</v>
      </c>
      <c r="BA12" s="201">
        <v>3.1</v>
      </c>
      <c r="BB12" s="201">
        <v>2.46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434.38</v>
      </c>
      <c r="L13" s="201">
        <v>9.65</v>
      </c>
      <c r="M13" s="201">
        <v>62.17</v>
      </c>
      <c r="N13" s="201">
        <v>51.7</v>
      </c>
      <c r="O13" s="201">
        <v>72.17</v>
      </c>
      <c r="P13" s="201">
        <v>31.31</v>
      </c>
      <c r="Q13" s="201">
        <v>9.6199999999999992</v>
      </c>
      <c r="R13" s="201">
        <v>19.13</v>
      </c>
      <c r="S13" s="201">
        <v>11.77</v>
      </c>
      <c r="T13" s="201">
        <v>1.42</v>
      </c>
      <c r="U13" s="201">
        <v>48.16</v>
      </c>
      <c r="V13" s="201">
        <v>5.3</v>
      </c>
      <c r="W13" s="201">
        <v>18.78</v>
      </c>
      <c r="X13" s="201">
        <v>41.91</v>
      </c>
      <c r="Y13" s="201">
        <v>0</v>
      </c>
      <c r="Z13">
        <v>0</v>
      </c>
      <c r="AA13" s="201">
        <v>14.09</v>
      </c>
      <c r="AB13" s="201">
        <v>0</v>
      </c>
      <c r="AC13" s="201">
        <v>0</v>
      </c>
      <c r="AD13" s="201">
        <v>0</v>
      </c>
      <c r="AE13" s="201">
        <v>78.650000000000006</v>
      </c>
      <c r="AF13" s="201">
        <v>0</v>
      </c>
      <c r="AG13" s="201">
        <v>0</v>
      </c>
      <c r="AH13" s="201">
        <v>0</v>
      </c>
      <c r="AI13" s="201">
        <v>134.61000000000001</v>
      </c>
      <c r="AJ13" s="201">
        <v>0</v>
      </c>
      <c r="AK13" s="201">
        <v>0</v>
      </c>
      <c r="AL13" s="201">
        <v>0</v>
      </c>
      <c r="AM13" s="201">
        <v>301.14999999999998</v>
      </c>
      <c r="AN13" s="201">
        <v>0</v>
      </c>
      <c r="AO13">
        <v>0</v>
      </c>
      <c r="AP13" s="201">
        <v>118.38</v>
      </c>
      <c r="AQ13" s="201">
        <v>38.25</v>
      </c>
      <c r="AR13" s="201">
        <v>0</v>
      </c>
      <c r="AS13" s="201">
        <v>7.66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2.46</v>
      </c>
      <c r="AZ13" s="201">
        <v>4.7</v>
      </c>
      <c r="BA13" s="201">
        <v>3.1</v>
      </c>
      <c r="BB13" s="201">
        <v>2.46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434.38</v>
      </c>
      <c r="L14" s="201">
        <v>9.65</v>
      </c>
      <c r="M14" s="201">
        <v>62.17</v>
      </c>
      <c r="N14" s="201">
        <v>51.7</v>
      </c>
      <c r="O14" s="201">
        <v>72.17</v>
      </c>
      <c r="P14" s="201">
        <v>31.31</v>
      </c>
      <c r="Q14" s="201">
        <v>9.6199999999999992</v>
      </c>
      <c r="R14" s="201">
        <v>19.13</v>
      </c>
      <c r="S14" s="201">
        <v>11.77</v>
      </c>
      <c r="T14" s="201">
        <v>1.42</v>
      </c>
      <c r="U14" s="201">
        <v>48.16</v>
      </c>
      <c r="V14" s="201">
        <v>5.3</v>
      </c>
      <c r="W14" s="201">
        <v>18.78</v>
      </c>
      <c r="X14" s="201">
        <v>41.91</v>
      </c>
      <c r="Y14" s="201">
        <v>0</v>
      </c>
      <c r="Z14">
        <v>0</v>
      </c>
      <c r="AA14" s="201">
        <v>14.09</v>
      </c>
      <c r="AB14" s="201">
        <v>0</v>
      </c>
      <c r="AC14" s="201">
        <v>0</v>
      </c>
      <c r="AD14" s="201">
        <v>0</v>
      </c>
      <c r="AE14" s="201">
        <v>78.650000000000006</v>
      </c>
      <c r="AF14" s="201">
        <v>0</v>
      </c>
      <c r="AG14" s="201">
        <v>0</v>
      </c>
      <c r="AH14" s="201">
        <v>0</v>
      </c>
      <c r="AI14" s="201">
        <v>134.61000000000001</v>
      </c>
      <c r="AJ14" s="201">
        <v>0</v>
      </c>
      <c r="AK14" s="201">
        <v>0</v>
      </c>
      <c r="AL14" s="201">
        <v>0</v>
      </c>
      <c r="AM14" s="201">
        <v>301.14999999999998</v>
      </c>
      <c r="AN14" s="201">
        <v>0</v>
      </c>
      <c r="AO14">
        <v>0</v>
      </c>
      <c r="AP14" s="201">
        <v>118.38</v>
      </c>
      <c r="AQ14" s="201">
        <v>38.25</v>
      </c>
      <c r="AR14" s="201">
        <v>0</v>
      </c>
      <c r="AS14" s="201">
        <v>7.66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2.46</v>
      </c>
      <c r="AZ14" s="201">
        <v>4.7</v>
      </c>
      <c r="BA14" s="201">
        <v>3.1</v>
      </c>
      <c r="BB14" s="201">
        <v>2.46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386.12</v>
      </c>
      <c r="L15" s="201">
        <v>9.65</v>
      </c>
      <c r="M15" s="201">
        <v>62.17</v>
      </c>
      <c r="N15" s="201">
        <v>51.7</v>
      </c>
      <c r="O15" s="201">
        <v>72.17</v>
      </c>
      <c r="P15" s="201">
        <v>30.29</v>
      </c>
      <c r="Q15" s="201">
        <v>9.6199999999999992</v>
      </c>
      <c r="R15" s="201">
        <v>19.13</v>
      </c>
      <c r="S15" s="201">
        <v>11.77</v>
      </c>
      <c r="T15" s="201">
        <v>1.42</v>
      </c>
      <c r="U15" s="201">
        <v>48.16</v>
      </c>
      <c r="V15" s="201">
        <v>5.3</v>
      </c>
      <c r="W15" s="201">
        <v>18.78</v>
      </c>
      <c r="X15" s="201">
        <v>41.91</v>
      </c>
      <c r="Y15" s="201">
        <v>0</v>
      </c>
      <c r="Z15">
        <v>0</v>
      </c>
      <c r="AA15" s="201">
        <v>14.09</v>
      </c>
      <c r="AB15" s="201">
        <v>0</v>
      </c>
      <c r="AC15" s="201">
        <v>0</v>
      </c>
      <c r="AD15" s="201">
        <v>0</v>
      </c>
      <c r="AE15" s="201">
        <v>78.650000000000006</v>
      </c>
      <c r="AF15" s="201">
        <v>0</v>
      </c>
      <c r="AG15" s="201">
        <v>0</v>
      </c>
      <c r="AH15" s="201">
        <v>0</v>
      </c>
      <c r="AI15" s="201">
        <v>134.61000000000001</v>
      </c>
      <c r="AJ15" s="201">
        <v>0</v>
      </c>
      <c r="AK15" s="201">
        <v>0</v>
      </c>
      <c r="AL15" s="201">
        <v>0</v>
      </c>
      <c r="AM15" s="201">
        <v>301.14999999999998</v>
      </c>
      <c r="AN15" s="201">
        <v>0</v>
      </c>
      <c r="AO15">
        <v>0</v>
      </c>
      <c r="AP15" s="201">
        <v>118.38</v>
      </c>
      <c r="AQ15" s="201">
        <v>38.25</v>
      </c>
      <c r="AR15" s="201">
        <v>0</v>
      </c>
      <c r="AS15" s="201">
        <v>7.66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2.46</v>
      </c>
      <c r="AZ15" s="201">
        <v>4.7</v>
      </c>
      <c r="BA15" s="201">
        <v>3.1</v>
      </c>
      <c r="BB15" s="201">
        <v>2.46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386.12</v>
      </c>
      <c r="L16" s="201">
        <v>9.65</v>
      </c>
      <c r="M16" s="201">
        <v>62.17</v>
      </c>
      <c r="N16" s="201">
        <v>51.7</v>
      </c>
      <c r="O16" s="201">
        <v>72.17</v>
      </c>
      <c r="P16" s="201">
        <v>30.29</v>
      </c>
      <c r="Q16" s="201">
        <v>9.6199999999999992</v>
      </c>
      <c r="R16" s="201">
        <v>19.13</v>
      </c>
      <c r="S16" s="201">
        <v>11.77</v>
      </c>
      <c r="T16" s="201">
        <v>1.42</v>
      </c>
      <c r="U16" s="201">
        <v>48.16</v>
      </c>
      <c r="V16" s="201">
        <v>5.3</v>
      </c>
      <c r="W16" s="201">
        <v>18.78</v>
      </c>
      <c r="X16" s="201">
        <v>41.91</v>
      </c>
      <c r="Y16" s="201">
        <v>0</v>
      </c>
      <c r="Z16">
        <v>0</v>
      </c>
      <c r="AA16" s="201">
        <v>14.09</v>
      </c>
      <c r="AB16" s="201">
        <v>0</v>
      </c>
      <c r="AC16" s="201">
        <v>0</v>
      </c>
      <c r="AD16" s="201">
        <v>0</v>
      </c>
      <c r="AE16" s="201">
        <v>79.78</v>
      </c>
      <c r="AF16" s="201">
        <v>0</v>
      </c>
      <c r="AG16" s="201">
        <v>0</v>
      </c>
      <c r="AH16" s="201">
        <v>0</v>
      </c>
      <c r="AI16" s="201">
        <v>134.61000000000001</v>
      </c>
      <c r="AJ16" s="201">
        <v>0</v>
      </c>
      <c r="AK16" s="201">
        <v>0</v>
      </c>
      <c r="AL16" s="201">
        <v>0</v>
      </c>
      <c r="AM16" s="201">
        <v>301.14999999999998</v>
      </c>
      <c r="AN16" s="201">
        <v>0</v>
      </c>
      <c r="AO16">
        <v>0</v>
      </c>
      <c r="AP16" s="201">
        <v>118.38</v>
      </c>
      <c r="AQ16" s="201">
        <v>38.25</v>
      </c>
      <c r="AR16" s="201">
        <v>0</v>
      </c>
      <c r="AS16" s="201">
        <v>7.66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2.46</v>
      </c>
      <c r="AZ16" s="201">
        <v>4.7</v>
      </c>
      <c r="BA16" s="201">
        <v>3.1</v>
      </c>
      <c r="BB16" s="201">
        <v>2.46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386.12</v>
      </c>
      <c r="L17" s="201">
        <v>9.65</v>
      </c>
      <c r="M17" s="201">
        <v>62.17</v>
      </c>
      <c r="N17" s="201">
        <v>51.7</v>
      </c>
      <c r="O17" s="201">
        <v>72.17</v>
      </c>
      <c r="P17" s="201">
        <v>30.29</v>
      </c>
      <c r="Q17" s="201">
        <v>9.6199999999999992</v>
      </c>
      <c r="R17" s="201">
        <v>19.13</v>
      </c>
      <c r="S17" s="201">
        <v>11.77</v>
      </c>
      <c r="T17" s="201">
        <v>1.42</v>
      </c>
      <c r="U17" s="201">
        <v>48.16</v>
      </c>
      <c r="V17" s="201">
        <v>5.3</v>
      </c>
      <c r="W17" s="201">
        <v>18.78</v>
      </c>
      <c r="X17" s="201">
        <v>41.91</v>
      </c>
      <c r="Y17" s="201">
        <v>0</v>
      </c>
      <c r="Z17">
        <v>0</v>
      </c>
      <c r="AA17" s="201">
        <v>14.09</v>
      </c>
      <c r="AB17" s="201">
        <v>0</v>
      </c>
      <c r="AC17" s="201">
        <v>0</v>
      </c>
      <c r="AD17" s="201">
        <v>0</v>
      </c>
      <c r="AE17" s="201">
        <v>79.78</v>
      </c>
      <c r="AF17" s="201">
        <v>0</v>
      </c>
      <c r="AG17" s="201">
        <v>0</v>
      </c>
      <c r="AH17" s="201">
        <v>0</v>
      </c>
      <c r="AI17" s="201">
        <v>134.61000000000001</v>
      </c>
      <c r="AJ17" s="201">
        <v>0</v>
      </c>
      <c r="AK17" s="201">
        <v>0</v>
      </c>
      <c r="AL17" s="201">
        <v>0</v>
      </c>
      <c r="AM17" s="201">
        <v>301.14999999999998</v>
      </c>
      <c r="AN17" s="201">
        <v>0</v>
      </c>
      <c r="AO17">
        <v>0</v>
      </c>
      <c r="AP17" s="201">
        <v>118.38</v>
      </c>
      <c r="AQ17" s="201">
        <v>38.25</v>
      </c>
      <c r="AR17" s="201">
        <v>0</v>
      </c>
      <c r="AS17" s="201">
        <v>7.66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2.46</v>
      </c>
      <c r="AZ17" s="201">
        <v>4.7</v>
      </c>
      <c r="BA17" s="201">
        <v>3.1</v>
      </c>
      <c r="BB17" s="201">
        <v>2.46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386.12</v>
      </c>
      <c r="L18" s="201">
        <v>9.65</v>
      </c>
      <c r="M18" s="201">
        <v>62.17</v>
      </c>
      <c r="N18" s="201">
        <v>51.7</v>
      </c>
      <c r="O18" s="201">
        <v>72.17</v>
      </c>
      <c r="P18" s="201">
        <v>30.29</v>
      </c>
      <c r="Q18" s="201">
        <v>9.6199999999999992</v>
      </c>
      <c r="R18" s="201">
        <v>19.13</v>
      </c>
      <c r="S18" s="201">
        <v>11.77</v>
      </c>
      <c r="T18" s="201">
        <v>1.42</v>
      </c>
      <c r="U18" s="201">
        <v>48.16</v>
      </c>
      <c r="V18" s="201">
        <v>5.3</v>
      </c>
      <c r="W18" s="201">
        <v>18.78</v>
      </c>
      <c r="X18" s="201">
        <v>41.91</v>
      </c>
      <c r="Y18" s="201">
        <v>0</v>
      </c>
      <c r="Z18">
        <v>0</v>
      </c>
      <c r="AA18" s="201">
        <v>14.09</v>
      </c>
      <c r="AB18" s="201">
        <v>0</v>
      </c>
      <c r="AC18" s="201">
        <v>0</v>
      </c>
      <c r="AD18" s="201">
        <v>0</v>
      </c>
      <c r="AE18" s="201">
        <v>79.78</v>
      </c>
      <c r="AF18" s="201">
        <v>0</v>
      </c>
      <c r="AG18" s="201">
        <v>0</v>
      </c>
      <c r="AH18" s="201">
        <v>0</v>
      </c>
      <c r="AI18" s="201">
        <v>134.61000000000001</v>
      </c>
      <c r="AJ18" s="201">
        <v>0</v>
      </c>
      <c r="AK18" s="201">
        <v>0</v>
      </c>
      <c r="AL18" s="201">
        <v>0</v>
      </c>
      <c r="AM18" s="201">
        <v>301.14999999999998</v>
      </c>
      <c r="AN18" s="201">
        <v>0</v>
      </c>
      <c r="AO18">
        <v>0</v>
      </c>
      <c r="AP18" s="201">
        <v>118.38</v>
      </c>
      <c r="AQ18" s="201">
        <v>38.25</v>
      </c>
      <c r="AR18" s="201">
        <v>0</v>
      </c>
      <c r="AS18" s="201">
        <v>7.66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2.46</v>
      </c>
      <c r="AZ18" s="201">
        <v>4.7</v>
      </c>
      <c r="BA18" s="201">
        <v>3.1</v>
      </c>
      <c r="BB18" s="201">
        <v>2.46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386.12</v>
      </c>
      <c r="L19" s="201">
        <v>9.65</v>
      </c>
      <c r="M19" s="201">
        <v>62.17</v>
      </c>
      <c r="N19" s="201">
        <v>51.7</v>
      </c>
      <c r="O19" s="201">
        <v>72.17</v>
      </c>
      <c r="P19" s="201">
        <v>30.29</v>
      </c>
      <c r="Q19" s="201">
        <v>9.6199999999999992</v>
      </c>
      <c r="R19" s="201">
        <v>19.13</v>
      </c>
      <c r="S19" s="201">
        <v>11.77</v>
      </c>
      <c r="T19" s="201">
        <v>1.42</v>
      </c>
      <c r="U19" s="201">
        <v>48.16</v>
      </c>
      <c r="V19" s="201">
        <v>5.3</v>
      </c>
      <c r="W19" s="201">
        <v>18.78</v>
      </c>
      <c r="X19" s="201">
        <v>41.91</v>
      </c>
      <c r="Y19" s="201">
        <v>0</v>
      </c>
      <c r="Z19">
        <v>0</v>
      </c>
      <c r="AA19" s="201">
        <v>14.09</v>
      </c>
      <c r="AB19" s="201">
        <v>0</v>
      </c>
      <c r="AC19" s="201">
        <v>0</v>
      </c>
      <c r="AD19" s="201">
        <v>0</v>
      </c>
      <c r="AE19" s="201">
        <v>79.78</v>
      </c>
      <c r="AF19" s="201">
        <v>0</v>
      </c>
      <c r="AG19" s="201">
        <v>0</v>
      </c>
      <c r="AH19" s="201">
        <v>0</v>
      </c>
      <c r="AI19" s="201">
        <v>134.61000000000001</v>
      </c>
      <c r="AJ19" s="201">
        <v>0</v>
      </c>
      <c r="AK19" s="201">
        <v>0</v>
      </c>
      <c r="AL19" s="201">
        <v>0</v>
      </c>
      <c r="AM19" s="201">
        <v>301.14999999999998</v>
      </c>
      <c r="AN19" s="201">
        <v>0</v>
      </c>
      <c r="AO19">
        <v>0</v>
      </c>
      <c r="AP19" s="201">
        <v>118.38</v>
      </c>
      <c r="AQ19" s="201">
        <v>38.25</v>
      </c>
      <c r="AR19" s="201">
        <v>0</v>
      </c>
      <c r="AS19" s="201">
        <v>7.66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2.46</v>
      </c>
      <c r="AZ19" s="201">
        <v>4.7</v>
      </c>
      <c r="BA19" s="201">
        <v>3.1</v>
      </c>
      <c r="BB19" s="201">
        <v>2.46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386.12</v>
      </c>
      <c r="L20" s="201">
        <v>9.65</v>
      </c>
      <c r="M20" s="201">
        <v>62.17</v>
      </c>
      <c r="N20" s="201">
        <v>51.7</v>
      </c>
      <c r="O20" s="201">
        <v>72.17</v>
      </c>
      <c r="P20" s="201">
        <v>30.29</v>
      </c>
      <c r="Q20" s="201">
        <v>9.6199999999999992</v>
      </c>
      <c r="R20" s="201">
        <v>18.579999999999998</v>
      </c>
      <c r="S20" s="201">
        <v>11.77</v>
      </c>
      <c r="T20" s="201">
        <v>1.42</v>
      </c>
      <c r="U20" s="201">
        <v>48.16</v>
      </c>
      <c r="V20" s="201">
        <v>5.3</v>
      </c>
      <c r="W20" s="201">
        <v>18.78</v>
      </c>
      <c r="X20" s="201">
        <v>41.91</v>
      </c>
      <c r="Y20" s="201">
        <v>0</v>
      </c>
      <c r="Z20">
        <v>0</v>
      </c>
      <c r="AA20" s="201">
        <v>14.09</v>
      </c>
      <c r="AB20" s="201">
        <v>0</v>
      </c>
      <c r="AC20" s="201">
        <v>0</v>
      </c>
      <c r="AD20" s="201">
        <v>0</v>
      </c>
      <c r="AE20" s="201">
        <v>79.78</v>
      </c>
      <c r="AF20" s="201">
        <v>0</v>
      </c>
      <c r="AG20" s="201">
        <v>0</v>
      </c>
      <c r="AH20" s="201">
        <v>0</v>
      </c>
      <c r="AI20" s="201">
        <v>134.61000000000001</v>
      </c>
      <c r="AJ20" s="201">
        <v>0</v>
      </c>
      <c r="AK20" s="201">
        <v>0</v>
      </c>
      <c r="AL20" s="201">
        <v>0</v>
      </c>
      <c r="AM20" s="201">
        <v>301.14999999999998</v>
      </c>
      <c r="AN20" s="201">
        <v>0</v>
      </c>
      <c r="AO20">
        <v>0</v>
      </c>
      <c r="AP20" s="201">
        <v>118.38</v>
      </c>
      <c r="AQ20" s="201">
        <v>38.25</v>
      </c>
      <c r="AR20" s="201">
        <v>0</v>
      </c>
      <c r="AS20" s="201">
        <v>7.66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2.46</v>
      </c>
      <c r="AZ20" s="201">
        <v>4.7</v>
      </c>
      <c r="BA20" s="201">
        <v>3.1</v>
      </c>
      <c r="BB20" s="201">
        <v>2.46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386.12</v>
      </c>
      <c r="L21" s="201">
        <v>9.65</v>
      </c>
      <c r="M21" s="201">
        <v>62.17</v>
      </c>
      <c r="N21" s="201">
        <v>51.7</v>
      </c>
      <c r="O21" s="201">
        <v>72.17</v>
      </c>
      <c r="P21" s="201">
        <v>30.29</v>
      </c>
      <c r="Q21" s="201">
        <v>9.6199999999999992</v>
      </c>
      <c r="R21" s="201">
        <v>18.579999999999998</v>
      </c>
      <c r="S21" s="201">
        <v>11.77</v>
      </c>
      <c r="T21" s="201">
        <v>1.42</v>
      </c>
      <c r="U21" s="201">
        <v>48.16</v>
      </c>
      <c r="V21" s="201">
        <v>5.3</v>
      </c>
      <c r="W21" s="201">
        <v>18.78</v>
      </c>
      <c r="X21" s="201">
        <v>41.91</v>
      </c>
      <c r="Y21" s="201">
        <v>0</v>
      </c>
      <c r="Z21">
        <v>0</v>
      </c>
      <c r="AA21" s="201">
        <v>14.09</v>
      </c>
      <c r="AB21" s="201">
        <v>0</v>
      </c>
      <c r="AC21" s="201">
        <v>0</v>
      </c>
      <c r="AD21" s="201">
        <v>0</v>
      </c>
      <c r="AE21" s="201">
        <v>79.78</v>
      </c>
      <c r="AF21" s="201">
        <v>0</v>
      </c>
      <c r="AG21" s="201">
        <v>0</v>
      </c>
      <c r="AH21" s="201">
        <v>0</v>
      </c>
      <c r="AI21" s="201">
        <v>134.61000000000001</v>
      </c>
      <c r="AJ21" s="201">
        <v>0</v>
      </c>
      <c r="AK21" s="201">
        <v>0</v>
      </c>
      <c r="AL21" s="201">
        <v>0</v>
      </c>
      <c r="AM21" s="201">
        <v>301.14999999999998</v>
      </c>
      <c r="AN21" s="201">
        <v>0</v>
      </c>
      <c r="AO21">
        <v>0</v>
      </c>
      <c r="AP21" s="201">
        <v>118.38</v>
      </c>
      <c r="AQ21" s="201">
        <v>38.25</v>
      </c>
      <c r="AR21" s="201">
        <v>0</v>
      </c>
      <c r="AS21" s="201">
        <v>7.66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2.46</v>
      </c>
      <c r="AZ21" s="201">
        <v>4.7</v>
      </c>
      <c r="BA21" s="201">
        <v>3.1</v>
      </c>
      <c r="BB21" s="201">
        <v>2.46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386.12</v>
      </c>
      <c r="L22" s="201">
        <v>9.65</v>
      </c>
      <c r="M22" s="201">
        <v>62.17</v>
      </c>
      <c r="N22" s="201">
        <v>51.7</v>
      </c>
      <c r="O22" s="201">
        <v>72.17</v>
      </c>
      <c r="P22" s="201">
        <v>30.29</v>
      </c>
      <c r="Q22" s="201">
        <v>9.6199999999999992</v>
      </c>
      <c r="R22" s="201">
        <v>19.13</v>
      </c>
      <c r="S22" s="201">
        <v>11.77</v>
      </c>
      <c r="T22" s="201">
        <v>1.42</v>
      </c>
      <c r="U22" s="201">
        <v>48.16</v>
      </c>
      <c r="V22" s="201">
        <v>5.3</v>
      </c>
      <c r="W22" s="201">
        <v>18.78</v>
      </c>
      <c r="X22" s="201">
        <v>41.91</v>
      </c>
      <c r="Y22" s="201">
        <v>0</v>
      </c>
      <c r="Z22">
        <v>0</v>
      </c>
      <c r="AA22" s="201">
        <v>14.09</v>
      </c>
      <c r="AB22" s="201">
        <v>0</v>
      </c>
      <c r="AC22" s="201">
        <v>0</v>
      </c>
      <c r="AD22" s="201">
        <v>0</v>
      </c>
      <c r="AE22" s="201">
        <v>79.78</v>
      </c>
      <c r="AF22" s="201">
        <v>0</v>
      </c>
      <c r="AG22" s="201">
        <v>0</v>
      </c>
      <c r="AH22" s="201">
        <v>0</v>
      </c>
      <c r="AI22" s="201">
        <v>134.61000000000001</v>
      </c>
      <c r="AJ22" s="201">
        <v>0</v>
      </c>
      <c r="AK22" s="201">
        <v>0</v>
      </c>
      <c r="AL22" s="201">
        <v>0</v>
      </c>
      <c r="AM22" s="201">
        <v>301.14999999999998</v>
      </c>
      <c r="AN22" s="201">
        <v>0</v>
      </c>
      <c r="AO22">
        <v>0</v>
      </c>
      <c r="AP22" s="201">
        <v>118.38</v>
      </c>
      <c r="AQ22" s="201">
        <v>38.25</v>
      </c>
      <c r="AR22" s="201">
        <v>0</v>
      </c>
      <c r="AS22" s="201">
        <v>7.66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2.46</v>
      </c>
      <c r="AZ22" s="201">
        <v>4.7</v>
      </c>
      <c r="BA22" s="201">
        <v>3.1</v>
      </c>
      <c r="BB22" s="201">
        <v>2.46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386.12</v>
      </c>
      <c r="L23" s="201">
        <v>9.65</v>
      </c>
      <c r="M23" s="201">
        <v>62.17</v>
      </c>
      <c r="N23" s="201">
        <v>51.7</v>
      </c>
      <c r="O23" s="201">
        <v>72.17</v>
      </c>
      <c r="P23" s="201">
        <v>30.29</v>
      </c>
      <c r="Q23" s="201">
        <v>9.6199999999999992</v>
      </c>
      <c r="R23" s="201">
        <v>19.13</v>
      </c>
      <c r="S23" s="201">
        <v>11.77</v>
      </c>
      <c r="T23" s="201">
        <v>1.42</v>
      </c>
      <c r="U23" s="201">
        <v>48.16</v>
      </c>
      <c r="V23" s="201">
        <v>5.3</v>
      </c>
      <c r="W23" s="201">
        <v>18.78</v>
      </c>
      <c r="X23" s="201">
        <v>41.91</v>
      </c>
      <c r="Y23" s="201">
        <v>0</v>
      </c>
      <c r="Z23">
        <v>0</v>
      </c>
      <c r="AA23" s="201">
        <v>14.09</v>
      </c>
      <c r="AB23" s="201">
        <v>0</v>
      </c>
      <c r="AC23" s="201">
        <v>0</v>
      </c>
      <c r="AD23" s="201">
        <v>0</v>
      </c>
      <c r="AE23" s="201">
        <v>79.78</v>
      </c>
      <c r="AF23" s="201">
        <v>0</v>
      </c>
      <c r="AG23" s="201">
        <v>0</v>
      </c>
      <c r="AH23" s="201">
        <v>0</v>
      </c>
      <c r="AI23" s="201">
        <v>134.61000000000001</v>
      </c>
      <c r="AJ23" s="201">
        <v>0</v>
      </c>
      <c r="AK23" s="201">
        <v>0</v>
      </c>
      <c r="AL23" s="201">
        <v>0</v>
      </c>
      <c r="AM23" s="201">
        <v>301.14999999999998</v>
      </c>
      <c r="AN23" s="201">
        <v>0</v>
      </c>
      <c r="AO23">
        <v>0</v>
      </c>
      <c r="AP23" s="201">
        <v>118.38</v>
      </c>
      <c r="AQ23" s="201">
        <v>38.25</v>
      </c>
      <c r="AR23" s="201">
        <v>0</v>
      </c>
      <c r="AS23" s="201">
        <v>7.66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2.46</v>
      </c>
      <c r="AZ23" s="201">
        <v>4.7</v>
      </c>
      <c r="BA23" s="201">
        <v>3.1</v>
      </c>
      <c r="BB23" s="201">
        <v>2.46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366.82</v>
      </c>
      <c r="L24" s="201">
        <v>9.65</v>
      </c>
      <c r="M24" s="201">
        <v>62.17</v>
      </c>
      <c r="N24" s="201">
        <v>51.7</v>
      </c>
      <c r="O24" s="201">
        <v>72.17</v>
      </c>
      <c r="P24" s="201">
        <v>30.29</v>
      </c>
      <c r="Q24" s="201">
        <v>9.6199999999999992</v>
      </c>
      <c r="R24" s="201">
        <v>19.13</v>
      </c>
      <c r="S24" s="201">
        <v>11.77</v>
      </c>
      <c r="T24" s="201">
        <v>1.42</v>
      </c>
      <c r="U24" s="201">
        <v>48.16</v>
      </c>
      <c r="V24" s="201">
        <v>5.3</v>
      </c>
      <c r="W24" s="201">
        <v>18.78</v>
      </c>
      <c r="X24" s="201">
        <v>41.91</v>
      </c>
      <c r="Y24" s="201">
        <v>0</v>
      </c>
      <c r="Z24">
        <v>0</v>
      </c>
      <c r="AA24" s="201">
        <v>14.09</v>
      </c>
      <c r="AB24" s="201">
        <v>0</v>
      </c>
      <c r="AC24" s="201">
        <v>0</v>
      </c>
      <c r="AD24" s="201">
        <v>0</v>
      </c>
      <c r="AE24" s="201">
        <v>79.78</v>
      </c>
      <c r="AF24" s="201">
        <v>0</v>
      </c>
      <c r="AG24" s="201">
        <v>0</v>
      </c>
      <c r="AH24" s="201">
        <v>0</v>
      </c>
      <c r="AI24" s="201">
        <v>134.61000000000001</v>
      </c>
      <c r="AJ24" s="201">
        <v>0</v>
      </c>
      <c r="AK24" s="201">
        <v>0</v>
      </c>
      <c r="AL24" s="201">
        <v>0</v>
      </c>
      <c r="AM24" s="201">
        <v>301.14999999999998</v>
      </c>
      <c r="AN24" s="201">
        <v>0</v>
      </c>
      <c r="AO24">
        <v>0</v>
      </c>
      <c r="AP24" s="201">
        <v>118.38</v>
      </c>
      <c r="AQ24" s="201">
        <v>38.25</v>
      </c>
      <c r="AR24" s="201">
        <v>0</v>
      </c>
      <c r="AS24" s="201">
        <v>7.66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2.46</v>
      </c>
      <c r="AZ24" s="201">
        <v>4.7</v>
      </c>
      <c r="BA24" s="201">
        <v>3.1</v>
      </c>
      <c r="BB24" s="201">
        <v>2.46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289.58999999999997</v>
      </c>
      <c r="L25" s="201">
        <v>9.65</v>
      </c>
      <c r="M25" s="201">
        <v>62.17</v>
      </c>
      <c r="N25" s="201">
        <v>51.7</v>
      </c>
      <c r="O25" s="201">
        <v>72.17</v>
      </c>
      <c r="P25" s="201">
        <v>30.29</v>
      </c>
      <c r="Q25" s="201">
        <v>9.6199999999999992</v>
      </c>
      <c r="R25" s="201">
        <v>19.13</v>
      </c>
      <c r="S25" s="201">
        <v>11.77</v>
      </c>
      <c r="T25" s="201">
        <v>1.42</v>
      </c>
      <c r="U25" s="201">
        <v>48.16</v>
      </c>
      <c r="V25" s="201">
        <v>5.3</v>
      </c>
      <c r="W25" s="201">
        <v>18.78</v>
      </c>
      <c r="X25" s="201">
        <v>41.91</v>
      </c>
      <c r="Y25" s="201">
        <v>0</v>
      </c>
      <c r="Z25">
        <v>0</v>
      </c>
      <c r="AA25" s="201">
        <v>14.09</v>
      </c>
      <c r="AB25" s="201">
        <v>0</v>
      </c>
      <c r="AC25" s="201">
        <v>0</v>
      </c>
      <c r="AD25" s="201">
        <v>0</v>
      </c>
      <c r="AE25" s="201">
        <v>79.78</v>
      </c>
      <c r="AF25" s="201">
        <v>0</v>
      </c>
      <c r="AG25" s="201">
        <v>0</v>
      </c>
      <c r="AH25" s="201">
        <v>0</v>
      </c>
      <c r="AI25" s="201">
        <v>134.61000000000001</v>
      </c>
      <c r="AJ25" s="201">
        <v>0</v>
      </c>
      <c r="AK25" s="201">
        <v>0</v>
      </c>
      <c r="AL25" s="201">
        <v>0</v>
      </c>
      <c r="AM25" s="201">
        <v>301.14999999999998</v>
      </c>
      <c r="AN25" s="201">
        <v>0</v>
      </c>
      <c r="AO25">
        <v>0</v>
      </c>
      <c r="AP25" s="201">
        <v>118.38</v>
      </c>
      <c r="AQ25" s="201">
        <v>38.25</v>
      </c>
      <c r="AR25" s="201">
        <v>0</v>
      </c>
      <c r="AS25" s="201">
        <v>7.66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2.46</v>
      </c>
      <c r="AZ25" s="201">
        <v>4.7</v>
      </c>
      <c r="BA25" s="201">
        <v>3.1</v>
      </c>
      <c r="BB25" s="201">
        <v>2.46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272.20999999999998</v>
      </c>
      <c r="L26" s="201">
        <v>9.65</v>
      </c>
      <c r="M26" s="201">
        <v>62.17</v>
      </c>
      <c r="N26" s="201">
        <v>51.7</v>
      </c>
      <c r="O26" s="201">
        <v>72.17</v>
      </c>
      <c r="P26" s="201">
        <v>30.29</v>
      </c>
      <c r="Q26" s="201">
        <v>9.6199999999999992</v>
      </c>
      <c r="R26" s="201">
        <v>19.13</v>
      </c>
      <c r="S26" s="201">
        <v>11.77</v>
      </c>
      <c r="T26" s="201">
        <v>1.42</v>
      </c>
      <c r="U26" s="201">
        <v>48.16</v>
      </c>
      <c r="V26" s="201">
        <v>5.3</v>
      </c>
      <c r="W26" s="201">
        <v>18.78</v>
      </c>
      <c r="X26" s="201">
        <v>41.91</v>
      </c>
      <c r="Y26" s="201">
        <v>0</v>
      </c>
      <c r="Z26">
        <v>0</v>
      </c>
      <c r="AA26" s="201">
        <v>14.09</v>
      </c>
      <c r="AB26" s="201">
        <v>0</v>
      </c>
      <c r="AC26" s="201">
        <v>0</v>
      </c>
      <c r="AD26" s="201">
        <v>0</v>
      </c>
      <c r="AE26" s="201">
        <v>79.78</v>
      </c>
      <c r="AF26" s="201">
        <v>0</v>
      </c>
      <c r="AG26" s="201">
        <v>0</v>
      </c>
      <c r="AH26" s="201">
        <v>0</v>
      </c>
      <c r="AI26" s="201">
        <v>134.61000000000001</v>
      </c>
      <c r="AJ26" s="201">
        <v>0</v>
      </c>
      <c r="AK26" s="201">
        <v>0</v>
      </c>
      <c r="AL26" s="201">
        <v>0</v>
      </c>
      <c r="AM26" s="201">
        <v>301.14999999999998</v>
      </c>
      <c r="AN26" s="201">
        <v>0</v>
      </c>
      <c r="AO26">
        <v>0</v>
      </c>
      <c r="AP26" s="201">
        <v>118.38</v>
      </c>
      <c r="AQ26" s="201">
        <v>38.25</v>
      </c>
      <c r="AR26" s="201">
        <v>0</v>
      </c>
      <c r="AS26" s="201">
        <v>7.66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2.46</v>
      </c>
      <c r="AZ26" s="201">
        <v>4.7</v>
      </c>
      <c r="BA26" s="201">
        <v>3.1</v>
      </c>
      <c r="BB26" s="201">
        <v>2.46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272.22000000000003</v>
      </c>
      <c r="L27" s="201">
        <v>9.65</v>
      </c>
      <c r="M27" s="201">
        <v>62.17</v>
      </c>
      <c r="N27" s="201">
        <v>51.7</v>
      </c>
      <c r="O27" s="201">
        <v>72.17</v>
      </c>
      <c r="P27" s="201">
        <v>30.29</v>
      </c>
      <c r="Q27" s="201">
        <v>5.31</v>
      </c>
      <c r="R27" s="201">
        <v>10.62</v>
      </c>
      <c r="S27" s="201">
        <v>6.37</v>
      </c>
      <c r="T27" s="201">
        <v>0.79</v>
      </c>
      <c r="U27" s="201">
        <v>48.16</v>
      </c>
      <c r="V27" s="201">
        <v>5.3</v>
      </c>
      <c r="W27" s="201">
        <v>18.78</v>
      </c>
      <c r="X27" s="201">
        <v>41.91</v>
      </c>
      <c r="Y27" s="201">
        <v>0</v>
      </c>
      <c r="Z27">
        <v>0</v>
      </c>
      <c r="AA27" s="201">
        <v>14.09</v>
      </c>
      <c r="AB27" s="201">
        <v>0</v>
      </c>
      <c r="AC27" s="201">
        <v>0</v>
      </c>
      <c r="AD27" s="201">
        <v>0</v>
      </c>
      <c r="AE27" s="201">
        <v>79.78</v>
      </c>
      <c r="AF27" s="201">
        <v>0</v>
      </c>
      <c r="AG27" s="201">
        <v>0</v>
      </c>
      <c r="AH27" s="201">
        <v>0</v>
      </c>
      <c r="AI27" s="201">
        <v>134.61000000000001</v>
      </c>
      <c r="AJ27" s="201">
        <v>0</v>
      </c>
      <c r="AK27" s="201">
        <v>0</v>
      </c>
      <c r="AL27" s="201">
        <v>0</v>
      </c>
      <c r="AM27" s="201">
        <v>301.14999999999998</v>
      </c>
      <c r="AN27" s="201">
        <v>0</v>
      </c>
      <c r="AO27">
        <v>0</v>
      </c>
      <c r="AP27" s="201">
        <v>118.38</v>
      </c>
      <c r="AQ27" s="201">
        <v>23.57</v>
      </c>
      <c r="AR27" s="201">
        <v>12.99</v>
      </c>
      <c r="AS27" s="201">
        <v>7.66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2.46</v>
      </c>
      <c r="AZ27" s="201">
        <v>4.7</v>
      </c>
      <c r="BA27" s="201">
        <v>3.1</v>
      </c>
      <c r="BB27" s="201">
        <v>2.46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272.20999999999998</v>
      </c>
      <c r="L28" s="201">
        <v>9.65</v>
      </c>
      <c r="M28" s="201">
        <v>62.17</v>
      </c>
      <c r="N28" s="201">
        <v>51.7</v>
      </c>
      <c r="O28" s="201">
        <v>72.17</v>
      </c>
      <c r="P28" s="201">
        <v>30.29</v>
      </c>
      <c r="Q28" s="201">
        <v>5.31</v>
      </c>
      <c r="R28" s="201">
        <v>10.62</v>
      </c>
      <c r="S28" s="201">
        <v>6.37</v>
      </c>
      <c r="T28" s="201">
        <v>0.79</v>
      </c>
      <c r="U28" s="201">
        <v>48.16</v>
      </c>
      <c r="V28" s="201">
        <v>5.3</v>
      </c>
      <c r="W28" s="201">
        <v>18.78</v>
      </c>
      <c r="X28" s="201">
        <v>41.91</v>
      </c>
      <c r="Y28" s="201">
        <v>0</v>
      </c>
      <c r="Z28">
        <v>0</v>
      </c>
      <c r="AA28" s="201">
        <v>14.09</v>
      </c>
      <c r="AB28" s="201">
        <v>0</v>
      </c>
      <c r="AC28" s="201">
        <v>0</v>
      </c>
      <c r="AD28" s="201">
        <v>0</v>
      </c>
      <c r="AE28" s="201">
        <v>79.78</v>
      </c>
      <c r="AF28" s="201">
        <v>0</v>
      </c>
      <c r="AG28" s="201">
        <v>0</v>
      </c>
      <c r="AH28" s="201">
        <v>0</v>
      </c>
      <c r="AI28" s="201">
        <v>134.61000000000001</v>
      </c>
      <c r="AJ28" s="201">
        <v>0</v>
      </c>
      <c r="AK28" s="201">
        <v>0</v>
      </c>
      <c r="AL28" s="201">
        <v>0</v>
      </c>
      <c r="AM28" s="201">
        <v>301.14999999999998</v>
      </c>
      <c r="AN28" s="201">
        <v>0</v>
      </c>
      <c r="AO28">
        <v>0</v>
      </c>
      <c r="AP28" s="201">
        <v>86.88</v>
      </c>
      <c r="AQ28" s="201">
        <v>20.440000000000001</v>
      </c>
      <c r="AR28" s="201">
        <v>21.12</v>
      </c>
      <c r="AS28" s="201">
        <v>7.66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2.46</v>
      </c>
      <c r="AZ28" s="201">
        <v>4.7</v>
      </c>
      <c r="BA28" s="201">
        <v>3.1</v>
      </c>
      <c r="BB28" s="201">
        <v>1.39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272.20999999999998</v>
      </c>
      <c r="L29" s="201">
        <v>9.65</v>
      </c>
      <c r="M29" s="201">
        <v>62.17</v>
      </c>
      <c r="N29" s="201">
        <v>51.7</v>
      </c>
      <c r="O29" s="201">
        <v>72.17</v>
      </c>
      <c r="P29" s="201">
        <v>30.29</v>
      </c>
      <c r="Q29" s="201">
        <v>5.31</v>
      </c>
      <c r="R29" s="201">
        <v>10.62</v>
      </c>
      <c r="S29" s="201">
        <v>6.37</v>
      </c>
      <c r="T29" s="201">
        <v>0.79</v>
      </c>
      <c r="U29" s="201">
        <v>48.16</v>
      </c>
      <c r="V29" s="201">
        <v>5.3</v>
      </c>
      <c r="W29" s="201">
        <v>18.78</v>
      </c>
      <c r="X29" s="201">
        <v>41.91</v>
      </c>
      <c r="Y29" s="201">
        <v>0</v>
      </c>
      <c r="Z29">
        <v>0</v>
      </c>
      <c r="AA29" s="201">
        <v>14.09</v>
      </c>
      <c r="AB29" s="201">
        <v>0</v>
      </c>
      <c r="AC29" s="201">
        <v>0</v>
      </c>
      <c r="AD29" s="201">
        <v>0</v>
      </c>
      <c r="AE29" s="201">
        <v>79.78</v>
      </c>
      <c r="AF29" s="201">
        <v>0</v>
      </c>
      <c r="AG29" s="201">
        <v>0</v>
      </c>
      <c r="AH29" s="201">
        <v>0</v>
      </c>
      <c r="AI29" s="201">
        <v>134.61000000000001</v>
      </c>
      <c r="AJ29" s="201">
        <v>0</v>
      </c>
      <c r="AK29" s="201">
        <v>0</v>
      </c>
      <c r="AL29" s="201">
        <v>0</v>
      </c>
      <c r="AM29" s="201">
        <v>301.14999999999998</v>
      </c>
      <c r="AN29" s="201">
        <v>0</v>
      </c>
      <c r="AO29">
        <v>0</v>
      </c>
      <c r="AP29" s="201">
        <v>68.11</v>
      </c>
      <c r="AQ29" s="201">
        <v>20.440000000000001</v>
      </c>
      <c r="AR29" s="201">
        <v>25</v>
      </c>
      <c r="AS29" s="201">
        <v>7.66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2.46</v>
      </c>
      <c r="AZ29" s="201">
        <v>4.7</v>
      </c>
      <c r="BA29" s="201">
        <v>3.1</v>
      </c>
      <c r="BB29" s="201">
        <v>1.39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272.20999999999998</v>
      </c>
      <c r="L30" s="201">
        <v>9.65</v>
      </c>
      <c r="M30" s="201">
        <v>62.17</v>
      </c>
      <c r="N30" s="201">
        <v>51.7</v>
      </c>
      <c r="O30" s="201">
        <v>72.17</v>
      </c>
      <c r="P30" s="201">
        <v>30.29</v>
      </c>
      <c r="Q30" s="201">
        <v>5.31</v>
      </c>
      <c r="R30" s="201">
        <v>10.62</v>
      </c>
      <c r="S30" s="201">
        <v>6.37</v>
      </c>
      <c r="T30" s="201">
        <v>0.79</v>
      </c>
      <c r="U30" s="201">
        <v>48.16</v>
      </c>
      <c r="V30" s="201">
        <v>2.9</v>
      </c>
      <c r="W30" s="201">
        <v>18.78</v>
      </c>
      <c r="X30" s="201">
        <v>41.91</v>
      </c>
      <c r="Y30" s="201">
        <v>0</v>
      </c>
      <c r="Z30">
        <v>0</v>
      </c>
      <c r="AA30" s="201">
        <v>14.09</v>
      </c>
      <c r="AB30" s="201">
        <v>0</v>
      </c>
      <c r="AC30" s="201">
        <v>0</v>
      </c>
      <c r="AD30" s="201">
        <v>0</v>
      </c>
      <c r="AE30" s="201">
        <v>79.78</v>
      </c>
      <c r="AF30" s="201">
        <v>0</v>
      </c>
      <c r="AG30" s="201">
        <v>0</v>
      </c>
      <c r="AH30" s="201">
        <v>0</v>
      </c>
      <c r="AI30" s="201">
        <v>134.61000000000001</v>
      </c>
      <c r="AJ30" s="201">
        <v>0</v>
      </c>
      <c r="AK30" s="201">
        <v>0</v>
      </c>
      <c r="AL30" s="201">
        <v>0</v>
      </c>
      <c r="AM30" s="201">
        <v>301.14999999999998</v>
      </c>
      <c r="AN30" s="201">
        <v>0</v>
      </c>
      <c r="AO30">
        <v>0</v>
      </c>
      <c r="AP30" s="201">
        <v>57.92</v>
      </c>
      <c r="AQ30" s="201">
        <v>25.31</v>
      </c>
      <c r="AR30" s="201">
        <v>25.5</v>
      </c>
      <c r="AS30" s="201">
        <v>7.66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2.46</v>
      </c>
      <c r="AZ30" s="201">
        <v>4.7</v>
      </c>
      <c r="BA30" s="201">
        <v>3.1</v>
      </c>
      <c r="BB30" s="201">
        <v>1.39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272.20999999999998</v>
      </c>
      <c r="L31" s="201">
        <v>9.65</v>
      </c>
      <c r="M31" s="201">
        <v>62.17</v>
      </c>
      <c r="N31" s="201">
        <v>51.7</v>
      </c>
      <c r="O31" s="201">
        <v>72.17</v>
      </c>
      <c r="P31" s="201">
        <v>30.29</v>
      </c>
      <c r="Q31" s="201">
        <v>5.31</v>
      </c>
      <c r="R31" s="201">
        <v>10.62</v>
      </c>
      <c r="S31" s="201">
        <v>6.37</v>
      </c>
      <c r="T31" s="201">
        <v>0.79</v>
      </c>
      <c r="U31" s="201">
        <v>48.16</v>
      </c>
      <c r="V31" s="201">
        <v>2.9</v>
      </c>
      <c r="W31" s="201">
        <v>10.62</v>
      </c>
      <c r="X31" s="201">
        <v>24.13</v>
      </c>
      <c r="Y31" s="201">
        <v>0</v>
      </c>
      <c r="Z31">
        <v>0</v>
      </c>
      <c r="AA31" s="201">
        <v>14.09</v>
      </c>
      <c r="AB31" s="201">
        <v>0</v>
      </c>
      <c r="AC31" s="201">
        <v>0</v>
      </c>
      <c r="AD31" s="201">
        <v>0</v>
      </c>
      <c r="AE31" s="201">
        <v>79.78</v>
      </c>
      <c r="AF31" s="201">
        <v>0</v>
      </c>
      <c r="AG31" s="201">
        <v>0</v>
      </c>
      <c r="AH31" s="201">
        <v>0</v>
      </c>
      <c r="AI31" s="201">
        <v>134.61000000000001</v>
      </c>
      <c r="AJ31" s="201">
        <v>0</v>
      </c>
      <c r="AK31" s="201">
        <v>0</v>
      </c>
      <c r="AL31" s="201">
        <v>0</v>
      </c>
      <c r="AM31" s="201">
        <v>301.14999999999998</v>
      </c>
      <c r="AN31" s="201">
        <v>0</v>
      </c>
      <c r="AO31">
        <v>0</v>
      </c>
      <c r="AP31" s="201">
        <v>57.92</v>
      </c>
      <c r="AQ31" s="201">
        <v>25.31</v>
      </c>
      <c r="AR31" s="201">
        <v>25.5</v>
      </c>
      <c r="AS31" s="201">
        <v>3.86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2.46</v>
      </c>
      <c r="AZ31" s="201">
        <v>4.7</v>
      </c>
      <c r="BA31" s="201">
        <v>3.1</v>
      </c>
      <c r="BB31" s="201">
        <v>1.39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272.20999999999998</v>
      </c>
      <c r="L32" s="201">
        <v>9.65</v>
      </c>
      <c r="M32" s="201">
        <v>61.65</v>
      </c>
      <c r="N32" s="201">
        <v>51.24</v>
      </c>
      <c r="O32" s="201">
        <v>71.5</v>
      </c>
      <c r="P32" s="201">
        <v>30.02</v>
      </c>
      <c r="Q32" s="201">
        <v>5.31</v>
      </c>
      <c r="R32" s="201">
        <v>10.62</v>
      </c>
      <c r="S32" s="201">
        <v>6.37</v>
      </c>
      <c r="T32" s="201">
        <v>0.79</v>
      </c>
      <c r="U32" s="201">
        <v>48.16</v>
      </c>
      <c r="V32" s="201">
        <v>2.9</v>
      </c>
      <c r="W32" s="201">
        <v>10.62</v>
      </c>
      <c r="X32" s="201">
        <v>24.13</v>
      </c>
      <c r="Y32" s="201">
        <v>0</v>
      </c>
      <c r="Z32">
        <v>0</v>
      </c>
      <c r="AA32" s="201">
        <v>14.09</v>
      </c>
      <c r="AB32" s="201">
        <v>0</v>
      </c>
      <c r="AC32" s="201">
        <v>0</v>
      </c>
      <c r="AD32" s="201">
        <v>0</v>
      </c>
      <c r="AE32" s="201">
        <v>79.78</v>
      </c>
      <c r="AF32" s="201">
        <v>0</v>
      </c>
      <c r="AG32" s="201">
        <v>0</v>
      </c>
      <c r="AH32" s="201">
        <v>0</v>
      </c>
      <c r="AI32" s="201">
        <v>134.61000000000001</v>
      </c>
      <c r="AJ32" s="201">
        <v>0</v>
      </c>
      <c r="AK32" s="201">
        <v>0</v>
      </c>
      <c r="AL32" s="201">
        <v>0</v>
      </c>
      <c r="AM32" s="201">
        <v>301.14999999999998</v>
      </c>
      <c r="AN32" s="201">
        <v>0</v>
      </c>
      <c r="AO32">
        <v>0</v>
      </c>
      <c r="AP32" s="201">
        <v>57.92</v>
      </c>
      <c r="AQ32" s="201">
        <v>25.31</v>
      </c>
      <c r="AR32" s="201">
        <v>26</v>
      </c>
      <c r="AS32" s="201">
        <v>3.86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2.46</v>
      </c>
      <c r="AZ32" s="201">
        <v>4.7</v>
      </c>
      <c r="BA32" s="201">
        <v>3.1</v>
      </c>
      <c r="BB32" s="201">
        <v>1.39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272.20999999999998</v>
      </c>
      <c r="L33" s="201">
        <v>9.65</v>
      </c>
      <c r="M33" s="201">
        <v>59.35</v>
      </c>
      <c r="N33" s="201">
        <v>49.37</v>
      </c>
      <c r="O33" s="201">
        <v>68.900000000000006</v>
      </c>
      <c r="P33" s="201">
        <v>28.93</v>
      </c>
      <c r="Q33" s="201">
        <v>5.31</v>
      </c>
      <c r="R33" s="201">
        <v>10.62</v>
      </c>
      <c r="S33" s="201">
        <v>6.37</v>
      </c>
      <c r="T33" s="201">
        <v>0.79</v>
      </c>
      <c r="U33" s="201">
        <v>48.16</v>
      </c>
      <c r="V33" s="201">
        <v>2.9</v>
      </c>
      <c r="W33" s="201">
        <v>10.62</v>
      </c>
      <c r="X33" s="201">
        <v>24.13</v>
      </c>
      <c r="Y33" s="201">
        <v>0</v>
      </c>
      <c r="Z33">
        <v>0</v>
      </c>
      <c r="AA33" s="201">
        <v>14.09</v>
      </c>
      <c r="AB33" s="201">
        <v>0</v>
      </c>
      <c r="AC33" s="201">
        <v>0</v>
      </c>
      <c r="AD33" s="201">
        <v>0</v>
      </c>
      <c r="AE33" s="201">
        <v>79.78</v>
      </c>
      <c r="AF33" s="201">
        <v>0</v>
      </c>
      <c r="AG33" s="201">
        <v>0</v>
      </c>
      <c r="AH33" s="201">
        <v>0</v>
      </c>
      <c r="AI33" s="201">
        <v>134.61000000000001</v>
      </c>
      <c r="AJ33" s="201">
        <v>0</v>
      </c>
      <c r="AK33" s="201">
        <v>0</v>
      </c>
      <c r="AL33" s="201">
        <v>0</v>
      </c>
      <c r="AM33" s="201">
        <v>301.14999999999998</v>
      </c>
      <c r="AN33" s="201">
        <v>0</v>
      </c>
      <c r="AO33">
        <v>0</v>
      </c>
      <c r="AP33" s="201">
        <v>57.92</v>
      </c>
      <c r="AQ33" s="201">
        <v>25.31</v>
      </c>
      <c r="AR33" s="201">
        <v>27</v>
      </c>
      <c r="AS33" s="201">
        <v>3.86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2.46</v>
      </c>
      <c r="AZ33" s="201">
        <v>4.7</v>
      </c>
      <c r="BA33" s="201">
        <v>3.1</v>
      </c>
      <c r="BB33" s="201">
        <v>1.39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272.20999999999998</v>
      </c>
      <c r="L34" s="201">
        <v>9.65</v>
      </c>
      <c r="M34" s="201">
        <v>57.5</v>
      </c>
      <c r="N34" s="201">
        <v>47.78</v>
      </c>
      <c r="O34" s="201">
        <v>66.739999999999995</v>
      </c>
      <c r="P34" s="201">
        <v>28.01</v>
      </c>
      <c r="Q34" s="201">
        <v>5.31</v>
      </c>
      <c r="R34" s="201">
        <v>10.62</v>
      </c>
      <c r="S34" s="201">
        <v>6.37</v>
      </c>
      <c r="T34" s="201">
        <v>0.79</v>
      </c>
      <c r="U34" s="201">
        <v>48.16</v>
      </c>
      <c r="V34" s="201">
        <v>2.9</v>
      </c>
      <c r="W34" s="201">
        <v>10.62</v>
      </c>
      <c r="X34" s="201">
        <v>24.13</v>
      </c>
      <c r="Y34" s="201">
        <v>0</v>
      </c>
      <c r="Z34">
        <v>0</v>
      </c>
      <c r="AA34" s="201">
        <v>14.09</v>
      </c>
      <c r="AB34" s="201">
        <v>0</v>
      </c>
      <c r="AC34" s="201">
        <v>0</v>
      </c>
      <c r="AD34" s="201">
        <v>0</v>
      </c>
      <c r="AE34" s="201">
        <v>79.78</v>
      </c>
      <c r="AF34" s="201">
        <v>0</v>
      </c>
      <c r="AG34" s="201">
        <v>0</v>
      </c>
      <c r="AH34" s="201">
        <v>0</v>
      </c>
      <c r="AI34" s="201">
        <v>134.61000000000001</v>
      </c>
      <c r="AJ34" s="201">
        <v>0</v>
      </c>
      <c r="AK34" s="201">
        <v>0</v>
      </c>
      <c r="AL34" s="201">
        <v>0</v>
      </c>
      <c r="AM34" s="201">
        <v>301.14999999999998</v>
      </c>
      <c r="AN34" s="201">
        <v>0</v>
      </c>
      <c r="AO34">
        <v>0</v>
      </c>
      <c r="AP34" s="201">
        <v>57.92</v>
      </c>
      <c r="AQ34" s="201">
        <v>25.31</v>
      </c>
      <c r="AR34" s="201">
        <v>28</v>
      </c>
      <c r="AS34" s="201">
        <v>3.86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2.46</v>
      </c>
      <c r="AZ34" s="201">
        <v>4.7</v>
      </c>
      <c r="BA34" s="201">
        <v>3.1</v>
      </c>
      <c r="BB34" s="201">
        <v>1.39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216.26</v>
      </c>
      <c r="L35" s="201">
        <v>9.65</v>
      </c>
      <c r="M35" s="201">
        <v>61.13</v>
      </c>
      <c r="N35" s="201">
        <v>50.81</v>
      </c>
      <c r="O35" s="201">
        <v>70.930000000000007</v>
      </c>
      <c r="P35" s="201">
        <v>29.76</v>
      </c>
      <c r="Q35" s="201">
        <v>5.31</v>
      </c>
      <c r="R35" s="201">
        <v>10.62</v>
      </c>
      <c r="S35" s="201">
        <v>6.37</v>
      </c>
      <c r="T35" s="201">
        <v>0.79</v>
      </c>
      <c r="U35" s="201">
        <v>48.16</v>
      </c>
      <c r="V35" s="201">
        <v>2.9</v>
      </c>
      <c r="W35" s="201">
        <v>10.97</v>
      </c>
      <c r="X35" s="201">
        <v>24.13</v>
      </c>
      <c r="Y35" s="201">
        <v>0</v>
      </c>
      <c r="Z35">
        <v>0</v>
      </c>
      <c r="AA35" s="201">
        <v>14.09</v>
      </c>
      <c r="AB35" s="201">
        <v>0</v>
      </c>
      <c r="AC35" s="201">
        <v>0</v>
      </c>
      <c r="AD35" s="201">
        <v>0</v>
      </c>
      <c r="AE35" s="201">
        <v>79.78</v>
      </c>
      <c r="AF35" s="201">
        <v>0</v>
      </c>
      <c r="AG35" s="201">
        <v>0</v>
      </c>
      <c r="AH35" s="201">
        <v>0</v>
      </c>
      <c r="AI35" s="201">
        <v>134.61000000000001</v>
      </c>
      <c r="AJ35" s="201">
        <v>0</v>
      </c>
      <c r="AK35" s="201">
        <v>0</v>
      </c>
      <c r="AL35" s="201">
        <v>0</v>
      </c>
      <c r="AM35" s="201">
        <v>301.14999999999998</v>
      </c>
      <c r="AN35" s="201">
        <v>0</v>
      </c>
      <c r="AO35">
        <v>0</v>
      </c>
      <c r="AP35" s="201">
        <v>57.92</v>
      </c>
      <c r="AQ35" s="201">
        <v>25.31</v>
      </c>
      <c r="AR35" s="201">
        <v>29</v>
      </c>
      <c r="AS35" s="201">
        <v>3.86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2.46</v>
      </c>
      <c r="AZ35" s="201">
        <v>4.7</v>
      </c>
      <c r="BA35" s="201">
        <v>3.1</v>
      </c>
      <c r="BB35" s="201">
        <v>1.39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193.06</v>
      </c>
      <c r="L36" s="201">
        <v>9.65</v>
      </c>
      <c r="M36" s="201">
        <v>60.93</v>
      </c>
      <c r="N36" s="201">
        <v>50.68</v>
      </c>
      <c r="O36" s="201">
        <v>70.709999999999994</v>
      </c>
      <c r="P36" s="201">
        <v>30.62</v>
      </c>
      <c r="Q36" s="201">
        <v>5.31</v>
      </c>
      <c r="R36" s="201">
        <v>10.62</v>
      </c>
      <c r="S36" s="201">
        <v>6.37</v>
      </c>
      <c r="T36" s="201">
        <v>0.79</v>
      </c>
      <c r="U36" s="201">
        <v>48.16</v>
      </c>
      <c r="V36" s="201">
        <v>2.9</v>
      </c>
      <c r="W36" s="201">
        <v>10.62</v>
      </c>
      <c r="X36" s="201">
        <v>24.13</v>
      </c>
      <c r="Y36" s="201">
        <v>0</v>
      </c>
      <c r="Z36">
        <v>0</v>
      </c>
      <c r="AA36" s="201">
        <v>14.09</v>
      </c>
      <c r="AB36" s="201">
        <v>0</v>
      </c>
      <c r="AC36" s="201">
        <v>0</v>
      </c>
      <c r="AD36" s="201">
        <v>0</v>
      </c>
      <c r="AE36" s="201">
        <v>79.78</v>
      </c>
      <c r="AF36" s="201">
        <v>0</v>
      </c>
      <c r="AG36" s="201">
        <v>0</v>
      </c>
      <c r="AH36" s="201">
        <v>0</v>
      </c>
      <c r="AI36" s="201">
        <v>134.61000000000001</v>
      </c>
      <c r="AJ36" s="201">
        <v>0</v>
      </c>
      <c r="AK36" s="201">
        <v>0</v>
      </c>
      <c r="AL36" s="201">
        <v>0</v>
      </c>
      <c r="AM36" s="201">
        <v>301.14999999999998</v>
      </c>
      <c r="AN36" s="201">
        <v>0</v>
      </c>
      <c r="AO36">
        <v>0</v>
      </c>
      <c r="AP36" s="201">
        <v>57.92</v>
      </c>
      <c r="AQ36" s="201">
        <v>25.31</v>
      </c>
      <c r="AR36" s="201">
        <v>32</v>
      </c>
      <c r="AS36" s="201">
        <v>3.86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2.46</v>
      </c>
      <c r="AZ36" s="201">
        <v>4.7</v>
      </c>
      <c r="BA36" s="201">
        <v>3.1</v>
      </c>
      <c r="BB36" s="201">
        <v>1.39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193.06</v>
      </c>
      <c r="L37" s="201">
        <v>9.65</v>
      </c>
      <c r="M37" s="201">
        <v>63.89</v>
      </c>
      <c r="N37" s="201">
        <v>52.94</v>
      </c>
      <c r="O37" s="201">
        <v>73.989999999999995</v>
      </c>
      <c r="P37" s="201">
        <v>30.99</v>
      </c>
      <c r="Q37" s="201">
        <v>5.31</v>
      </c>
      <c r="R37" s="201">
        <v>10.62</v>
      </c>
      <c r="S37" s="201">
        <v>6.37</v>
      </c>
      <c r="T37" s="201">
        <v>0.79</v>
      </c>
      <c r="U37" s="201">
        <v>48.84</v>
      </c>
      <c r="V37" s="201">
        <v>2.9</v>
      </c>
      <c r="W37" s="201">
        <v>10.62</v>
      </c>
      <c r="X37" s="201">
        <v>24.13</v>
      </c>
      <c r="Y37" s="201">
        <v>0</v>
      </c>
      <c r="Z37">
        <v>0</v>
      </c>
      <c r="AA37" s="201">
        <v>13.09</v>
      </c>
      <c r="AB37" s="201">
        <v>0</v>
      </c>
      <c r="AC37" s="201">
        <v>0</v>
      </c>
      <c r="AD37" s="201">
        <v>0</v>
      </c>
      <c r="AE37" s="201">
        <v>79.78</v>
      </c>
      <c r="AF37" s="201">
        <v>0</v>
      </c>
      <c r="AG37" s="201">
        <v>0</v>
      </c>
      <c r="AH37" s="201">
        <v>0</v>
      </c>
      <c r="AI37" s="201">
        <v>134.61000000000001</v>
      </c>
      <c r="AJ37" s="201">
        <v>0</v>
      </c>
      <c r="AK37" s="201">
        <v>0</v>
      </c>
      <c r="AL37" s="201">
        <v>0</v>
      </c>
      <c r="AM37" s="201">
        <v>301.14999999999998</v>
      </c>
      <c r="AN37" s="201">
        <v>0</v>
      </c>
      <c r="AO37">
        <v>0</v>
      </c>
      <c r="AP37" s="201">
        <v>57.92</v>
      </c>
      <c r="AQ37" s="201">
        <v>25.31</v>
      </c>
      <c r="AR37" s="201">
        <v>36</v>
      </c>
      <c r="AS37" s="201">
        <v>3.86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2.46</v>
      </c>
      <c r="AZ37" s="201">
        <v>4.7</v>
      </c>
      <c r="BA37" s="201">
        <v>3.1</v>
      </c>
      <c r="BB37" s="201">
        <v>1.39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193.06</v>
      </c>
      <c r="L38" s="201">
        <v>9.65</v>
      </c>
      <c r="M38" s="201">
        <v>63.89</v>
      </c>
      <c r="N38" s="201">
        <v>52.94</v>
      </c>
      <c r="O38" s="201">
        <v>73.989999999999995</v>
      </c>
      <c r="P38" s="201">
        <v>30.97</v>
      </c>
      <c r="Q38" s="201">
        <v>5.31</v>
      </c>
      <c r="R38" s="201">
        <v>10.61</v>
      </c>
      <c r="S38" s="201">
        <v>6.37</v>
      </c>
      <c r="T38" s="201">
        <v>0.79</v>
      </c>
      <c r="U38" s="201">
        <v>48.97</v>
      </c>
      <c r="V38" s="201">
        <v>2.9</v>
      </c>
      <c r="W38" s="201">
        <v>11</v>
      </c>
      <c r="X38" s="201">
        <v>24.13</v>
      </c>
      <c r="Y38" s="201">
        <v>0</v>
      </c>
      <c r="Z38">
        <v>0</v>
      </c>
      <c r="AA38" s="201">
        <v>13.09</v>
      </c>
      <c r="AB38" s="201">
        <v>0</v>
      </c>
      <c r="AC38" s="201">
        <v>0</v>
      </c>
      <c r="AD38" s="201">
        <v>0</v>
      </c>
      <c r="AE38" s="201">
        <v>79.78</v>
      </c>
      <c r="AF38" s="201">
        <v>0</v>
      </c>
      <c r="AG38" s="201">
        <v>0</v>
      </c>
      <c r="AH38" s="201">
        <v>0</v>
      </c>
      <c r="AI38" s="201">
        <v>134.61000000000001</v>
      </c>
      <c r="AJ38" s="201">
        <v>0</v>
      </c>
      <c r="AK38" s="201">
        <v>0</v>
      </c>
      <c r="AL38" s="201">
        <v>0</v>
      </c>
      <c r="AM38" s="201">
        <v>301.14999999999998</v>
      </c>
      <c r="AN38" s="201">
        <v>0</v>
      </c>
      <c r="AO38">
        <v>0</v>
      </c>
      <c r="AP38" s="201">
        <v>57.92</v>
      </c>
      <c r="AQ38" s="201">
        <v>25.31</v>
      </c>
      <c r="AR38" s="201">
        <v>36</v>
      </c>
      <c r="AS38" s="201">
        <v>3.86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2.46</v>
      </c>
      <c r="AZ38" s="201">
        <v>4.7</v>
      </c>
      <c r="BA38" s="201">
        <v>3.1</v>
      </c>
      <c r="BB38" s="201">
        <v>1.39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193.06</v>
      </c>
      <c r="L39" s="201">
        <v>9.65</v>
      </c>
      <c r="M39" s="201">
        <v>62.29</v>
      </c>
      <c r="N39" s="201">
        <v>51.62</v>
      </c>
      <c r="O39" s="201">
        <v>72.14</v>
      </c>
      <c r="P39" s="201">
        <v>30.59</v>
      </c>
      <c r="Q39" s="201">
        <v>5.31</v>
      </c>
      <c r="R39" s="201">
        <v>10.62</v>
      </c>
      <c r="S39" s="201">
        <v>6.37</v>
      </c>
      <c r="T39" s="201">
        <v>0.79</v>
      </c>
      <c r="U39" s="201">
        <v>48.97</v>
      </c>
      <c r="V39" s="201">
        <v>2.9</v>
      </c>
      <c r="W39" s="201">
        <v>11</v>
      </c>
      <c r="X39" s="201">
        <v>24.13</v>
      </c>
      <c r="Y39" s="201">
        <v>0</v>
      </c>
      <c r="Z39">
        <v>0</v>
      </c>
      <c r="AA39" s="201">
        <v>13.09</v>
      </c>
      <c r="AB39" s="201">
        <v>0</v>
      </c>
      <c r="AC39" s="201">
        <v>0</v>
      </c>
      <c r="AD39" s="201">
        <v>0</v>
      </c>
      <c r="AE39" s="201">
        <v>79.78</v>
      </c>
      <c r="AF39" s="201">
        <v>0</v>
      </c>
      <c r="AG39" s="201">
        <v>0</v>
      </c>
      <c r="AH39" s="201">
        <v>0</v>
      </c>
      <c r="AI39" s="201">
        <v>134.61000000000001</v>
      </c>
      <c r="AJ39" s="201">
        <v>0</v>
      </c>
      <c r="AK39" s="201">
        <v>0</v>
      </c>
      <c r="AL39" s="201">
        <v>0</v>
      </c>
      <c r="AM39" s="201">
        <v>301.93</v>
      </c>
      <c r="AN39" s="201">
        <v>0</v>
      </c>
      <c r="AO39">
        <v>0</v>
      </c>
      <c r="AP39" s="201">
        <v>57.92</v>
      </c>
      <c r="AQ39" s="201">
        <v>25.31</v>
      </c>
      <c r="AR39" s="201">
        <v>38.5</v>
      </c>
      <c r="AS39" s="201">
        <v>3.86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2.46</v>
      </c>
      <c r="AZ39" s="201">
        <v>4.7</v>
      </c>
      <c r="BA39" s="201">
        <v>3.1</v>
      </c>
      <c r="BB39" s="201">
        <v>1.39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193.06</v>
      </c>
      <c r="L40" s="201">
        <v>9.65</v>
      </c>
      <c r="M40" s="201">
        <v>62.07</v>
      </c>
      <c r="N40" s="201">
        <v>51.44</v>
      </c>
      <c r="O40" s="201">
        <v>71.89</v>
      </c>
      <c r="P40" s="201">
        <v>30.48</v>
      </c>
      <c r="Q40" s="201">
        <v>5.31</v>
      </c>
      <c r="R40" s="201">
        <v>10.62</v>
      </c>
      <c r="S40" s="201">
        <v>6.37</v>
      </c>
      <c r="T40" s="201">
        <v>0.79</v>
      </c>
      <c r="U40" s="201">
        <v>48.97</v>
      </c>
      <c r="V40" s="201">
        <v>2.9</v>
      </c>
      <c r="W40" s="201">
        <v>11</v>
      </c>
      <c r="X40" s="201">
        <v>24.13</v>
      </c>
      <c r="Y40" s="201">
        <v>0</v>
      </c>
      <c r="Z40">
        <v>0</v>
      </c>
      <c r="AA40" s="201">
        <v>13.09</v>
      </c>
      <c r="AB40" s="201">
        <v>0</v>
      </c>
      <c r="AC40" s="201">
        <v>0</v>
      </c>
      <c r="AD40" s="201">
        <v>0</v>
      </c>
      <c r="AE40" s="201">
        <v>79.78</v>
      </c>
      <c r="AF40" s="201">
        <v>0</v>
      </c>
      <c r="AG40" s="201">
        <v>0</v>
      </c>
      <c r="AH40" s="201">
        <v>0</v>
      </c>
      <c r="AI40" s="201">
        <v>134.61000000000001</v>
      </c>
      <c r="AJ40" s="201">
        <v>0</v>
      </c>
      <c r="AK40" s="201">
        <v>0</v>
      </c>
      <c r="AL40" s="201">
        <v>0</v>
      </c>
      <c r="AM40" s="201">
        <v>301.93</v>
      </c>
      <c r="AN40" s="201">
        <v>0</v>
      </c>
      <c r="AO40">
        <v>0</v>
      </c>
      <c r="AP40" s="201">
        <v>57.92</v>
      </c>
      <c r="AQ40" s="201">
        <v>25.31</v>
      </c>
      <c r="AR40" s="201">
        <v>39.5</v>
      </c>
      <c r="AS40" s="201">
        <v>3.86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2.46</v>
      </c>
      <c r="AZ40" s="201">
        <v>4.7</v>
      </c>
      <c r="BA40" s="201">
        <v>3.1</v>
      </c>
      <c r="BB40" s="201">
        <v>1.39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193.06</v>
      </c>
      <c r="L41" s="201">
        <v>9.65</v>
      </c>
      <c r="M41" s="201">
        <v>60.5</v>
      </c>
      <c r="N41" s="201">
        <v>50.13</v>
      </c>
      <c r="O41" s="201">
        <v>70.069999999999993</v>
      </c>
      <c r="P41" s="201">
        <v>29.71</v>
      </c>
      <c r="Q41" s="201">
        <v>5.31</v>
      </c>
      <c r="R41" s="201">
        <v>10.62</v>
      </c>
      <c r="S41" s="201">
        <v>6.37</v>
      </c>
      <c r="T41" s="201">
        <v>0.79</v>
      </c>
      <c r="U41" s="201">
        <v>48.97</v>
      </c>
      <c r="V41" s="201">
        <v>2.9</v>
      </c>
      <c r="W41" s="201">
        <v>10.62</v>
      </c>
      <c r="X41" s="201">
        <v>24.13</v>
      </c>
      <c r="Y41" s="201">
        <v>0</v>
      </c>
      <c r="Z41">
        <v>0</v>
      </c>
      <c r="AA41" s="201">
        <v>13.09</v>
      </c>
      <c r="AB41" s="201">
        <v>0</v>
      </c>
      <c r="AC41" s="201">
        <v>0</v>
      </c>
      <c r="AD41" s="201">
        <v>0</v>
      </c>
      <c r="AE41" s="201">
        <v>79.989999999999995</v>
      </c>
      <c r="AF41" s="201">
        <v>0</v>
      </c>
      <c r="AG41" s="201">
        <v>0</v>
      </c>
      <c r="AH41" s="201">
        <v>0</v>
      </c>
      <c r="AI41" s="201">
        <v>134.61000000000001</v>
      </c>
      <c r="AJ41" s="201">
        <v>0</v>
      </c>
      <c r="AK41" s="201">
        <v>0</v>
      </c>
      <c r="AL41" s="201">
        <v>0</v>
      </c>
      <c r="AM41" s="201">
        <v>301.93</v>
      </c>
      <c r="AN41" s="201">
        <v>0</v>
      </c>
      <c r="AO41">
        <v>0</v>
      </c>
      <c r="AP41" s="201">
        <v>57.92</v>
      </c>
      <c r="AQ41" s="201">
        <v>25.31</v>
      </c>
      <c r="AR41" s="201">
        <v>41</v>
      </c>
      <c r="AS41" s="201">
        <v>3.86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2.46</v>
      </c>
      <c r="AZ41" s="201">
        <v>4.7</v>
      </c>
      <c r="BA41" s="201">
        <v>3.1</v>
      </c>
      <c r="BB41" s="201">
        <v>1.39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193.06</v>
      </c>
      <c r="L42" s="201">
        <v>9.65</v>
      </c>
      <c r="M42" s="201">
        <v>58.85</v>
      </c>
      <c r="N42" s="201">
        <v>48.76</v>
      </c>
      <c r="O42" s="201">
        <v>68.150000000000006</v>
      </c>
      <c r="P42" s="201">
        <v>28.89</v>
      </c>
      <c r="Q42" s="201">
        <v>5.31</v>
      </c>
      <c r="R42" s="201">
        <v>10.62</v>
      </c>
      <c r="S42" s="201">
        <v>6.37</v>
      </c>
      <c r="T42" s="201">
        <v>0.79</v>
      </c>
      <c r="U42" s="201">
        <v>48.97</v>
      </c>
      <c r="V42" s="201">
        <v>2.9</v>
      </c>
      <c r="W42" s="201">
        <v>10.62</v>
      </c>
      <c r="X42" s="201">
        <v>24.13</v>
      </c>
      <c r="Y42" s="201">
        <v>0</v>
      </c>
      <c r="Z42">
        <v>0</v>
      </c>
      <c r="AA42" s="201">
        <v>13.09</v>
      </c>
      <c r="AB42" s="201">
        <v>0</v>
      </c>
      <c r="AC42" s="201">
        <v>0</v>
      </c>
      <c r="AD42" s="201">
        <v>0</v>
      </c>
      <c r="AE42" s="201">
        <v>79.989999999999995</v>
      </c>
      <c r="AF42" s="201">
        <v>0</v>
      </c>
      <c r="AG42" s="201">
        <v>0</v>
      </c>
      <c r="AH42" s="201">
        <v>0</v>
      </c>
      <c r="AI42" s="201">
        <v>134.61000000000001</v>
      </c>
      <c r="AJ42" s="201">
        <v>0</v>
      </c>
      <c r="AK42" s="201">
        <v>0</v>
      </c>
      <c r="AL42" s="201">
        <v>0</v>
      </c>
      <c r="AM42" s="201">
        <v>301.93</v>
      </c>
      <c r="AN42" s="201">
        <v>0</v>
      </c>
      <c r="AO42">
        <v>0</v>
      </c>
      <c r="AP42" s="201">
        <v>57.92</v>
      </c>
      <c r="AQ42" s="201">
        <v>25.31</v>
      </c>
      <c r="AR42" s="201">
        <v>41</v>
      </c>
      <c r="AS42" s="201">
        <v>3.86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2.46</v>
      </c>
      <c r="AZ42" s="201">
        <v>4.7</v>
      </c>
      <c r="BA42" s="201">
        <v>3.1</v>
      </c>
      <c r="BB42" s="201">
        <v>1.39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193.06</v>
      </c>
      <c r="L43" s="201">
        <v>9.65</v>
      </c>
      <c r="M43" s="201">
        <v>63.32</v>
      </c>
      <c r="N43" s="201">
        <v>52.41</v>
      </c>
      <c r="O43" s="201">
        <v>73.16</v>
      </c>
      <c r="P43" s="201">
        <v>31.28</v>
      </c>
      <c r="Q43" s="201">
        <v>5.31</v>
      </c>
      <c r="R43" s="201">
        <v>10.62</v>
      </c>
      <c r="S43" s="201">
        <v>6.37</v>
      </c>
      <c r="T43" s="201">
        <v>0.79</v>
      </c>
      <c r="U43" s="201">
        <v>48.97</v>
      </c>
      <c r="V43" s="201">
        <v>2.9</v>
      </c>
      <c r="W43" s="201">
        <v>10.62</v>
      </c>
      <c r="X43" s="201">
        <v>24.13</v>
      </c>
      <c r="Y43" s="201">
        <v>0</v>
      </c>
      <c r="Z43">
        <v>0</v>
      </c>
      <c r="AA43" s="201">
        <v>13.09</v>
      </c>
      <c r="AB43" s="201">
        <v>0</v>
      </c>
      <c r="AC43" s="201">
        <v>0</v>
      </c>
      <c r="AD43" s="201">
        <v>0</v>
      </c>
      <c r="AE43" s="201">
        <v>78.86</v>
      </c>
      <c r="AF43" s="201">
        <v>0</v>
      </c>
      <c r="AG43" s="201">
        <v>0</v>
      </c>
      <c r="AH43" s="201">
        <v>0</v>
      </c>
      <c r="AI43" s="201">
        <v>134.61000000000001</v>
      </c>
      <c r="AJ43" s="201">
        <v>0</v>
      </c>
      <c r="AK43" s="201">
        <v>0</v>
      </c>
      <c r="AL43" s="201">
        <v>0</v>
      </c>
      <c r="AM43" s="201">
        <v>301.93</v>
      </c>
      <c r="AN43" s="201">
        <v>0</v>
      </c>
      <c r="AO43">
        <v>0</v>
      </c>
      <c r="AP43" s="201">
        <v>57.92</v>
      </c>
      <c r="AQ43" s="201">
        <v>25.31</v>
      </c>
      <c r="AR43" s="201">
        <v>41.5</v>
      </c>
      <c r="AS43" s="201">
        <v>3.86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2.46</v>
      </c>
      <c r="AZ43" s="201">
        <v>4.7</v>
      </c>
      <c r="BA43" s="201">
        <v>3.1</v>
      </c>
      <c r="BB43" s="201">
        <v>1.39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193.06</v>
      </c>
      <c r="L44" s="201">
        <v>9.65</v>
      </c>
      <c r="M44" s="201">
        <v>63.77</v>
      </c>
      <c r="N44" s="201">
        <v>52.84</v>
      </c>
      <c r="O44" s="201">
        <v>73.86</v>
      </c>
      <c r="P44" s="201">
        <v>31.31</v>
      </c>
      <c r="Q44" s="201">
        <v>5.31</v>
      </c>
      <c r="R44" s="201">
        <v>10.62</v>
      </c>
      <c r="S44" s="201">
        <v>6.37</v>
      </c>
      <c r="T44" s="201">
        <v>0.79</v>
      </c>
      <c r="U44" s="201">
        <v>48.97</v>
      </c>
      <c r="V44" s="201">
        <v>2.9</v>
      </c>
      <c r="W44" s="201">
        <v>10.62</v>
      </c>
      <c r="X44" s="201">
        <v>24.13</v>
      </c>
      <c r="Y44" s="201">
        <v>0</v>
      </c>
      <c r="Z44">
        <v>0</v>
      </c>
      <c r="AA44" s="201">
        <v>12.72</v>
      </c>
      <c r="AB44" s="201">
        <v>0</v>
      </c>
      <c r="AC44" s="201">
        <v>0</v>
      </c>
      <c r="AD44" s="201">
        <v>0</v>
      </c>
      <c r="AE44" s="201">
        <v>78.86</v>
      </c>
      <c r="AF44" s="201">
        <v>0</v>
      </c>
      <c r="AG44" s="201">
        <v>0</v>
      </c>
      <c r="AH44" s="201">
        <v>0</v>
      </c>
      <c r="AI44" s="201">
        <v>134.61000000000001</v>
      </c>
      <c r="AJ44" s="201">
        <v>0</v>
      </c>
      <c r="AK44" s="201">
        <v>0</v>
      </c>
      <c r="AL44" s="201">
        <v>0</v>
      </c>
      <c r="AM44" s="201">
        <v>301.93</v>
      </c>
      <c r="AN44" s="201">
        <v>0</v>
      </c>
      <c r="AO44">
        <v>0</v>
      </c>
      <c r="AP44" s="201">
        <v>57.92</v>
      </c>
      <c r="AQ44" s="201">
        <v>25.31</v>
      </c>
      <c r="AR44" s="201">
        <v>41.5</v>
      </c>
      <c r="AS44" s="201">
        <v>3.86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2.46</v>
      </c>
      <c r="AZ44" s="201">
        <v>4.7</v>
      </c>
      <c r="BA44" s="201">
        <v>3.1</v>
      </c>
      <c r="BB44" s="201">
        <v>1.39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193.06</v>
      </c>
      <c r="L45" s="201">
        <v>9.65</v>
      </c>
      <c r="M45" s="201">
        <v>62.68</v>
      </c>
      <c r="N45" s="201">
        <v>51.94</v>
      </c>
      <c r="O45" s="201">
        <v>72.599999999999994</v>
      </c>
      <c r="P45" s="201">
        <v>31.37</v>
      </c>
      <c r="Q45" s="201">
        <v>5.42</v>
      </c>
      <c r="R45" s="201">
        <v>10.85</v>
      </c>
      <c r="S45" s="201">
        <v>6.37</v>
      </c>
      <c r="T45" s="201">
        <v>0.82</v>
      </c>
      <c r="U45" s="201">
        <v>48.97</v>
      </c>
      <c r="V45" s="201">
        <v>2.9</v>
      </c>
      <c r="W45" s="201">
        <v>18.78</v>
      </c>
      <c r="X45" s="201">
        <v>41.91</v>
      </c>
      <c r="Y45" s="201">
        <v>0</v>
      </c>
      <c r="Z45">
        <v>0</v>
      </c>
      <c r="AA45" s="201">
        <v>12.72</v>
      </c>
      <c r="AB45" s="201">
        <v>0</v>
      </c>
      <c r="AC45" s="201">
        <v>0</v>
      </c>
      <c r="AD45" s="201">
        <v>0</v>
      </c>
      <c r="AE45" s="201">
        <v>78.86</v>
      </c>
      <c r="AF45" s="201">
        <v>0</v>
      </c>
      <c r="AG45" s="201">
        <v>0</v>
      </c>
      <c r="AH45" s="201">
        <v>0</v>
      </c>
      <c r="AI45" s="201">
        <v>134.61000000000001</v>
      </c>
      <c r="AJ45" s="201">
        <v>0</v>
      </c>
      <c r="AK45" s="201">
        <v>0</v>
      </c>
      <c r="AL45" s="201">
        <v>0</v>
      </c>
      <c r="AM45" s="201">
        <v>301.93</v>
      </c>
      <c r="AN45" s="201">
        <v>0</v>
      </c>
      <c r="AO45">
        <v>0</v>
      </c>
      <c r="AP45" s="201">
        <v>57.92</v>
      </c>
      <c r="AQ45" s="201">
        <v>25.31</v>
      </c>
      <c r="AR45" s="201">
        <v>41.5</v>
      </c>
      <c r="AS45" s="201">
        <v>3.86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2.56</v>
      </c>
      <c r="AZ45" s="201">
        <v>4.7</v>
      </c>
      <c r="BA45" s="201">
        <v>3.1</v>
      </c>
      <c r="BB45" s="201">
        <v>1.49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193.06</v>
      </c>
      <c r="L46" s="201">
        <v>9.65</v>
      </c>
      <c r="M46" s="201">
        <v>62.68</v>
      </c>
      <c r="N46" s="201">
        <v>51.94</v>
      </c>
      <c r="O46" s="201">
        <v>72.59</v>
      </c>
      <c r="P46" s="201">
        <v>31.37</v>
      </c>
      <c r="Q46" s="201">
        <v>5.42</v>
      </c>
      <c r="R46" s="201">
        <v>10.85</v>
      </c>
      <c r="S46" s="201">
        <v>6.37</v>
      </c>
      <c r="T46" s="201">
        <v>0.82</v>
      </c>
      <c r="U46" s="201">
        <v>48.97</v>
      </c>
      <c r="V46" s="201">
        <v>2.9</v>
      </c>
      <c r="W46" s="201">
        <v>18.78</v>
      </c>
      <c r="X46" s="201">
        <v>41.91</v>
      </c>
      <c r="Y46" s="201">
        <v>0</v>
      </c>
      <c r="Z46">
        <v>0</v>
      </c>
      <c r="AA46" s="201">
        <v>12.34</v>
      </c>
      <c r="AB46" s="201">
        <v>0</v>
      </c>
      <c r="AC46" s="201">
        <v>0</v>
      </c>
      <c r="AD46" s="201">
        <v>0</v>
      </c>
      <c r="AE46" s="201">
        <v>78.86</v>
      </c>
      <c r="AF46" s="201">
        <v>0</v>
      </c>
      <c r="AG46" s="201">
        <v>0</v>
      </c>
      <c r="AH46" s="201">
        <v>0</v>
      </c>
      <c r="AI46" s="201">
        <v>134.61000000000001</v>
      </c>
      <c r="AJ46" s="201">
        <v>0</v>
      </c>
      <c r="AK46" s="201">
        <v>0</v>
      </c>
      <c r="AL46" s="201">
        <v>0</v>
      </c>
      <c r="AM46" s="201">
        <v>301.93</v>
      </c>
      <c r="AN46" s="201">
        <v>0</v>
      </c>
      <c r="AO46">
        <v>0</v>
      </c>
      <c r="AP46" s="201">
        <v>57.92</v>
      </c>
      <c r="AQ46" s="201">
        <v>25.31</v>
      </c>
      <c r="AR46" s="201">
        <v>41.5</v>
      </c>
      <c r="AS46" s="201">
        <v>3.86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2.56</v>
      </c>
      <c r="AZ46" s="201">
        <v>4.7</v>
      </c>
      <c r="BA46" s="201">
        <v>3.1</v>
      </c>
      <c r="BB46" s="201">
        <v>1.49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195.12</v>
      </c>
      <c r="L47" s="201">
        <v>9.7200000000000006</v>
      </c>
      <c r="M47" s="201">
        <v>62.91</v>
      </c>
      <c r="N47" s="201">
        <v>52.13</v>
      </c>
      <c r="O47" s="201">
        <v>72.86</v>
      </c>
      <c r="P47" s="201">
        <v>31.37</v>
      </c>
      <c r="Q47" s="201">
        <v>5.47</v>
      </c>
      <c r="R47" s="201">
        <v>10.95</v>
      </c>
      <c r="S47" s="201">
        <v>6.37</v>
      </c>
      <c r="T47" s="201">
        <v>0.82</v>
      </c>
      <c r="U47" s="201">
        <v>48.97</v>
      </c>
      <c r="V47" s="201">
        <v>2.9</v>
      </c>
      <c r="W47" s="201">
        <v>18.78</v>
      </c>
      <c r="X47" s="201">
        <v>41.91</v>
      </c>
      <c r="Y47" s="201">
        <v>0</v>
      </c>
      <c r="Z47">
        <v>0</v>
      </c>
      <c r="AA47" s="201">
        <v>12.34</v>
      </c>
      <c r="AB47" s="201">
        <v>0</v>
      </c>
      <c r="AC47" s="201">
        <v>0</v>
      </c>
      <c r="AD47" s="201">
        <v>0</v>
      </c>
      <c r="AE47" s="201">
        <v>78.86</v>
      </c>
      <c r="AF47" s="201">
        <v>0</v>
      </c>
      <c r="AG47" s="201">
        <v>0</v>
      </c>
      <c r="AH47" s="201">
        <v>0</v>
      </c>
      <c r="AI47" s="201">
        <v>134.61000000000001</v>
      </c>
      <c r="AJ47" s="201">
        <v>0</v>
      </c>
      <c r="AK47" s="201">
        <v>0</v>
      </c>
      <c r="AL47" s="201">
        <v>0</v>
      </c>
      <c r="AM47" s="201">
        <v>301.93</v>
      </c>
      <c r="AN47" s="201">
        <v>0</v>
      </c>
      <c r="AO47">
        <v>0</v>
      </c>
      <c r="AP47" s="201">
        <v>58.53</v>
      </c>
      <c r="AQ47" s="201">
        <v>25.31</v>
      </c>
      <c r="AR47" s="201">
        <v>42</v>
      </c>
      <c r="AS47" s="201">
        <v>3.86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2.56</v>
      </c>
      <c r="AZ47" s="201">
        <v>4.7</v>
      </c>
      <c r="BA47" s="201">
        <v>3.1</v>
      </c>
      <c r="BB47" s="201">
        <v>1.49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195.12</v>
      </c>
      <c r="L48" s="201">
        <v>9.7200000000000006</v>
      </c>
      <c r="M48" s="201">
        <v>63.28</v>
      </c>
      <c r="N48" s="201">
        <v>52.43</v>
      </c>
      <c r="O48" s="201">
        <v>73.28</v>
      </c>
      <c r="P48" s="201">
        <v>31.37</v>
      </c>
      <c r="Q48" s="201">
        <v>5.47</v>
      </c>
      <c r="R48" s="201">
        <v>10.95</v>
      </c>
      <c r="S48" s="201">
        <v>6.37</v>
      </c>
      <c r="T48" s="201">
        <v>0.82</v>
      </c>
      <c r="U48" s="201">
        <v>48.97</v>
      </c>
      <c r="V48" s="201">
        <v>2.9</v>
      </c>
      <c r="W48" s="201">
        <v>18.78</v>
      </c>
      <c r="X48" s="201">
        <v>41.91</v>
      </c>
      <c r="Y48" s="201">
        <v>0</v>
      </c>
      <c r="Z48">
        <v>0</v>
      </c>
      <c r="AA48" s="201">
        <v>12.34</v>
      </c>
      <c r="AB48" s="201">
        <v>0</v>
      </c>
      <c r="AC48" s="201">
        <v>0</v>
      </c>
      <c r="AD48" s="201">
        <v>0</v>
      </c>
      <c r="AE48" s="201">
        <v>78.86</v>
      </c>
      <c r="AF48" s="201">
        <v>0</v>
      </c>
      <c r="AG48" s="201">
        <v>0</v>
      </c>
      <c r="AH48" s="201">
        <v>0</v>
      </c>
      <c r="AI48" s="201">
        <v>134.61000000000001</v>
      </c>
      <c r="AJ48" s="201">
        <v>0</v>
      </c>
      <c r="AK48" s="201">
        <v>0</v>
      </c>
      <c r="AL48" s="201">
        <v>0</v>
      </c>
      <c r="AM48" s="201">
        <v>301.93</v>
      </c>
      <c r="AN48" s="201">
        <v>0</v>
      </c>
      <c r="AO48">
        <v>0</v>
      </c>
      <c r="AP48" s="201">
        <v>58.53</v>
      </c>
      <c r="AQ48" s="201">
        <v>25.31</v>
      </c>
      <c r="AR48" s="201">
        <v>42.5</v>
      </c>
      <c r="AS48" s="201">
        <v>3.86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2.56</v>
      </c>
      <c r="AZ48" s="201">
        <v>4.7</v>
      </c>
      <c r="BA48" s="201">
        <v>3.1</v>
      </c>
      <c r="BB48" s="201">
        <v>1.49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195.12</v>
      </c>
      <c r="L49" s="201">
        <v>9.7200000000000006</v>
      </c>
      <c r="M49" s="201">
        <v>62.95</v>
      </c>
      <c r="N49" s="201">
        <v>52.17</v>
      </c>
      <c r="O49" s="201">
        <v>72.91</v>
      </c>
      <c r="P49" s="201">
        <v>31.37</v>
      </c>
      <c r="Q49" s="201">
        <v>5.47</v>
      </c>
      <c r="R49" s="201">
        <v>10.95</v>
      </c>
      <c r="S49" s="201">
        <v>6.37</v>
      </c>
      <c r="T49" s="201">
        <v>0.82</v>
      </c>
      <c r="U49" s="201">
        <v>48.97</v>
      </c>
      <c r="V49" s="201">
        <v>2.9</v>
      </c>
      <c r="W49" s="201">
        <v>18.78</v>
      </c>
      <c r="X49" s="201">
        <v>41.91</v>
      </c>
      <c r="Y49" s="201">
        <v>0</v>
      </c>
      <c r="Z49">
        <v>0</v>
      </c>
      <c r="AA49" s="201">
        <v>12.34</v>
      </c>
      <c r="AB49" s="201">
        <v>0</v>
      </c>
      <c r="AC49" s="201">
        <v>0</v>
      </c>
      <c r="AD49" s="201">
        <v>0</v>
      </c>
      <c r="AE49" s="201">
        <v>78.86</v>
      </c>
      <c r="AF49" s="201">
        <v>0</v>
      </c>
      <c r="AG49" s="201">
        <v>0</v>
      </c>
      <c r="AH49" s="201">
        <v>0</v>
      </c>
      <c r="AI49" s="201">
        <v>134.61000000000001</v>
      </c>
      <c r="AJ49" s="201">
        <v>0</v>
      </c>
      <c r="AK49" s="201">
        <v>0</v>
      </c>
      <c r="AL49" s="201">
        <v>0</v>
      </c>
      <c r="AM49" s="201">
        <v>301.93</v>
      </c>
      <c r="AN49" s="201">
        <v>0</v>
      </c>
      <c r="AO49">
        <v>0</v>
      </c>
      <c r="AP49" s="201">
        <v>58.53</v>
      </c>
      <c r="AQ49" s="201">
        <v>25.31</v>
      </c>
      <c r="AR49" s="201">
        <v>42.5</v>
      </c>
      <c r="AS49" s="201">
        <v>3.86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2.56</v>
      </c>
      <c r="AZ49" s="201">
        <v>4.7</v>
      </c>
      <c r="BA49" s="201">
        <v>3.1</v>
      </c>
      <c r="BB49" s="201">
        <v>1.49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195.12</v>
      </c>
      <c r="L50" s="201">
        <v>9.7200000000000006</v>
      </c>
      <c r="M50" s="201">
        <v>63.41</v>
      </c>
      <c r="N50" s="201">
        <v>52.54</v>
      </c>
      <c r="O50" s="201">
        <v>73.44</v>
      </c>
      <c r="P50" s="201">
        <v>31.37</v>
      </c>
      <c r="Q50" s="201">
        <v>5.47</v>
      </c>
      <c r="R50" s="201">
        <v>10.95</v>
      </c>
      <c r="S50" s="201">
        <v>6.37</v>
      </c>
      <c r="T50" s="201">
        <v>0.82</v>
      </c>
      <c r="U50" s="201">
        <v>48.97</v>
      </c>
      <c r="V50" s="201">
        <v>2.9</v>
      </c>
      <c r="W50" s="201">
        <v>18.78</v>
      </c>
      <c r="X50" s="201">
        <v>41.91</v>
      </c>
      <c r="Y50" s="201">
        <v>0</v>
      </c>
      <c r="Z50">
        <v>0</v>
      </c>
      <c r="AA50" s="201">
        <v>12.34</v>
      </c>
      <c r="AB50" s="201">
        <v>0</v>
      </c>
      <c r="AC50" s="201">
        <v>0</v>
      </c>
      <c r="AD50" s="201">
        <v>0</v>
      </c>
      <c r="AE50" s="201">
        <v>78.86</v>
      </c>
      <c r="AF50" s="201">
        <v>0</v>
      </c>
      <c r="AG50" s="201">
        <v>0</v>
      </c>
      <c r="AH50" s="201">
        <v>0</v>
      </c>
      <c r="AI50" s="201">
        <v>134.61000000000001</v>
      </c>
      <c r="AJ50" s="201">
        <v>0</v>
      </c>
      <c r="AK50" s="201">
        <v>0</v>
      </c>
      <c r="AL50" s="201">
        <v>0</v>
      </c>
      <c r="AM50" s="201">
        <v>301.93</v>
      </c>
      <c r="AN50" s="201">
        <v>0</v>
      </c>
      <c r="AO50">
        <v>0</v>
      </c>
      <c r="AP50" s="201">
        <v>58.53</v>
      </c>
      <c r="AQ50" s="201">
        <v>25.31</v>
      </c>
      <c r="AR50" s="201">
        <v>42.5</v>
      </c>
      <c r="AS50" s="201">
        <v>3.86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2.56</v>
      </c>
      <c r="AZ50" s="201">
        <v>4.7</v>
      </c>
      <c r="BA50" s="201">
        <v>3.1</v>
      </c>
      <c r="BB50" s="201">
        <v>1.49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195.12</v>
      </c>
      <c r="L51" s="201">
        <v>9.7200000000000006</v>
      </c>
      <c r="M51" s="201">
        <v>63.89</v>
      </c>
      <c r="N51" s="201">
        <v>52.94</v>
      </c>
      <c r="O51" s="201">
        <v>73.989999999999995</v>
      </c>
      <c r="P51" s="201">
        <v>31.37</v>
      </c>
      <c r="Q51" s="201">
        <v>5.47</v>
      </c>
      <c r="R51" s="201">
        <v>10.95</v>
      </c>
      <c r="S51" s="201">
        <v>6.37</v>
      </c>
      <c r="T51" s="201">
        <v>0.82</v>
      </c>
      <c r="U51" s="201">
        <v>48.97</v>
      </c>
      <c r="V51" s="201">
        <v>5.3</v>
      </c>
      <c r="W51" s="201">
        <v>18.78</v>
      </c>
      <c r="X51" s="201">
        <v>41.91</v>
      </c>
      <c r="Y51" s="201">
        <v>0</v>
      </c>
      <c r="Z51">
        <v>0</v>
      </c>
      <c r="AA51" s="201">
        <v>12.34</v>
      </c>
      <c r="AB51" s="201">
        <v>0</v>
      </c>
      <c r="AC51" s="201">
        <v>0</v>
      </c>
      <c r="AD51" s="201">
        <v>0</v>
      </c>
      <c r="AE51" s="201">
        <v>77.23</v>
      </c>
      <c r="AF51" s="201">
        <v>0</v>
      </c>
      <c r="AG51" s="201">
        <v>0</v>
      </c>
      <c r="AH51" s="201">
        <v>0</v>
      </c>
      <c r="AI51" s="201">
        <v>134.61000000000001</v>
      </c>
      <c r="AJ51" s="201">
        <v>0</v>
      </c>
      <c r="AK51" s="201">
        <v>0</v>
      </c>
      <c r="AL51" s="201">
        <v>0</v>
      </c>
      <c r="AM51" s="201">
        <v>301.7</v>
      </c>
      <c r="AN51" s="201">
        <v>0</v>
      </c>
      <c r="AO51">
        <v>0</v>
      </c>
      <c r="AP51" s="201">
        <v>58.53</v>
      </c>
      <c r="AQ51" s="201">
        <v>25.31</v>
      </c>
      <c r="AR51" s="201">
        <v>42.5</v>
      </c>
      <c r="AS51" s="201">
        <v>7.66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2.56</v>
      </c>
      <c r="AZ51" s="201">
        <v>4.7</v>
      </c>
      <c r="BA51" s="201">
        <v>3.1</v>
      </c>
      <c r="BB51" s="201">
        <v>1.49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195.12</v>
      </c>
      <c r="L52" s="201">
        <v>9.7200000000000006</v>
      </c>
      <c r="M52" s="201">
        <v>63.89</v>
      </c>
      <c r="N52" s="201">
        <v>52.94</v>
      </c>
      <c r="O52" s="201">
        <v>73.989999999999995</v>
      </c>
      <c r="P52" s="201">
        <v>31.37</v>
      </c>
      <c r="Q52" s="201">
        <v>5.47</v>
      </c>
      <c r="R52" s="201">
        <v>10.95</v>
      </c>
      <c r="S52" s="201">
        <v>6.37</v>
      </c>
      <c r="T52" s="201">
        <v>0.82</v>
      </c>
      <c r="U52" s="201">
        <v>48.97</v>
      </c>
      <c r="V52" s="201">
        <v>5.3</v>
      </c>
      <c r="W52" s="201">
        <v>18.78</v>
      </c>
      <c r="X52" s="201">
        <v>41.91</v>
      </c>
      <c r="Y52" s="201">
        <v>0</v>
      </c>
      <c r="Z52">
        <v>0</v>
      </c>
      <c r="AA52" s="201">
        <v>12.34</v>
      </c>
      <c r="AB52" s="201">
        <v>0</v>
      </c>
      <c r="AC52" s="201">
        <v>0</v>
      </c>
      <c r="AD52" s="201">
        <v>0</v>
      </c>
      <c r="AE52" s="201">
        <v>77.23</v>
      </c>
      <c r="AF52" s="201">
        <v>0</v>
      </c>
      <c r="AG52" s="201">
        <v>0</v>
      </c>
      <c r="AH52" s="201">
        <v>0</v>
      </c>
      <c r="AI52" s="201">
        <v>134.61000000000001</v>
      </c>
      <c r="AJ52" s="201">
        <v>0</v>
      </c>
      <c r="AK52" s="201">
        <v>0</v>
      </c>
      <c r="AL52" s="201">
        <v>0</v>
      </c>
      <c r="AM52" s="201">
        <v>301.7</v>
      </c>
      <c r="AN52" s="201">
        <v>0</v>
      </c>
      <c r="AO52">
        <v>0</v>
      </c>
      <c r="AP52" s="201">
        <v>58.53</v>
      </c>
      <c r="AQ52" s="201">
        <v>25.31</v>
      </c>
      <c r="AR52" s="201">
        <v>43.5</v>
      </c>
      <c r="AS52" s="201">
        <v>7.66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2.56</v>
      </c>
      <c r="AZ52" s="201">
        <v>4.7</v>
      </c>
      <c r="BA52" s="201">
        <v>3.1</v>
      </c>
      <c r="BB52" s="201">
        <v>1.49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195.12</v>
      </c>
      <c r="L53" s="201">
        <v>9.66</v>
      </c>
      <c r="M53" s="201">
        <v>63.89</v>
      </c>
      <c r="N53" s="201">
        <v>52.94</v>
      </c>
      <c r="O53" s="201">
        <v>73.989999999999995</v>
      </c>
      <c r="P53" s="201">
        <v>31.37</v>
      </c>
      <c r="Q53" s="201">
        <v>9.6199999999999992</v>
      </c>
      <c r="R53" s="201">
        <v>19.13</v>
      </c>
      <c r="S53" s="201">
        <v>11.76</v>
      </c>
      <c r="T53" s="201">
        <v>1.47</v>
      </c>
      <c r="U53" s="201">
        <v>48.97</v>
      </c>
      <c r="V53" s="201">
        <v>5.3</v>
      </c>
      <c r="W53" s="201">
        <v>18.78</v>
      </c>
      <c r="X53" s="201">
        <v>41.91</v>
      </c>
      <c r="Y53" s="201">
        <v>0</v>
      </c>
      <c r="Z53">
        <v>0</v>
      </c>
      <c r="AA53" s="201">
        <v>12.34</v>
      </c>
      <c r="AB53" s="201">
        <v>0</v>
      </c>
      <c r="AC53" s="201">
        <v>0</v>
      </c>
      <c r="AD53" s="201">
        <v>0</v>
      </c>
      <c r="AE53" s="201">
        <v>77.23</v>
      </c>
      <c r="AF53" s="201">
        <v>0</v>
      </c>
      <c r="AG53" s="201">
        <v>0</v>
      </c>
      <c r="AH53" s="201">
        <v>0</v>
      </c>
      <c r="AI53" s="201">
        <v>134.61000000000001</v>
      </c>
      <c r="AJ53" s="201">
        <v>0</v>
      </c>
      <c r="AK53" s="201">
        <v>0</v>
      </c>
      <c r="AL53" s="201">
        <v>0</v>
      </c>
      <c r="AM53" s="201">
        <v>301.7</v>
      </c>
      <c r="AN53" s="201">
        <v>0</v>
      </c>
      <c r="AO53">
        <v>0</v>
      </c>
      <c r="AP53" s="201">
        <v>118.38</v>
      </c>
      <c r="AQ53" s="201">
        <v>25.31</v>
      </c>
      <c r="AR53" s="201">
        <v>43.5</v>
      </c>
      <c r="AS53" s="201">
        <v>7.66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2.56</v>
      </c>
      <c r="AZ53" s="201">
        <v>4.7</v>
      </c>
      <c r="BA53" s="201">
        <v>3.1</v>
      </c>
      <c r="BB53" s="201">
        <v>2.63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195.12</v>
      </c>
      <c r="L54" s="201">
        <v>9.66</v>
      </c>
      <c r="M54" s="201">
        <v>63.89</v>
      </c>
      <c r="N54" s="201">
        <v>52.94</v>
      </c>
      <c r="O54" s="201">
        <v>73.989999999999995</v>
      </c>
      <c r="P54" s="201">
        <v>31.37</v>
      </c>
      <c r="Q54" s="201">
        <v>9.6199999999999992</v>
      </c>
      <c r="R54" s="201">
        <v>19.13</v>
      </c>
      <c r="S54" s="201">
        <v>11.76</v>
      </c>
      <c r="T54" s="201">
        <v>1.47</v>
      </c>
      <c r="U54" s="201">
        <v>48.97</v>
      </c>
      <c r="V54" s="201">
        <v>5.3</v>
      </c>
      <c r="W54" s="201">
        <v>18.78</v>
      </c>
      <c r="X54" s="201">
        <v>41.91</v>
      </c>
      <c r="Y54" s="201">
        <v>0</v>
      </c>
      <c r="Z54">
        <v>0</v>
      </c>
      <c r="AA54" s="201">
        <v>12.34</v>
      </c>
      <c r="AB54" s="201">
        <v>0</v>
      </c>
      <c r="AC54" s="201">
        <v>0</v>
      </c>
      <c r="AD54" s="201">
        <v>0</v>
      </c>
      <c r="AE54" s="201">
        <v>77.23</v>
      </c>
      <c r="AF54" s="201">
        <v>0</v>
      </c>
      <c r="AG54" s="201">
        <v>0</v>
      </c>
      <c r="AH54" s="201">
        <v>0</v>
      </c>
      <c r="AI54" s="201">
        <v>134.61000000000001</v>
      </c>
      <c r="AJ54" s="201">
        <v>0</v>
      </c>
      <c r="AK54" s="201">
        <v>0</v>
      </c>
      <c r="AL54" s="201">
        <v>0</v>
      </c>
      <c r="AM54" s="201">
        <v>301.7</v>
      </c>
      <c r="AN54" s="201">
        <v>0</v>
      </c>
      <c r="AO54">
        <v>0</v>
      </c>
      <c r="AP54" s="201">
        <v>118.38</v>
      </c>
      <c r="AQ54" s="201">
        <v>25.31</v>
      </c>
      <c r="AR54" s="201">
        <v>43.5</v>
      </c>
      <c r="AS54" s="201">
        <v>7.66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2.56</v>
      </c>
      <c r="AZ54" s="201">
        <v>4.7</v>
      </c>
      <c r="BA54" s="201">
        <v>3.1</v>
      </c>
      <c r="BB54" s="201">
        <v>2.63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195.04</v>
      </c>
      <c r="L55" s="201">
        <v>9.66</v>
      </c>
      <c r="M55" s="201">
        <v>63.89</v>
      </c>
      <c r="N55" s="201">
        <v>52.94</v>
      </c>
      <c r="O55" s="201">
        <v>73.989999999999995</v>
      </c>
      <c r="P55" s="201">
        <v>31.37</v>
      </c>
      <c r="Q55" s="201">
        <v>9.6199999999999992</v>
      </c>
      <c r="R55" s="201">
        <v>19.13</v>
      </c>
      <c r="S55" s="201">
        <v>11.76</v>
      </c>
      <c r="T55" s="201">
        <v>1.47</v>
      </c>
      <c r="U55" s="201">
        <v>48.97</v>
      </c>
      <c r="V55" s="201">
        <v>5.3</v>
      </c>
      <c r="W55" s="201">
        <v>18.78</v>
      </c>
      <c r="X55" s="201">
        <v>41.91</v>
      </c>
      <c r="Y55" s="201">
        <v>0</v>
      </c>
      <c r="Z55">
        <v>0</v>
      </c>
      <c r="AA55" s="201">
        <v>12.34</v>
      </c>
      <c r="AB55" s="201">
        <v>0</v>
      </c>
      <c r="AC55" s="201">
        <v>0</v>
      </c>
      <c r="AD55" s="201">
        <v>0</v>
      </c>
      <c r="AE55" s="201">
        <v>77.23</v>
      </c>
      <c r="AF55" s="201">
        <v>0</v>
      </c>
      <c r="AG55" s="201">
        <v>0</v>
      </c>
      <c r="AH55" s="201">
        <v>0</v>
      </c>
      <c r="AI55" s="201">
        <v>134.61000000000001</v>
      </c>
      <c r="AJ55" s="201">
        <v>0</v>
      </c>
      <c r="AK55" s="201">
        <v>0</v>
      </c>
      <c r="AL55" s="201">
        <v>0</v>
      </c>
      <c r="AM55" s="201">
        <v>301.7</v>
      </c>
      <c r="AN55" s="201">
        <v>0</v>
      </c>
      <c r="AO55">
        <v>0</v>
      </c>
      <c r="AP55" s="201">
        <v>118.38</v>
      </c>
      <c r="AQ55" s="201">
        <v>38.299999999999997</v>
      </c>
      <c r="AR55" s="201">
        <v>43.5</v>
      </c>
      <c r="AS55" s="201">
        <v>7.66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2.56</v>
      </c>
      <c r="AZ55" s="201">
        <v>4.7</v>
      </c>
      <c r="BA55" s="201">
        <v>3.1</v>
      </c>
      <c r="BB55" s="201">
        <v>2.63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195.04</v>
      </c>
      <c r="L56" s="201">
        <v>9.66</v>
      </c>
      <c r="M56" s="201">
        <v>63.89</v>
      </c>
      <c r="N56" s="201">
        <v>52.94</v>
      </c>
      <c r="O56" s="201">
        <v>73.989999999999995</v>
      </c>
      <c r="P56" s="201">
        <v>31.37</v>
      </c>
      <c r="Q56" s="201">
        <v>9.6199999999999992</v>
      </c>
      <c r="R56" s="201">
        <v>19.13</v>
      </c>
      <c r="S56" s="201">
        <v>11.76</v>
      </c>
      <c r="T56" s="201">
        <v>1.47</v>
      </c>
      <c r="U56" s="201">
        <v>48.97</v>
      </c>
      <c r="V56" s="201">
        <v>5.3</v>
      </c>
      <c r="W56" s="201">
        <v>18.78</v>
      </c>
      <c r="X56" s="201">
        <v>41.91</v>
      </c>
      <c r="Y56" s="201">
        <v>0</v>
      </c>
      <c r="Z56">
        <v>0</v>
      </c>
      <c r="AA56" s="201">
        <v>12.34</v>
      </c>
      <c r="AB56" s="201">
        <v>0</v>
      </c>
      <c r="AC56" s="201">
        <v>0</v>
      </c>
      <c r="AD56" s="201">
        <v>0</v>
      </c>
      <c r="AE56" s="201">
        <v>77.23</v>
      </c>
      <c r="AF56" s="201">
        <v>0</v>
      </c>
      <c r="AG56" s="201">
        <v>0</v>
      </c>
      <c r="AH56" s="201">
        <v>0</v>
      </c>
      <c r="AI56" s="201">
        <v>134.61000000000001</v>
      </c>
      <c r="AJ56" s="201">
        <v>0</v>
      </c>
      <c r="AK56" s="201">
        <v>0</v>
      </c>
      <c r="AL56" s="201">
        <v>0</v>
      </c>
      <c r="AM56" s="201">
        <v>301.7</v>
      </c>
      <c r="AN56" s="201">
        <v>0</v>
      </c>
      <c r="AO56">
        <v>0</v>
      </c>
      <c r="AP56" s="201">
        <v>118.38</v>
      </c>
      <c r="AQ56" s="201">
        <v>38.299999999999997</v>
      </c>
      <c r="AR56" s="201">
        <v>43.5</v>
      </c>
      <c r="AS56" s="201">
        <v>7.66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2.56</v>
      </c>
      <c r="AZ56" s="201">
        <v>4.7</v>
      </c>
      <c r="BA56" s="201">
        <v>3.1</v>
      </c>
      <c r="BB56" s="201">
        <v>2.63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195.04</v>
      </c>
      <c r="L57" s="201">
        <v>9.66</v>
      </c>
      <c r="M57" s="201">
        <v>62.17</v>
      </c>
      <c r="N57" s="201">
        <v>51.7</v>
      </c>
      <c r="O57" s="201">
        <v>72.180000000000007</v>
      </c>
      <c r="P57" s="201">
        <v>31.31</v>
      </c>
      <c r="Q57" s="201">
        <v>9.6199999999999992</v>
      </c>
      <c r="R57" s="201">
        <v>19.13</v>
      </c>
      <c r="S57" s="201">
        <v>11.76</v>
      </c>
      <c r="T57" s="201">
        <v>1.47</v>
      </c>
      <c r="U57" s="201">
        <v>48.97</v>
      </c>
      <c r="V57" s="201">
        <v>5.3</v>
      </c>
      <c r="W57" s="201">
        <v>18.78</v>
      </c>
      <c r="X57" s="201">
        <v>41.91</v>
      </c>
      <c r="Y57" s="201">
        <v>0</v>
      </c>
      <c r="Z57">
        <v>0</v>
      </c>
      <c r="AA57" s="201">
        <v>12.34</v>
      </c>
      <c r="AB57" s="201">
        <v>0</v>
      </c>
      <c r="AC57" s="201">
        <v>0</v>
      </c>
      <c r="AD57" s="201">
        <v>0</v>
      </c>
      <c r="AE57" s="201">
        <v>77.23</v>
      </c>
      <c r="AF57" s="201">
        <v>0</v>
      </c>
      <c r="AG57" s="201">
        <v>0</v>
      </c>
      <c r="AH57" s="201">
        <v>0</v>
      </c>
      <c r="AI57" s="201">
        <v>134.61000000000001</v>
      </c>
      <c r="AJ57" s="201">
        <v>0</v>
      </c>
      <c r="AK57" s="201">
        <v>0</v>
      </c>
      <c r="AL57" s="201">
        <v>0</v>
      </c>
      <c r="AM57" s="201">
        <v>301.7</v>
      </c>
      <c r="AN57" s="201">
        <v>0</v>
      </c>
      <c r="AO57">
        <v>0</v>
      </c>
      <c r="AP57" s="201">
        <v>118.38</v>
      </c>
      <c r="AQ57" s="201">
        <v>38.299999999999997</v>
      </c>
      <c r="AR57" s="201">
        <v>43.5</v>
      </c>
      <c r="AS57" s="201">
        <v>7.66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2.56</v>
      </c>
      <c r="AZ57" s="201">
        <v>4.7</v>
      </c>
      <c r="BA57" s="201">
        <v>3.1</v>
      </c>
      <c r="BB57" s="201">
        <v>2.63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195.04</v>
      </c>
      <c r="L58" s="201">
        <v>9.66</v>
      </c>
      <c r="M58" s="201">
        <v>62.17</v>
      </c>
      <c r="N58" s="201">
        <v>51.7</v>
      </c>
      <c r="O58" s="201">
        <v>72.180000000000007</v>
      </c>
      <c r="P58" s="201">
        <v>31.31</v>
      </c>
      <c r="Q58" s="201">
        <v>9.6199999999999992</v>
      </c>
      <c r="R58" s="201">
        <v>19.13</v>
      </c>
      <c r="S58" s="201">
        <v>11.76</v>
      </c>
      <c r="T58" s="201">
        <v>1.47</v>
      </c>
      <c r="U58" s="201">
        <v>48.97</v>
      </c>
      <c r="V58" s="201">
        <v>5.3</v>
      </c>
      <c r="W58" s="201">
        <v>18.78</v>
      </c>
      <c r="X58" s="201">
        <v>41.91</v>
      </c>
      <c r="Y58" s="201">
        <v>0</v>
      </c>
      <c r="Z58">
        <v>0</v>
      </c>
      <c r="AA58" s="201">
        <v>12.34</v>
      </c>
      <c r="AB58" s="201">
        <v>0</v>
      </c>
      <c r="AC58" s="201">
        <v>0</v>
      </c>
      <c r="AD58" s="201">
        <v>0</v>
      </c>
      <c r="AE58" s="201">
        <v>77.23</v>
      </c>
      <c r="AF58" s="201">
        <v>0</v>
      </c>
      <c r="AG58" s="201">
        <v>0</v>
      </c>
      <c r="AH58" s="201">
        <v>0</v>
      </c>
      <c r="AI58" s="201">
        <v>134.61000000000001</v>
      </c>
      <c r="AJ58" s="201">
        <v>0</v>
      </c>
      <c r="AK58" s="201">
        <v>0</v>
      </c>
      <c r="AL58" s="201">
        <v>0</v>
      </c>
      <c r="AM58" s="201">
        <v>301.7</v>
      </c>
      <c r="AN58" s="201">
        <v>0</v>
      </c>
      <c r="AO58">
        <v>0</v>
      </c>
      <c r="AP58" s="201">
        <v>118.38</v>
      </c>
      <c r="AQ58" s="201">
        <v>38.299999999999997</v>
      </c>
      <c r="AR58" s="201">
        <v>44.5</v>
      </c>
      <c r="AS58" s="201">
        <v>7.66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2.56</v>
      </c>
      <c r="AZ58" s="201">
        <v>4.7</v>
      </c>
      <c r="BA58" s="201">
        <v>3.1</v>
      </c>
      <c r="BB58" s="201">
        <v>2.63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193.06</v>
      </c>
      <c r="L59" s="201">
        <v>9.65</v>
      </c>
      <c r="M59" s="201">
        <v>62.17</v>
      </c>
      <c r="N59" s="201">
        <v>51.7</v>
      </c>
      <c r="O59" s="201">
        <v>72.17</v>
      </c>
      <c r="P59" s="201">
        <v>31.31</v>
      </c>
      <c r="Q59" s="201">
        <v>9.6300000000000008</v>
      </c>
      <c r="R59" s="201">
        <v>19.13</v>
      </c>
      <c r="S59" s="201">
        <v>11.77</v>
      </c>
      <c r="T59" s="201">
        <v>1.47</v>
      </c>
      <c r="U59" s="201">
        <v>48.97</v>
      </c>
      <c r="V59" s="201">
        <v>5.3</v>
      </c>
      <c r="W59" s="201">
        <v>18.78</v>
      </c>
      <c r="X59" s="201">
        <v>41.91</v>
      </c>
      <c r="Y59" s="201">
        <v>0</v>
      </c>
      <c r="Z59">
        <v>0</v>
      </c>
      <c r="AA59" s="201">
        <v>12.34</v>
      </c>
      <c r="AB59" s="201">
        <v>0</v>
      </c>
      <c r="AC59" s="201">
        <v>0</v>
      </c>
      <c r="AD59" s="201">
        <v>0</v>
      </c>
      <c r="AE59" s="201">
        <v>77.23</v>
      </c>
      <c r="AF59" s="201">
        <v>0</v>
      </c>
      <c r="AG59" s="201">
        <v>0</v>
      </c>
      <c r="AH59" s="201">
        <v>0</v>
      </c>
      <c r="AI59" s="201">
        <v>134.61000000000001</v>
      </c>
      <c r="AJ59" s="201">
        <v>0</v>
      </c>
      <c r="AK59" s="201">
        <v>0</v>
      </c>
      <c r="AL59" s="201">
        <v>0</v>
      </c>
      <c r="AM59" s="201">
        <v>301.7</v>
      </c>
      <c r="AN59" s="201">
        <v>0</v>
      </c>
      <c r="AO59">
        <v>0</v>
      </c>
      <c r="AP59" s="201">
        <v>118.38</v>
      </c>
      <c r="AQ59" s="201">
        <v>38.25</v>
      </c>
      <c r="AR59" s="201">
        <v>44.5</v>
      </c>
      <c r="AS59" s="201">
        <v>7.66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2.56</v>
      </c>
      <c r="AZ59" s="201">
        <v>4.7</v>
      </c>
      <c r="BA59" s="201">
        <v>3.1</v>
      </c>
      <c r="BB59" s="201">
        <v>2.63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193.06</v>
      </c>
      <c r="L60" s="201">
        <v>9.65</v>
      </c>
      <c r="M60" s="201">
        <v>62.17</v>
      </c>
      <c r="N60" s="201">
        <v>51.7</v>
      </c>
      <c r="O60" s="201">
        <v>72.17</v>
      </c>
      <c r="P60" s="201">
        <v>31.31</v>
      </c>
      <c r="Q60" s="201">
        <v>9.6199999999999992</v>
      </c>
      <c r="R60" s="201">
        <v>19.13</v>
      </c>
      <c r="S60" s="201">
        <v>11.77</v>
      </c>
      <c r="T60" s="201">
        <v>1.47</v>
      </c>
      <c r="U60" s="201">
        <v>48.97</v>
      </c>
      <c r="V60" s="201">
        <v>5.3</v>
      </c>
      <c r="W60" s="201">
        <v>18.78</v>
      </c>
      <c r="X60" s="201">
        <v>41.91</v>
      </c>
      <c r="Y60" s="201">
        <v>0</v>
      </c>
      <c r="Z60">
        <v>0</v>
      </c>
      <c r="AA60" s="201">
        <v>12.34</v>
      </c>
      <c r="AB60" s="201">
        <v>0</v>
      </c>
      <c r="AC60" s="201">
        <v>0</v>
      </c>
      <c r="AD60" s="201">
        <v>0</v>
      </c>
      <c r="AE60" s="201">
        <v>77.23</v>
      </c>
      <c r="AF60" s="201">
        <v>0</v>
      </c>
      <c r="AG60" s="201">
        <v>0</v>
      </c>
      <c r="AH60" s="201">
        <v>0</v>
      </c>
      <c r="AI60" s="201">
        <v>134.61000000000001</v>
      </c>
      <c r="AJ60" s="201">
        <v>0</v>
      </c>
      <c r="AK60" s="201">
        <v>0</v>
      </c>
      <c r="AL60" s="201">
        <v>0</v>
      </c>
      <c r="AM60" s="201">
        <v>301.7</v>
      </c>
      <c r="AN60" s="201">
        <v>0</v>
      </c>
      <c r="AO60">
        <v>0</v>
      </c>
      <c r="AP60" s="201">
        <v>118.38</v>
      </c>
      <c r="AQ60" s="201">
        <v>38.25</v>
      </c>
      <c r="AR60" s="201">
        <v>44.5</v>
      </c>
      <c r="AS60" s="201">
        <v>7.66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2.56</v>
      </c>
      <c r="AZ60" s="201">
        <v>4.7</v>
      </c>
      <c r="BA60" s="201">
        <v>3.1</v>
      </c>
      <c r="BB60" s="201">
        <v>2.63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193.06</v>
      </c>
      <c r="L61" s="201">
        <v>9.65</v>
      </c>
      <c r="M61" s="201">
        <v>62.17</v>
      </c>
      <c r="N61" s="201">
        <v>51.7</v>
      </c>
      <c r="O61" s="201">
        <v>72.17</v>
      </c>
      <c r="P61" s="201">
        <v>31.31</v>
      </c>
      <c r="Q61" s="201">
        <v>9.6199999999999992</v>
      </c>
      <c r="R61" s="201">
        <v>19.13</v>
      </c>
      <c r="S61" s="201">
        <v>11.77</v>
      </c>
      <c r="T61" s="201">
        <v>1.47</v>
      </c>
      <c r="U61" s="201">
        <v>48.97</v>
      </c>
      <c r="V61" s="201">
        <v>5.3</v>
      </c>
      <c r="W61" s="201">
        <v>18.78</v>
      </c>
      <c r="X61" s="201">
        <v>41.91</v>
      </c>
      <c r="Y61" s="201">
        <v>0</v>
      </c>
      <c r="Z61">
        <v>0</v>
      </c>
      <c r="AA61" s="201">
        <v>12.34</v>
      </c>
      <c r="AB61" s="201">
        <v>0</v>
      </c>
      <c r="AC61" s="201">
        <v>0</v>
      </c>
      <c r="AD61" s="201">
        <v>0</v>
      </c>
      <c r="AE61" s="201">
        <v>77.23</v>
      </c>
      <c r="AF61" s="201">
        <v>0</v>
      </c>
      <c r="AG61" s="201">
        <v>0</v>
      </c>
      <c r="AH61" s="201">
        <v>0</v>
      </c>
      <c r="AI61" s="201">
        <v>134.61000000000001</v>
      </c>
      <c r="AJ61" s="201">
        <v>0</v>
      </c>
      <c r="AK61" s="201">
        <v>0</v>
      </c>
      <c r="AL61" s="201">
        <v>0</v>
      </c>
      <c r="AM61" s="201">
        <v>301.7</v>
      </c>
      <c r="AN61" s="201">
        <v>0</v>
      </c>
      <c r="AO61">
        <v>0</v>
      </c>
      <c r="AP61" s="201">
        <v>118.38</v>
      </c>
      <c r="AQ61" s="201">
        <v>38.25</v>
      </c>
      <c r="AR61" s="201">
        <v>44.5</v>
      </c>
      <c r="AS61" s="201">
        <v>7.66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2.56</v>
      </c>
      <c r="AZ61" s="201">
        <v>4.7</v>
      </c>
      <c r="BA61" s="201">
        <v>3.1</v>
      </c>
      <c r="BB61" s="201">
        <v>2.63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241.32</v>
      </c>
      <c r="L62" s="201">
        <v>9.65</v>
      </c>
      <c r="M62" s="201">
        <v>62.17</v>
      </c>
      <c r="N62" s="201">
        <v>51.7</v>
      </c>
      <c r="O62" s="201">
        <v>72.17</v>
      </c>
      <c r="P62" s="201">
        <v>31.31</v>
      </c>
      <c r="Q62" s="201">
        <v>9.6199999999999992</v>
      </c>
      <c r="R62" s="201">
        <v>19.13</v>
      </c>
      <c r="S62" s="201">
        <v>11.77</v>
      </c>
      <c r="T62" s="201">
        <v>1.47</v>
      </c>
      <c r="U62" s="201">
        <v>48.97</v>
      </c>
      <c r="V62" s="201">
        <v>5.3</v>
      </c>
      <c r="W62" s="201">
        <v>18.78</v>
      </c>
      <c r="X62" s="201">
        <v>41.91</v>
      </c>
      <c r="Y62" s="201">
        <v>0</v>
      </c>
      <c r="Z62">
        <v>0</v>
      </c>
      <c r="AA62" s="201">
        <v>12.34</v>
      </c>
      <c r="AB62" s="201">
        <v>0</v>
      </c>
      <c r="AC62" s="201">
        <v>0</v>
      </c>
      <c r="AD62" s="201">
        <v>0</v>
      </c>
      <c r="AE62" s="201">
        <v>77.23</v>
      </c>
      <c r="AF62" s="201">
        <v>0</v>
      </c>
      <c r="AG62" s="201">
        <v>0</v>
      </c>
      <c r="AH62" s="201">
        <v>0</v>
      </c>
      <c r="AI62" s="201">
        <v>134.61000000000001</v>
      </c>
      <c r="AJ62" s="201">
        <v>0</v>
      </c>
      <c r="AK62" s="201">
        <v>0</v>
      </c>
      <c r="AL62" s="201">
        <v>0</v>
      </c>
      <c r="AM62" s="201">
        <v>301.7</v>
      </c>
      <c r="AN62" s="201">
        <v>0</v>
      </c>
      <c r="AO62">
        <v>0</v>
      </c>
      <c r="AP62" s="201">
        <v>118.38</v>
      </c>
      <c r="AQ62" s="201">
        <v>38.25</v>
      </c>
      <c r="AR62" s="201">
        <v>44.5</v>
      </c>
      <c r="AS62" s="201">
        <v>7.66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2.56</v>
      </c>
      <c r="AZ62" s="201">
        <v>4.7</v>
      </c>
      <c r="BA62" s="201">
        <v>3.1</v>
      </c>
      <c r="BB62" s="201">
        <v>2.63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308.89</v>
      </c>
      <c r="L63" s="201">
        <v>9.65</v>
      </c>
      <c r="M63" s="201">
        <v>62.17</v>
      </c>
      <c r="N63" s="201">
        <v>51.7</v>
      </c>
      <c r="O63" s="201">
        <v>72.17</v>
      </c>
      <c r="P63" s="201">
        <v>31.31</v>
      </c>
      <c r="Q63" s="201">
        <v>9.6199999999999992</v>
      </c>
      <c r="R63" s="201">
        <v>19.13</v>
      </c>
      <c r="S63" s="201">
        <v>11.77</v>
      </c>
      <c r="T63" s="201">
        <v>1.47</v>
      </c>
      <c r="U63" s="201">
        <v>48.97</v>
      </c>
      <c r="V63" s="201">
        <v>5.3</v>
      </c>
      <c r="W63" s="201">
        <v>18.78</v>
      </c>
      <c r="X63" s="201">
        <v>41.91</v>
      </c>
      <c r="Y63" s="201">
        <v>0</v>
      </c>
      <c r="Z63">
        <v>0</v>
      </c>
      <c r="AA63" s="201">
        <v>12.34</v>
      </c>
      <c r="AB63" s="201">
        <v>0</v>
      </c>
      <c r="AC63" s="201">
        <v>0</v>
      </c>
      <c r="AD63" s="201">
        <v>0</v>
      </c>
      <c r="AE63" s="201">
        <v>77.23</v>
      </c>
      <c r="AF63" s="201">
        <v>0</v>
      </c>
      <c r="AG63" s="201">
        <v>0</v>
      </c>
      <c r="AH63" s="201">
        <v>0</v>
      </c>
      <c r="AI63" s="201">
        <v>134.61000000000001</v>
      </c>
      <c r="AJ63" s="201">
        <v>0</v>
      </c>
      <c r="AK63" s="201">
        <v>0</v>
      </c>
      <c r="AL63" s="201">
        <v>0</v>
      </c>
      <c r="AM63" s="201">
        <v>301.7</v>
      </c>
      <c r="AN63" s="201">
        <v>0</v>
      </c>
      <c r="AO63">
        <v>0</v>
      </c>
      <c r="AP63" s="201">
        <v>118.38</v>
      </c>
      <c r="AQ63" s="201">
        <v>38.25</v>
      </c>
      <c r="AR63" s="201">
        <v>44.5</v>
      </c>
      <c r="AS63" s="201">
        <v>7.66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2.56</v>
      </c>
      <c r="AZ63" s="201">
        <v>4.7</v>
      </c>
      <c r="BA63" s="201">
        <v>3.1</v>
      </c>
      <c r="BB63" s="201">
        <v>2.63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366.81</v>
      </c>
      <c r="L64" s="201">
        <v>9.65</v>
      </c>
      <c r="M64" s="201">
        <v>62.17</v>
      </c>
      <c r="N64" s="201">
        <v>51.7</v>
      </c>
      <c r="O64" s="201">
        <v>72.17</v>
      </c>
      <c r="P64" s="201">
        <v>31.31</v>
      </c>
      <c r="Q64" s="201">
        <v>9.6199999999999992</v>
      </c>
      <c r="R64" s="201">
        <v>19.13</v>
      </c>
      <c r="S64" s="201">
        <v>11.77</v>
      </c>
      <c r="T64" s="201">
        <v>1.47</v>
      </c>
      <c r="U64" s="201">
        <v>48.97</v>
      </c>
      <c r="V64" s="201">
        <v>5.3</v>
      </c>
      <c r="W64" s="201">
        <v>18.78</v>
      </c>
      <c r="X64" s="201">
        <v>41.91</v>
      </c>
      <c r="Y64" s="201">
        <v>0</v>
      </c>
      <c r="Z64">
        <v>0</v>
      </c>
      <c r="AA64" s="201">
        <v>12.34</v>
      </c>
      <c r="AB64" s="201">
        <v>0</v>
      </c>
      <c r="AC64" s="201">
        <v>0</v>
      </c>
      <c r="AD64" s="201">
        <v>0</v>
      </c>
      <c r="AE64" s="201">
        <v>77.23</v>
      </c>
      <c r="AF64" s="201">
        <v>0</v>
      </c>
      <c r="AG64" s="201">
        <v>0</v>
      </c>
      <c r="AH64" s="201">
        <v>0</v>
      </c>
      <c r="AI64" s="201">
        <v>134.61000000000001</v>
      </c>
      <c r="AJ64" s="201">
        <v>0</v>
      </c>
      <c r="AK64" s="201">
        <v>0</v>
      </c>
      <c r="AL64" s="201">
        <v>0</v>
      </c>
      <c r="AM64" s="201">
        <v>301.7</v>
      </c>
      <c r="AN64" s="201">
        <v>0</v>
      </c>
      <c r="AO64">
        <v>0</v>
      </c>
      <c r="AP64" s="201">
        <v>118.38</v>
      </c>
      <c r="AQ64" s="201">
        <v>38.25</v>
      </c>
      <c r="AR64" s="201">
        <v>44.5</v>
      </c>
      <c r="AS64" s="201">
        <v>7.66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2.56</v>
      </c>
      <c r="AZ64" s="201">
        <v>4.7</v>
      </c>
      <c r="BA64" s="201">
        <v>3.1</v>
      </c>
      <c r="BB64" s="201">
        <v>2.63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386.11</v>
      </c>
      <c r="L65" s="201">
        <v>9.65</v>
      </c>
      <c r="M65" s="201">
        <v>62.17</v>
      </c>
      <c r="N65" s="201">
        <v>51.7</v>
      </c>
      <c r="O65" s="201">
        <v>72.17</v>
      </c>
      <c r="P65" s="201">
        <v>31.31</v>
      </c>
      <c r="Q65" s="201">
        <v>9.6199999999999992</v>
      </c>
      <c r="R65" s="201">
        <v>19.13</v>
      </c>
      <c r="S65" s="201">
        <v>11.77</v>
      </c>
      <c r="T65" s="201">
        <v>1.47</v>
      </c>
      <c r="U65" s="201">
        <v>48.97</v>
      </c>
      <c r="V65" s="201">
        <v>5.3</v>
      </c>
      <c r="W65" s="201">
        <v>18.78</v>
      </c>
      <c r="X65" s="201">
        <v>41.91</v>
      </c>
      <c r="Y65" s="201">
        <v>0</v>
      </c>
      <c r="Z65">
        <v>0</v>
      </c>
      <c r="AA65" s="201">
        <v>12.34</v>
      </c>
      <c r="AB65" s="201">
        <v>0</v>
      </c>
      <c r="AC65" s="201">
        <v>0</v>
      </c>
      <c r="AD65" s="201">
        <v>0</v>
      </c>
      <c r="AE65" s="201">
        <v>77.23</v>
      </c>
      <c r="AF65" s="201">
        <v>0</v>
      </c>
      <c r="AG65" s="201">
        <v>0</v>
      </c>
      <c r="AH65" s="201">
        <v>0</v>
      </c>
      <c r="AI65" s="201">
        <v>134.61000000000001</v>
      </c>
      <c r="AJ65" s="201">
        <v>0</v>
      </c>
      <c r="AK65" s="201">
        <v>0</v>
      </c>
      <c r="AL65" s="201">
        <v>0</v>
      </c>
      <c r="AM65" s="201">
        <v>301.7</v>
      </c>
      <c r="AN65" s="201">
        <v>0</v>
      </c>
      <c r="AO65">
        <v>0</v>
      </c>
      <c r="AP65" s="201">
        <v>118.38</v>
      </c>
      <c r="AQ65" s="201">
        <v>38.25</v>
      </c>
      <c r="AR65" s="201">
        <v>45</v>
      </c>
      <c r="AS65" s="201">
        <v>7.66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2.56</v>
      </c>
      <c r="AZ65" s="201">
        <v>4.7</v>
      </c>
      <c r="BA65" s="201">
        <v>3.1</v>
      </c>
      <c r="BB65" s="201">
        <v>2.63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386.11</v>
      </c>
      <c r="L66" s="201">
        <v>9.65</v>
      </c>
      <c r="M66" s="201">
        <v>62.17</v>
      </c>
      <c r="N66" s="201">
        <v>51.7</v>
      </c>
      <c r="O66" s="201">
        <v>72.17</v>
      </c>
      <c r="P66" s="201">
        <v>31.31</v>
      </c>
      <c r="Q66" s="201">
        <v>9.6199999999999992</v>
      </c>
      <c r="R66" s="201">
        <v>19.13</v>
      </c>
      <c r="S66" s="201">
        <v>11.77</v>
      </c>
      <c r="T66" s="201">
        <v>1.47</v>
      </c>
      <c r="U66" s="201">
        <v>48.97</v>
      </c>
      <c r="V66" s="201">
        <v>5.3</v>
      </c>
      <c r="W66" s="201">
        <v>18.78</v>
      </c>
      <c r="X66" s="201">
        <v>41.91</v>
      </c>
      <c r="Y66" s="201">
        <v>0</v>
      </c>
      <c r="Z66">
        <v>0</v>
      </c>
      <c r="AA66" s="201">
        <v>12.34</v>
      </c>
      <c r="AB66" s="201">
        <v>0</v>
      </c>
      <c r="AC66" s="201">
        <v>0</v>
      </c>
      <c r="AD66" s="201">
        <v>0</v>
      </c>
      <c r="AE66" s="201">
        <v>77.23</v>
      </c>
      <c r="AF66" s="201">
        <v>0</v>
      </c>
      <c r="AG66" s="201">
        <v>0</v>
      </c>
      <c r="AH66" s="201">
        <v>0</v>
      </c>
      <c r="AI66" s="201">
        <v>134.61000000000001</v>
      </c>
      <c r="AJ66" s="201">
        <v>0</v>
      </c>
      <c r="AK66" s="201">
        <v>0</v>
      </c>
      <c r="AL66" s="201">
        <v>0</v>
      </c>
      <c r="AM66" s="201">
        <v>301.7</v>
      </c>
      <c r="AN66" s="201">
        <v>0</v>
      </c>
      <c r="AO66">
        <v>0</v>
      </c>
      <c r="AP66" s="201">
        <v>118.38</v>
      </c>
      <c r="AQ66" s="201">
        <v>38.25</v>
      </c>
      <c r="AR66" s="201">
        <v>46</v>
      </c>
      <c r="AS66" s="201">
        <v>7.66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2.56</v>
      </c>
      <c r="AZ66" s="201">
        <v>4.7</v>
      </c>
      <c r="BA66" s="201">
        <v>3.1</v>
      </c>
      <c r="BB66" s="201">
        <v>2.63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386.11</v>
      </c>
      <c r="L67" s="201">
        <v>9.65</v>
      </c>
      <c r="M67" s="201">
        <v>62.17</v>
      </c>
      <c r="N67" s="201">
        <v>51.7</v>
      </c>
      <c r="O67" s="201">
        <v>72.17</v>
      </c>
      <c r="P67" s="201">
        <v>31.31</v>
      </c>
      <c r="Q67" s="201">
        <v>8.98</v>
      </c>
      <c r="R67" s="201">
        <v>19.13</v>
      </c>
      <c r="S67" s="201">
        <v>11.77</v>
      </c>
      <c r="T67" s="201">
        <v>1.47</v>
      </c>
      <c r="U67" s="201">
        <v>48.97</v>
      </c>
      <c r="V67" s="201">
        <v>5.3</v>
      </c>
      <c r="W67" s="201">
        <v>18.78</v>
      </c>
      <c r="X67" s="201">
        <v>41.91</v>
      </c>
      <c r="Y67" s="201">
        <v>0</v>
      </c>
      <c r="Z67">
        <v>0</v>
      </c>
      <c r="AA67" s="201">
        <v>12.34</v>
      </c>
      <c r="AB67" s="201">
        <v>0</v>
      </c>
      <c r="AC67" s="201">
        <v>0</v>
      </c>
      <c r="AD67" s="201">
        <v>0</v>
      </c>
      <c r="AE67" s="201">
        <v>77.23</v>
      </c>
      <c r="AF67" s="201">
        <v>0</v>
      </c>
      <c r="AG67" s="201">
        <v>0</v>
      </c>
      <c r="AH67" s="201">
        <v>0</v>
      </c>
      <c r="AI67" s="201">
        <v>134.61000000000001</v>
      </c>
      <c r="AJ67" s="201">
        <v>0</v>
      </c>
      <c r="AK67" s="201">
        <v>0</v>
      </c>
      <c r="AL67" s="201">
        <v>0</v>
      </c>
      <c r="AM67" s="201">
        <v>301.7</v>
      </c>
      <c r="AN67" s="201">
        <v>0</v>
      </c>
      <c r="AO67">
        <v>0</v>
      </c>
      <c r="AP67" s="201">
        <v>118.38</v>
      </c>
      <c r="AQ67" s="201">
        <v>38.25</v>
      </c>
      <c r="AR67" s="201">
        <v>46</v>
      </c>
      <c r="AS67" s="201">
        <v>7.66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2.56</v>
      </c>
      <c r="AZ67" s="201">
        <v>4.7</v>
      </c>
      <c r="BA67" s="201">
        <v>3.1</v>
      </c>
      <c r="BB67" s="201">
        <v>2.63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386.11</v>
      </c>
      <c r="L68" s="201">
        <v>9.65</v>
      </c>
      <c r="M68" s="201">
        <v>62.17</v>
      </c>
      <c r="N68" s="201">
        <v>51.7</v>
      </c>
      <c r="O68" s="201">
        <v>72.17</v>
      </c>
      <c r="P68" s="201">
        <v>31.31</v>
      </c>
      <c r="Q68" s="201">
        <v>8.98</v>
      </c>
      <c r="R68" s="201">
        <v>19.13</v>
      </c>
      <c r="S68" s="201">
        <v>11.77</v>
      </c>
      <c r="T68" s="201">
        <v>1.47</v>
      </c>
      <c r="U68" s="201">
        <v>48.97</v>
      </c>
      <c r="V68" s="201">
        <v>5.3</v>
      </c>
      <c r="W68" s="201">
        <v>18.78</v>
      </c>
      <c r="X68" s="201">
        <v>41.91</v>
      </c>
      <c r="Y68" s="201">
        <v>0</v>
      </c>
      <c r="Z68">
        <v>0</v>
      </c>
      <c r="AA68" s="201">
        <v>12.34</v>
      </c>
      <c r="AB68" s="201">
        <v>0</v>
      </c>
      <c r="AC68" s="201">
        <v>0</v>
      </c>
      <c r="AD68" s="201">
        <v>0</v>
      </c>
      <c r="AE68" s="201">
        <v>77.23</v>
      </c>
      <c r="AF68" s="201">
        <v>0</v>
      </c>
      <c r="AG68" s="201">
        <v>0</v>
      </c>
      <c r="AH68" s="201">
        <v>0</v>
      </c>
      <c r="AI68" s="201">
        <v>134.61000000000001</v>
      </c>
      <c r="AJ68" s="201">
        <v>0</v>
      </c>
      <c r="AK68" s="201">
        <v>0</v>
      </c>
      <c r="AL68" s="201">
        <v>0</v>
      </c>
      <c r="AM68" s="201">
        <v>301.7</v>
      </c>
      <c r="AN68" s="201">
        <v>0</v>
      </c>
      <c r="AO68">
        <v>0</v>
      </c>
      <c r="AP68" s="201">
        <v>118.38</v>
      </c>
      <c r="AQ68" s="201">
        <v>38.25</v>
      </c>
      <c r="AR68" s="201">
        <v>46</v>
      </c>
      <c r="AS68" s="201">
        <v>7.66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2.56</v>
      </c>
      <c r="AZ68" s="201">
        <v>4.7</v>
      </c>
      <c r="BA68" s="201">
        <v>3.1</v>
      </c>
      <c r="BB68" s="201">
        <v>2.63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386.11</v>
      </c>
      <c r="L69" s="201">
        <v>9.65</v>
      </c>
      <c r="M69" s="201">
        <v>62.17</v>
      </c>
      <c r="N69" s="201">
        <v>51.7</v>
      </c>
      <c r="O69" s="201">
        <v>72.17</v>
      </c>
      <c r="P69" s="201">
        <v>31.31</v>
      </c>
      <c r="Q69" s="201">
        <v>8.98</v>
      </c>
      <c r="R69" s="201">
        <v>19.13</v>
      </c>
      <c r="S69" s="201">
        <v>11.77</v>
      </c>
      <c r="T69" s="201">
        <v>1.47</v>
      </c>
      <c r="U69" s="201">
        <v>48.97</v>
      </c>
      <c r="V69" s="201">
        <v>5.3</v>
      </c>
      <c r="W69" s="201">
        <v>18.78</v>
      </c>
      <c r="X69" s="201">
        <v>41.91</v>
      </c>
      <c r="Y69" s="201">
        <v>0</v>
      </c>
      <c r="Z69">
        <v>0</v>
      </c>
      <c r="AA69" s="201">
        <v>12.34</v>
      </c>
      <c r="AB69" s="201">
        <v>0</v>
      </c>
      <c r="AC69" s="201">
        <v>0</v>
      </c>
      <c r="AD69" s="201">
        <v>0</v>
      </c>
      <c r="AE69" s="201">
        <v>77.23</v>
      </c>
      <c r="AF69" s="201">
        <v>0</v>
      </c>
      <c r="AG69" s="201">
        <v>0</v>
      </c>
      <c r="AH69" s="201">
        <v>0</v>
      </c>
      <c r="AI69" s="201">
        <v>134.61000000000001</v>
      </c>
      <c r="AJ69" s="201">
        <v>0</v>
      </c>
      <c r="AK69" s="201">
        <v>0</v>
      </c>
      <c r="AL69" s="201">
        <v>0</v>
      </c>
      <c r="AM69" s="201">
        <v>301.7</v>
      </c>
      <c r="AN69" s="201">
        <v>0</v>
      </c>
      <c r="AO69">
        <v>0</v>
      </c>
      <c r="AP69" s="201">
        <v>118.38</v>
      </c>
      <c r="AQ69" s="201">
        <v>38.25</v>
      </c>
      <c r="AR69" s="201">
        <v>46</v>
      </c>
      <c r="AS69" s="201">
        <v>7.66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2.56</v>
      </c>
      <c r="AZ69" s="201">
        <v>4.7</v>
      </c>
      <c r="BA69" s="201">
        <v>3.1</v>
      </c>
      <c r="BB69" s="201">
        <v>2.63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337.85</v>
      </c>
      <c r="L70" s="201">
        <v>9.65</v>
      </c>
      <c r="M70" s="201">
        <v>62.17</v>
      </c>
      <c r="N70" s="201">
        <v>51.7</v>
      </c>
      <c r="O70" s="201">
        <v>72.17</v>
      </c>
      <c r="P70" s="201">
        <v>31.31</v>
      </c>
      <c r="Q70" s="201">
        <v>8.98</v>
      </c>
      <c r="R70" s="201">
        <v>19.13</v>
      </c>
      <c r="S70" s="201">
        <v>11.77</v>
      </c>
      <c r="T70" s="201">
        <v>1.47</v>
      </c>
      <c r="U70" s="201">
        <v>48.97</v>
      </c>
      <c r="V70" s="201">
        <v>5.3</v>
      </c>
      <c r="W70" s="201">
        <v>18.78</v>
      </c>
      <c r="X70" s="201">
        <v>41.91</v>
      </c>
      <c r="Y70" s="201">
        <v>0</v>
      </c>
      <c r="Z70">
        <v>0</v>
      </c>
      <c r="AA70" s="201">
        <v>12.34</v>
      </c>
      <c r="AB70" s="201">
        <v>0</v>
      </c>
      <c r="AC70" s="201">
        <v>0</v>
      </c>
      <c r="AD70" s="201">
        <v>0</v>
      </c>
      <c r="AE70" s="201">
        <v>77.23</v>
      </c>
      <c r="AF70" s="201">
        <v>0</v>
      </c>
      <c r="AG70" s="201">
        <v>0</v>
      </c>
      <c r="AH70" s="201">
        <v>0</v>
      </c>
      <c r="AI70" s="201">
        <v>134.61000000000001</v>
      </c>
      <c r="AJ70" s="201">
        <v>0</v>
      </c>
      <c r="AK70" s="201">
        <v>0</v>
      </c>
      <c r="AL70" s="201">
        <v>0</v>
      </c>
      <c r="AM70" s="201">
        <v>301.7</v>
      </c>
      <c r="AN70" s="201">
        <v>0</v>
      </c>
      <c r="AO70">
        <v>0</v>
      </c>
      <c r="AP70" s="201">
        <v>118.38</v>
      </c>
      <c r="AQ70" s="201">
        <v>38.25</v>
      </c>
      <c r="AR70" s="201">
        <v>46</v>
      </c>
      <c r="AS70" s="201">
        <v>7.66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2.56</v>
      </c>
      <c r="AZ70" s="201">
        <v>4.7</v>
      </c>
      <c r="BA70" s="201">
        <v>3.1</v>
      </c>
      <c r="BB70" s="201">
        <v>2.63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337.85</v>
      </c>
      <c r="L71" s="201">
        <v>9.65</v>
      </c>
      <c r="M71" s="201">
        <v>62.17</v>
      </c>
      <c r="N71" s="201">
        <v>51.7</v>
      </c>
      <c r="O71" s="201">
        <v>72.17</v>
      </c>
      <c r="P71" s="201">
        <v>31.32</v>
      </c>
      <c r="Q71" s="201">
        <v>8.81</v>
      </c>
      <c r="R71" s="201">
        <v>19.13</v>
      </c>
      <c r="S71" s="201">
        <v>11.77</v>
      </c>
      <c r="T71" s="201">
        <v>1.42</v>
      </c>
      <c r="U71" s="201">
        <v>48.97</v>
      </c>
      <c r="V71" s="201">
        <v>5.3</v>
      </c>
      <c r="W71" s="201">
        <v>18.78</v>
      </c>
      <c r="X71" s="201">
        <v>41.91</v>
      </c>
      <c r="Y71" s="201">
        <v>0</v>
      </c>
      <c r="Z71">
        <v>0</v>
      </c>
      <c r="AA71" s="201">
        <v>12.34</v>
      </c>
      <c r="AB71" s="201">
        <v>0</v>
      </c>
      <c r="AC71" s="201">
        <v>0</v>
      </c>
      <c r="AD71" s="201">
        <v>0</v>
      </c>
      <c r="AE71" s="201">
        <v>77.23</v>
      </c>
      <c r="AF71" s="201">
        <v>0</v>
      </c>
      <c r="AG71" s="201">
        <v>0</v>
      </c>
      <c r="AH71" s="201">
        <v>0</v>
      </c>
      <c r="AI71" s="201">
        <v>134.61000000000001</v>
      </c>
      <c r="AJ71" s="201">
        <v>0</v>
      </c>
      <c r="AK71" s="201">
        <v>0</v>
      </c>
      <c r="AL71" s="201">
        <v>0</v>
      </c>
      <c r="AM71" s="201">
        <v>301.7</v>
      </c>
      <c r="AN71" s="201">
        <v>0</v>
      </c>
      <c r="AO71">
        <v>0</v>
      </c>
      <c r="AP71" s="201">
        <v>118.38</v>
      </c>
      <c r="AQ71" s="201">
        <v>38.25</v>
      </c>
      <c r="AR71" s="201">
        <v>40.799999999999997</v>
      </c>
      <c r="AS71" s="201">
        <v>7.66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2.46</v>
      </c>
      <c r="AZ71" s="201">
        <v>4.7</v>
      </c>
      <c r="BA71" s="201">
        <v>3.1</v>
      </c>
      <c r="BB71" s="201">
        <v>2.59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337.85</v>
      </c>
      <c r="L72" s="201">
        <v>9.65</v>
      </c>
      <c r="M72" s="201">
        <v>62.17</v>
      </c>
      <c r="N72" s="201">
        <v>51.7</v>
      </c>
      <c r="O72" s="201">
        <v>72.17</v>
      </c>
      <c r="P72" s="201">
        <v>31.32</v>
      </c>
      <c r="Q72" s="201">
        <v>8.81</v>
      </c>
      <c r="R72" s="201">
        <v>19.13</v>
      </c>
      <c r="S72" s="201">
        <v>11.77</v>
      </c>
      <c r="T72" s="201">
        <v>1.42</v>
      </c>
      <c r="U72" s="201">
        <v>48.97</v>
      </c>
      <c r="V72" s="201">
        <v>5.3</v>
      </c>
      <c r="W72" s="201">
        <v>18.78</v>
      </c>
      <c r="X72" s="201">
        <v>41.91</v>
      </c>
      <c r="Y72" s="201">
        <v>0</v>
      </c>
      <c r="Z72">
        <v>0</v>
      </c>
      <c r="AA72" s="201">
        <v>12.34</v>
      </c>
      <c r="AB72" s="201">
        <v>0</v>
      </c>
      <c r="AC72" s="201">
        <v>0</v>
      </c>
      <c r="AD72" s="201">
        <v>0</v>
      </c>
      <c r="AE72" s="201">
        <v>77.23</v>
      </c>
      <c r="AF72" s="201">
        <v>0</v>
      </c>
      <c r="AG72" s="201">
        <v>0</v>
      </c>
      <c r="AH72" s="201">
        <v>0</v>
      </c>
      <c r="AI72" s="201">
        <v>134.61000000000001</v>
      </c>
      <c r="AJ72" s="201">
        <v>0</v>
      </c>
      <c r="AK72" s="201">
        <v>0</v>
      </c>
      <c r="AL72" s="201">
        <v>0</v>
      </c>
      <c r="AM72" s="201">
        <v>301.7</v>
      </c>
      <c r="AN72" s="201">
        <v>0</v>
      </c>
      <c r="AO72">
        <v>0</v>
      </c>
      <c r="AP72" s="201">
        <v>118.38</v>
      </c>
      <c r="AQ72" s="201">
        <v>38.25</v>
      </c>
      <c r="AR72" s="201">
        <v>30.84</v>
      </c>
      <c r="AS72" s="201">
        <v>7.66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2.46</v>
      </c>
      <c r="AZ72" s="201">
        <v>4.7</v>
      </c>
      <c r="BA72" s="201">
        <v>3.1</v>
      </c>
      <c r="BB72" s="201">
        <v>2.59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337.85</v>
      </c>
      <c r="L73" s="201">
        <v>9.65</v>
      </c>
      <c r="M73" s="201">
        <v>62.17</v>
      </c>
      <c r="N73" s="201">
        <v>51.7</v>
      </c>
      <c r="O73" s="201">
        <v>72.17</v>
      </c>
      <c r="P73" s="201">
        <v>31.32</v>
      </c>
      <c r="Q73" s="201">
        <v>8.83</v>
      </c>
      <c r="R73" s="201">
        <v>19.13</v>
      </c>
      <c r="S73" s="201">
        <v>11.77</v>
      </c>
      <c r="T73" s="201">
        <v>1.42</v>
      </c>
      <c r="U73" s="201">
        <v>48</v>
      </c>
      <c r="V73" s="201">
        <v>5.3</v>
      </c>
      <c r="W73" s="201">
        <v>18.78</v>
      </c>
      <c r="X73" s="201">
        <v>41.91</v>
      </c>
      <c r="Y73" s="201">
        <v>0</v>
      </c>
      <c r="Z73">
        <v>0</v>
      </c>
      <c r="AA73" s="201">
        <v>12.34</v>
      </c>
      <c r="AB73" s="201">
        <v>0</v>
      </c>
      <c r="AC73" s="201">
        <v>0</v>
      </c>
      <c r="AD73" s="201">
        <v>0</v>
      </c>
      <c r="AE73" s="201">
        <v>77.23</v>
      </c>
      <c r="AF73" s="201">
        <v>0</v>
      </c>
      <c r="AG73" s="201">
        <v>0</v>
      </c>
      <c r="AH73" s="201">
        <v>0</v>
      </c>
      <c r="AI73" s="201">
        <v>134.61000000000001</v>
      </c>
      <c r="AJ73" s="201">
        <v>0</v>
      </c>
      <c r="AK73" s="201">
        <v>0</v>
      </c>
      <c r="AL73" s="201">
        <v>0</v>
      </c>
      <c r="AM73" s="201">
        <v>301.7</v>
      </c>
      <c r="AN73" s="201">
        <v>0</v>
      </c>
      <c r="AO73">
        <v>0</v>
      </c>
      <c r="AP73" s="201">
        <v>118.38</v>
      </c>
      <c r="AQ73" s="201">
        <v>38.25</v>
      </c>
      <c r="AR73" s="201">
        <v>20.23</v>
      </c>
      <c r="AS73" s="201">
        <v>7.66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2.46</v>
      </c>
      <c r="AZ73" s="201">
        <v>4.7</v>
      </c>
      <c r="BA73" s="201">
        <v>3.1</v>
      </c>
      <c r="BB73" s="201">
        <v>2.59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337.85</v>
      </c>
      <c r="L74" s="201">
        <v>9.65</v>
      </c>
      <c r="M74" s="201">
        <v>62.17</v>
      </c>
      <c r="N74" s="201">
        <v>51.7</v>
      </c>
      <c r="O74" s="201">
        <v>72.17</v>
      </c>
      <c r="P74" s="201">
        <v>31.32</v>
      </c>
      <c r="Q74" s="201">
        <v>8.81</v>
      </c>
      <c r="R74" s="201">
        <v>19.13</v>
      </c>
      <c r="S74" s="201">
        <v>11.77</v>
      </c>
      <c r="T74" s="201">
        <v>1.42</v>
      </c>
      <c r="U74" s="201">
        <v>48</v>
      </c>
      <c r="V74" s="201">
        <v>5.3</v>
      </c>
      <c r="W74" s="201">
        <v>18.78</v>
      </c>
      <c r="X74" s="201">
        <v>41.91</v>
      </c>
      <c r="Y74" s="201">
        <v>0</v>
      </c>
      <c r="Z74">
        <v>0</v>
      </c>
      <c r="AA74" s="201">
        <v>12.34</v>
      </c>
      <c r="AB74" s="201">
        <v>0</v>
      </c>
      <c r="AC74" s="201">
        <v>0</v>
      </c>
      <c r="AD74" s="201">
        <v>0</v>
      </c>
      <c r="AE74" s="201">
        <v>77.23</v>
      </c>
      <c r="AF74" s="201">
        <v>0</v>
      </c>
      <c r="AG74" s="201">
        <v>0</v>
      </c>
      <c r="AH74" s="201">
        <v>0</v>
      </c>
      <c r="AI74" s="201">
        <v>134.61000000000001</v>
      </c>
      <c r="AJ74" s="201">
        <v>0</v>
      </c>
      <c r="AK74" s="201">
        <v>0</v>
      </c>
      <c r="AL74" s="201">
        <v>0</v>
      </c>
      <c r="AM74" s="201">
        <v>301.7</v>
      </c>
      <c r="AN74" s="201">
        <v>0</v>
      </c>
      <c r="AO74">
        <v>0</v>
      </c>
      <c r="AP74" s="201">
        <v>118.38</v>
      </c>
      <c r="AQ74" s="201">
        <v>38.25</v>
      </c>
      <c r="AR74" s="201">
        <v>12.32</v>
      </c>
      <c r="AS74" s="201">
        <v>7.66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2.46</v>
      </c>
      <c r="AZ74" s="201">
        <v>4.7</v>
      </c>
      <c r="BA74" s="201">
        <v>3.1</v>
      </c>
      <c r="BB74" s="201">
        <v>2.59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386.11</v>
      </c>
      <c r="L75" s="201">
        <v>9.65</v>
      </c>
      <c r="M75" s="201">
        <v>62.17</v>
      </c>
      <c r="N75" s="201">
        <v>51.7</v>
      </c>
      <c r="O75" s="201">
        <v>72.17</v>
      </c>
      <c r="P75" s="201">
        <v>31.32</v>
      </c>
      <c r="Q75" s="201">
        <v>8.81</v>
      </c>
      <c r="R75" s="201">
        <v>19.13</v>
      </c>
      <c r="S75" s="201">
        <v>11.77</v>
      </c>
      <c r="T75" s="201">
        <v>1.42</v>
      </c>
      <c r="U75" s="201">
        <v>48</v>
      </c>
      <c r="V75" s="201">
        <v>5.3</v>
      </c>
      <c r="W75" s="201">
        <v>18.78</v>
      </c>
      <c r="X75" s="201">
        <v>41.91</v>
      </c>
      <c r="Y75" s="201">
        <v>0</v>
      </c>
      <c r="Z75">
        <v>0</v>
      </c>
      <c r="AA75" s="201">
        <v>12.34</v>
      </c>
      <c r="AB75" s="201">
        <v>0</v>
      </c>
      <c r="AC75" s="201">
        <v>0</v>
      </c>
      <c r="AD75" s="201">
        <v>0</v>
      </c>
      <c r="AE75" s="201">
        <v>77.23</v>
      </c>
      <c r="AF75" s="201">
        <v>0</v>
      </c>
      <c r="AG75" s="201">
        <v>0</v>
      </c>
      <c r="AH75" s="201">
        <v>0</v>
      </c>
      <c r="AI75" s="201">
        <v>134.61000000000001</v>
      </c>
      <c r="AJ75" s="201">
        <v>0</v>
      </c>
      <c r="AK75" s="201">
        <v>0</v>
      </c>
      <c r="AL75" s="201">
        <v>0</v>
      </c>
      <c r="AM75" s="201">
        <v>311.04000000000002</v>
      </c>
      <c r="AN75" s="201">
        <v>0</v>
      </c>
      <c r="AO75">
        <v>0</v>
      </c>
      <c r="AP75" s="201">
        <v>118.38</v>
      </c>
      <c r="AQ75" s="201">
        <v>38.25</v>
      </c>
      <c r="AR75" s="201">
        <v>0</v>
      </c>
      <c r="AS75" s="201">
        <v>7.66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2.46</v>
      </c>
      <c r="AZ75" s="201">
        <v>4.7</v>
      </c>
      <c r="BA75" s="201">
        <v>3.1</v>
      </c>
      <c r="BB75" s="201">
        <v>2.59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386.11</v>
      </c>
      <c r="L76" s="201">
        <v>9.65</v>
      </c>
      <c r="M76" s="201">
        <v>62.17</v>
      </c>
      <c r="N76" s="201">
        <v>51.7</v>
      </c>
      <c r="O76" s="201">
        <v>72.17</v>
      </c>
      <c r="P76" s="201">
        <v>31.32</v>
      </c>
      <c r="Q76" s="201">
        <v>8.81</v>
      </c>
      <c r="R76" s="201">
        <v>19.13</v>
      </c>
      <c r="S76" s="201">
        <v>11.77</v>
      </c>
      <c r="T76" s="201">
        <v>1.42</v>
      </c>
      <c r="U76" s="201">
        <v>48</v>
      </c>
      <c r="V76" s="201">
        <v>5.3</v>
      </c>
      <c r="W76" s="201">
        <v>18.78</v>
      </c>
      <c r="X76" s="201">
        <v>41.91</v>
      </c>
      <c r="Y76" s="201">
        <v>0</v>
      </c>
      <c r="Z76">
        <v>0</v>
      </c>
      <c r="AA76" s="201">
        <v>12.34</v>
      </c>
      <c r="AB76" s="201">
        <v>0</v>
      </c>
      <c r="AC76" s="201">
        <v>0</v>
      </c>
      <c r="AD76" s="201">
        <v>0</v>
      </c>
      <c r="AE76" s="201">
        <v>77.23</v>
      </c>
      <c r="AF76" s="201">
        <v>0</v>
      </c>
      <c r="AG76" s="201">
        <v>0</v>
      </c>
      <c r="AH76" s="201">
        <v>0</v>
      </c>
      <c r="AI76" s="201">
        <v>134.61000000000001</v>
      </c>
      <c r="AJ76" s="201">
        <v>0</v>
      </c>
      <c r="AK76" s="201">
        <v>0</v>
      </c>
      <c r="AL76" s="201">
        <v>0</v>
      </c>
      <c r="AM76" s="201">
        <v>311.04000000000002</v>
      </c>
      <c r="AN76" s="201">
        <v>0</v>
      </c>
      <c r="AO76">
        <v>0</v>
      </c>
      <c r="AP76" s="201">
        <v>118.38</v>
      </c>
      <c r="AQ76" s="201">
        <v>38.25</v>
      </c>
      <c r="AR76" s="201">
        <v>0</v>
      </c>
      <c r="AS76" s="201">
        <v>7.66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2.46</v>
      </c>
      <c r="AZ76" s="201">
        <v>4.7</v>
      </c>
      <c r="BA76" s="201">
        <v>3.1</v>
      </c>
      <c r="BB76" s="201">
        <v>2.59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386.11</v>
      </c>
      <c r="L77" s="201">
        <v>10</v>
      </c>
      <c r="M77" s="201">
        <v>62.17</v>
      </c>
      <c r="N77" s="201">
        <v>51.7</v>
      </c>
      <c r="O77" s="201">
        <v>72.17</v>
      </c>
      <c r="P77" s="201">
        <v>31.32</v>
      </c>
      <c r="Q77" s="201">
        <v>8.89</v>
      </c>
      <c r="R77" s="201">
        <v>19.29</v>
      </c>
      <c r="S77" s="201">
        <v>11.86</v>
      </c>
      <c r="T77" s="201">
        <v>1.42</v>
      </c>
      <c r="U77" s="201">
        <v>48</v>
      </c>
      <c r="V77" s="201">
        <v>5.3</v>
      </c>
      <c r="W77" s="201">
        <v>18.78</v>
      </c>
      <c r="X77" s="201">
        <v>41.91</v>
      </c>
      <c r="Y77" s="201">
        <v>0</v>
      </c>
      <c r="Z77">
        <v>0</v>
      </c>
      <c r="AA77" s="201">
        <v>12.34</v>
      </c>
      <c r="AB77" s="201">
        <v>0</v>
      </c>
      <c r="AC77" s="201">
        <v>0</v>
      </c>
      <c r="AD77" s="201">
        <v>0</v>
      </c>
      <c r="AE77" s="201">
        <v>77.23</v>
      </c>
      <c r="AF77" s="201">
        <v>0</v>
      </c>
      <c r="AG77" s="201">
        <v>0</v>
      </c>
      <c r="AH77" s="201">
        <v>0</v>
      </c>
      <c r="AI77" s="201">
        <v>134.61000000000001</v>
      </c>
      <c r="AJ77" s="201">
        <v>0</v>
      </c>
      <c r="AK77" s="201">
        <v>0</v>
      </c>
      <c r="AL77" s="201">
        <v>0</v>
      </c>
      <c r="AM77" s="201">
        <v>311.04000000000002</v>
      </c>
      <c r="AN77" s="201">
        <v>0</v>
      </c>
      <c r="AO77">
        <v>0</v>
      </c>
      <c r="AP77" s="201">
        <v>118.38</v>
      </c>
      <c r="AQ77" s="201">
        <v>38.58</v>
      </c>
      <c r="AR77" s="201">
        <v>0</v>
      </c>
      <c r="AS77" s="201">
        <v>7.66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2.46</v>
      </c>
      <c r="AZ77" s="201">
        <v>4.7</v>
      </c>
      <c r="BA77" s="201">
        <v>3.1</v>
      </c>
      <c r="BB77" s="201">
        <v>2.59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386.11</v>
      </c>
      <c r="L78" s="201">
        <v>10</v>
      </c>
      <c r="M78" s="201">
        <v>62.17</v>
      </c>
      <c r="N78" s="201">
        <v>51.7</v>
      </c>
      <c r="O78" s="201">
        <v>72.17</v>
      </c>
      <c r="P78" s="201">
        <v>31.32</v>
      </c>
      <c r="Q78" s="201">
        <v>8.89</v>
      </c>
      <c r="R78" s="201">
        <v>19.29</v>
      </c>
      <c r="S78" s="201">
        <v>11.86</v>
      </c>
      <c r="T78" s="201">
        <v>1.42</v>
      </c>
      <c r="U78" s="201">
        <v>48</v>
      </c>
      <c r="V78" s="201">
        <v>5.3</v>
      </c>
      <c r="W78" s="201">
        <v>18.78</v>
      </c>
      <c r="X78" s="201">
        <v>41.91</v>
      </c>
      <c r="Y78" s="201">
        <v>0</v>
      </c>
      <c r="Z78">
        <v>0</v>
      </c>
      <c r="AA78" s="201">
        <v>12.34</v>
      </c>
      <c r="AB78" s="201">
        <v>0</v>
      </c>
      <c r="AC78" s="201">
        <v>0</v>
      </c>
      <c r="AD78" s="201">
        <v>0</v>
      </c>
      <c r="AE78" s="201">
        <v>77.23</v>
      </c>
      <c r="AF78" s="201">
        <v>0</v>
      </c>
      <c r="AG78" s="201">
        <v>0</v>
      </c>
      <c r="AH78" s="201">
        <v>0</v>
      </c>
      <c r="AI78" s="201">
        <v>134.61000000000001</v>
      </c>
      <c r="AJ78" s="201">
        <v>0</v>
      </c>
      <c r="AK78" s="201">
        <v>0</v>
      </c>
      <c r="AL78" s="201">
        <v>0</v>
      </c>
      <c r="AM78" s="201">
        <v>311.04000000000002</v>
      </c>
      <c r="AN78" s="201">
        <v>0</v>
      </c>
      <c r="AO78">
        <v>0</v>
      </c>
      <c r="AP78" s="201">
        <v>118.38</v>
      </c>
      <c r="AQ78" s="201">
        <v>38.58</v>
      </c>
      <c r="AR78" s="201">
        <v>0</v>
      </c>
      <c r="AS78" s="201">
        <v>7.66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2.5099999999999998</v>
      </c>
      <c r="AZ78" s="201">
        <v>4.7</v>
      </c>
      <c r="BA78" s="201">
        <v>3.18</v>
      </c>
      <c r="BB78" s="201">
        <v>2.59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392.6</v>
      </c>
      <c r="L79" s="201">
        <v>9.65</v>
      </c>
      <c r="M79" s="201">
        <v>62.17</v>
      </c>
      <c r="N79" s="201">
        <v>51.7</v>
      </c>
      <c r="O79" s="201">
        <v>72.17</v>
      </c>
      <c r="P79" s="201">
        <v>31.32</v>
      </c>
      <c r="Q79" s="201">
        <v>9.02</v>
      </c>
      <c r="R79" s="201">
        <v>19.82</v>
      </c>
      <c r="S79" s="201">
        <v>12.19</v>
      </c>
      <c r="T79" s="201">
        <v>1.42</v>
      </c>
      <c r="U79" s="201">
        <v>48</v>
      </c>
      <c r="V79" s="201">
        <v>5.3</v>
      </c>
      <c r="W79" s="201">
        <v>18.78</v>
      </c>
      <c r="X79" s="201">
        <v>41.91</v>
      </c>
      <c r="Y79" s="201">
        <v>0</v>
      </c>
      <c r="Z79">
        <v>0</v>
      </c>
      <c r="AA79" s="201">
        <v>12.34</v>
      </c>
      <c r="AB79" s="201">
        <v>0</v>
      </c>
      <c r="AC79" s="201">
        <v>0</v>
      </c>
      <c r="AD79" s="201">
        <v>0</v>
      </c>
      <c r="AE79" s="201">
        <v>77.23</v>
      </c>
      <c r="AF79" s="201">
        <v>0</v>
      </c>
      <c r="AG79" s="201">
        <v>0</v>
      </c>
      <c r="AH79" s="201">
        <v>0</v>
      </c>
      <c r="AI79" s="201">
        <v>112.56</v>
      </c>
      <c r="AJ79" s="201">
        <v>0</v>
      </c>
      <c r="AK79" s="201">
        <v>0</v>
      </c>
      <c r="AL79" s="201">
        <v>0</v>
      </c>
      <c r="AM79" s="201">
        <v>311.04000000000002</v>
      </c>
      <c r="AN79" s="201">
        <v>0</v>
      </c>
      <c r="AO79">
        <v>0</v>
      </c>
      <c r="AP79" s="201">
        <v>118.38</v>
      </c>
      <c r="AQ79" s="201">
        <v>38.24</v>
      </c>
      <c r="AR79" s="201">
        <v>0</v>
      </c>
      <c r="AS79" s="201">
        <v>7.66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2.5099999999999998</v>
      </c>
      <c r="AZ79" s="201">
        <v>4.7</v>
      </c>
      <c r="BA79" s="201">
        <v>3.18</v>
      </c>
      <c r="BB79" s="201">
        <v>2.59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415.11</v>
      </c>
      <c r="L80" s="201">
        <v>9.65</v>
      </c>
      <c r="M80" s="201">
        <v>62.17</v>
      </c>
      <c r="N80" s="201">
        <v>51.7</v>
      </c>
      <c r="O80" s="201">
        <v>72.17</v>
      </c>
      <c r="P80" s="201">
        <v>31.32</v>
      </c>
      <c r="Q80" s="201">
        <v>8.81</v>
      </c>
      <c r="R80" s="201">
        <v>19.14</v>
      </c>
      <c r="S80" s="201">
        <v>11.77</v>
      </c>
      <c r="T80" s="201">
        <v>1.42</v>
      </c>
      <c r="U80" s="201">
        <v>48</v>
      </c>
      <c r="V80" s="201">
        <v>5.3</v>
      </c>
      <c r="W80" s="201">
        <v>18.78</v>
      </c>
      <c r="X80" s="201">
        <v>41.91</v>
      </c>
      <c r="Y80" s="201">
        <v>0</v>
      </c>
      <c r="Z80">
        <v>0</v>
      </c>
      <c r="AA80" s="201">
        <v>12.34</v>
      </c>
      <c r="AB80" s="201">
        <v>0</v>
      </c>
      <c r="AC80" s="201">
        <v>0</v>
      </c>
      <c r="AD80" s="201">
        <v>0</v>
      </c>
      <c r="AE80" s="201">
        <v>77.23</v>
      </c>
      <c r="AF80" s="201">
        <v>0</v>
      </c>
      <c r="AG80" s="201">
        <v>0</v>
      </c>
      <c r="AH80" s="201">
        <v>0</v>
      </c>
      <c r="AI80" s="201">
        <v>112.56</v>
      </c>
      <c r="AJ80" s="201">
        <v>0</v>
      </c>
      <c r="AK80" s="201">
        <v>0</v>
      </c>
      <c r="AL80" s="201">
        <v>0</v>
      </c>
      <c r="AM80" s="201">
        <v>311.04000000000002</v>
      </c>
      <c r="AN80" s="201">
        <v>0</v>
      </c>
      <c r="AO80">
        <v>0</v>
      </c>
      <c r="AP80" s="201">
        <v>118.38</v>
      </c>
      <c r="AQ80" s="201">
        <v>38.24</v>
      </c>
      <c r="AR80" s="201">
        <v>0</v>
      </c>
      <c r="AS80" s="201">
        <v>7.66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2.5099999999999998</v>
      </c>
      <c r="AZ80" s="201">
        <v>4.7</v>
      </c>
      <c r="BA80" s="201">
        <v>3.18</v>
      </c>
      <c r="BB80" s="201">
        <v>2.59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434.38</v>
      </c>
      <c r="L81" s="201">
        <v>9.65</v>
      </c>
      <c r="M81" s="201">
        <v>62.17</v>
      </c>
      <c r="N81" s="201">
        <v>51.7</v>
      </c>
      <c r="O81" s="201">
        <v>72.17</v>
      </c>
      <c r="P81" s="201">
        <v>31.32</v>
      </c>
      <c r="Q81" s="201">
        <v>8.81</v>
      </c>
      <c r="R81" s="201">
        <v>19.14</v>
      </c>
      <c r="S81" s="201">
        <v>11.77</v>
      </c>
      <c r="T81" s="201">
        <v>1.42</v>
      </c>
      <c r="U81" s="201">
        <v>48</v>
      </c>
      <c r="V81" s="201">
        <v>5.3</v>
      </c>
      <c r="W81" s="201">
        <v>18.78</v>
      </c>
      <c r="X81" s="201">
        <v>41.91</v>
      </c>
      <c r="Y81" s="201">
        <v>0</v>
      </c>
      <c r="Z81">
        <v>0</v>
      </c>
      <c r="AA81" s="201">
        <v>12.72</v>
      </c>
      <c r="AB81" s="201">
        <v>0</v>
      </c>
      <c r="AC81" s="201">
        <v>0</v>
      </c>
      <c r="AD81" s="201">
        <v>0</v>
      </c>
      <c r="AE81" s="201">
        <v>77.23</v>
      </c>
      <c r="AF81" s="201">
        <v>0</v>
      </c>
      <c r="AG81" s="201">
        <v>0</v>
      </c>
      <c r="AH81" s="201">
        <v>0</v>
      </c>
      <c r="AI81" s="201">
        <v>112.56</v>
      </c>
      <c r="AJ81" s="201">
        <v>0</v>
      </c>
      <c r="AK81" s="201">
        <v>0</v>
      </c>
      <c r="AL81" s="201">
        <v>0</v>
      </c>
      <c r="AM81" s="201">
        <v>311.04000000000002</v>
      </c>
      <c r="AN81" s="201">
        <v>0</v>
      </c>
      <c r="AO81">
        <v>0</v>
      </c>
      <c r="AP81" s="201">
        <v>118.38</v>
      </c>
      <c r="AQ81" s="201">
        <v>38.299999999999997</v>
      </c>
      <c r="AR81" s="201">
        <v>0</v>
      </c>
      <c r="AS81" s="201">
        <v>7.66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2.5099999999999998</v>
      </c>
      <c r="AZ81" s="201">
        <v>4.7</v>
      </c>
      <c r="BA81" s="201">
        <v>3.18</v>
      </c>
      <c r="BB81" s="201">
        <v>2.59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434.38</v>
      </c>
      <c r="L82" s="201">
        <v>9.65</v>
      </c>
      <c r="M82" s="201">
        <v>62.17</v>
      </c>
      <c r="N82" s="201">
        <v>51.7</v>
      </c>
      <c r="O82" s="201">
        <v>72.17</v>
      </c>
      <c r="P82" s="201">
        <v>31.32</v>
      </c>
      <c r="Q82" s="201">
        <v>8.81</v>
      </c>
      <c r="R82" s="201">
        <v>19.14</v>
      </c>
      <c r="S82" s="201">
        <v>11.77</v>
      </c>
      <c r="T82" s="201">
        <v>1.42</v>
      </c>
      <c r="U82" s="201">
        <v>48</v>
      </c>
      <c r="V82" s="201">
        <v>5.3</v>
      </c>
      <c r="W82" s="201">
        <v>18.78</v>
      </c>
      <c r="X82" s="201">
        <v>41.91</v>
      </c>
      <c r="Y82" s="201">
        <v>0</v>
      </c>
      <c r="Z82">
        <v>0</v>
      </c>
      <c r="AA82" s="201">
        <v>12.72</v>
      </c>
      <c r="AB82" s="201">
        <v>0</v>
      </c>
      <c r="AC82" s="201">
        <v>0</v>
      </c>
      <c r="AD82" s="201">
        <v>0</v>
      </c>
      <c r="AE82" s="201">
        <v>77.23</v>
      </c>
      <c r="AF82" s="201">
        <v>0</v>
      </c>
      <c r="AG82" s="201">
        <v>0</v>
      </c>
      <c r="AH82" s="201">
        <v>0</v>
      </c>
      <c r="AI82" s="201">
        <v>112.56</v>
      </c>
      <c r="AJ82" s="201">
        <v>0</v>
      </c>
      <c r="AK82" s="201">
        <v>0</v>
      </c>
      <c r="AL82" s="201">
        <v>0</v>
      </c>
      <c r="AM82" s="201">
        <v>311.04000000000002</v>
      </c>
      <c r="AN82" s="201">
        <v>0</v>
      </c>
      <c r="AO82">
        <v>0</v>
      </c>
      <c r="AP82" s="201">
        <v>118.38</v>
      </c>
      <c r="AQ82" s="201">
        <v>38.299999999999997</v>
      </c>
      <c r="AR82" s="201">
        <v>0</v>
      </c>
      <c r="AS82" s="201">
        <v>7.66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2.5099999999999998</v>
      </c>
      <c r="AZ82" s="201">
        <v>4.7</v>
      </c>
      <c r="BA82" s="201">
        <v>3.18</v>
      </c>
      <c r="BB82" s="201">
        <v>2.59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366.82</v>
      </c>
      <c r="L83" s="201">
        <v>9.65</v>
      </c>
      <c r="M83" s="201">
        <v>62.17</v>
      </c>
      <c r="N83" s="201">
        <v>51.7</v>
      </c>
      <c r="O83" s="201">
        <v>72.17</v>
      </c>
      <c r="P83" s="201">
        <v>31.32</v>
      </c>
      <c r="Q83" s="201">
        <v>8.81</v>
      </c>
      <c r="R83" s="201">
        <v>19.14</v>
      </c>
      <c r="S83" s="201">
        <v>11.77</v>
      </c>
      <c r="T83" s="201">
        <v>1.42</v>
      </c>
      <c r="U83" s="201">
        <v>48</v>
      </c>
      <c r="V83" s="201">
        <v>5.3</v>
      </c>
      <c r="W83" s="201">
        <v>18.78</v>
      </c>
      <c r="X83" s="201">
        <v>41.91</v>
      </c>
      <c r="Y83" s="201">
        <v>0</v>
      </c>
      <c r="Z83">
        <v>0</v>
      </c>
      <c r="AA83" s="201">
        <v>12.72</v>
      </c>
      <c r="AB83" s="201">
        <v>0</v>
      </c>
      <c r="AC83" s="201">
        <v>0</v>
      </c>
      <c r="AD83" s="201">
        <v>0</v>
      </c>
      <c r="AE83" s="201">
        <v>77.23</v>
      </c>
      <c r="AF83" s="201">
        <v>0</v>
      </c>
      <c r="AG83" s="201">
        <v>0</v>
      </c>
      <c r="AH83" s="201">
        <v>0</v>
      </c>
      <c r="AI83" s="201">
        <v>112.56</v>
      </c>
      <c r="AJ83" s="201">
        <v>0</v>
      </c>
      <c r="AK83" s="201">
        <v>0</v>
      </c>
      <c r="AL83" s="201">
        <v>0</v>
      </c>
      <c r="AM83" s="201">
        <v>311.04000000000002</v>
      </c>
      <c r="AN83" s="201">
        <v>0</v>
      </c>
      <c r="AO83">
        <v>0</v>
      </c>
      <c r="AP83" s="201">
        <v>118.38</v>
      </c>
      <c r="AQ83" s="201">
        <v>38.299999999999997</v>
      </c>
      <c r="AR83" s="201">
        <v>0</v>
      </c>
      <c r="AS83" s="201">
        <v>7.66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2.5099999999999998</v>
      </c>
      <c r="AZ83" s="201">
        <v>4.7</v>
      </c>
      <c r="BA83" s="201">
        <v>3.18</v>
      </c>
      <c r="BB83" s="201">
        <v>2.59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289.58999999999997</v>
      </c>
      <c r="L84" s="201">
        <v>9.65</v>
      </c>
      <c r="M84" s="201">
        <v>62.17</v>
      </c>
      <c r="N84" s="201">
        <v>51.7</v>
      </c>
      <c r="O84" s="201">
        <v>72.17</v>
      </c>
      <c r="P84" s="201">
        <v>31.32</v>
      </c>
      <c r="Q84" s="201">
        <v>8.81</v>
      </c>
      <c r="R84" s="201">
        <v>19.14</v>
      </c>
      <c r="S84" s="201">
        <v>11.77</v>
      </c>
      <c r="T84" s="201">
        <v>1.42</v>
      </c>
      <c r="U84" s="201">
        <v>48</v>
      </c>
      <c r="V84" s="201">
        <v>5.3</v>
      </c>
      <c r="W84" s="201">
        <v>18.78</v>
      </c>
      <c r="X84" s="201">
        <v>41.91</v>
      </c>
      <c r="Y84" s="201">
        <v>0</v>
      </c>
      <c r="Z84">
        <v>0</v>
      </c>
      <c r="AA84" s="201">
        <v>12.72</v>
      </c>
      <c r="AB84" s="201">
        <v>0</v>
      </c>
      <c r="AC84" s="201">
        <v>0</v>
      </c>
      <c r="AD84" s="201">
        <v>0</v>
      </c>
      <c r="AE84" s="201">
        <v>77.23</v>
      </c>
      <c r="AF84" s="201">
        <v>0</v>
      </c>
      <c r="AG84" s="201">
        <v>0</v>
      </c>
      <c r="AH84" s="201">
        <v>0</v>
      </c>
      <c r="AI84" s="201">
        <v>112.56</v>
      </c>
      <c r="AJ84" s="201">
        <v>0</v>
      </c>
      <c r="AK84" s="201">
        <v>0</v>
      </c>
      <c r="AL84" s="201">
        <v>0</v>
      </c>
      <c r="AM84" s="201">
        <v>311.04000000000002</v>
      </c>
      <c r="AN84" s="201">
        <v>0</v>
      </c>
      <c r="AO84">
        <v>0</v>
      </c>
      <c r="AP84" s="201">
        <v>118.38</v>
      </c>
      <c r="AQ84" s="201">
        <v>38.299999999999997</v>
      </c>
      <c r="AR84" s="201">
        <v>0</v>
      </c>
      <c r="AS84" s="201">
        <v>7.66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2.5099999999999998</v>
      </c>
      <c r="AZ84" s="201">
        <v>4.7</v>
      </c>
      <c r="BA84" s="201">
        <v>3.18</v>
      </c>
      <c r="BB84" s="201">
        <v>2.59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272.20999999999998</v>
      </c>
      <c r="L85" s="201">
        <v>9.65</v>
      </c>
      <c r="M85" s="201">
        <v>62.17</v>
      </c>
      <c r="N85" s="201">
        <v>51.7</v>
      </c>
      <c r="O85" s="201">
        <v>72.17</v>
      </c>
      <c r="P85" s="201">
        <v>31.32</v>
      </c>
      <c r="Q85" s="201">
        <v>8.77</v>
      </c>
      <c r="R85" s="201">
        <v>19.13</v>
      </c>
      <c r="S85" s="201">
        <v>11.77</v>
      </c>
      <c r="T85" s="201">
        <v>1.42</v>
      </c>
      <c r="U85" s="201">
        <v>48</v>
      </c>
      <c r="V85" s="201">
        <v>5.3</v>
      </c>
      <c r="W85" s="201">
        <v>18.78</v>
      </c>
      <c r="X85" s="201">
        <v>41.91</v>
      </c>
      <c r="Y85" s="201">
        <v>0</v>
      </c>
      <c r="Z85">
        <v>0</v>
      </c>
      <c r="AA85" s="201">
        <v>12.72</v>
      </c>
      <c r="AB85" s="201">
        <v>0</v>
      </c>
      <c r="AC85" s="201">
        <v>0</v>
      </c>
      <c r="AD85" s="201">
        <v>0</v>
      </c>
      <c r="AE85" s="201">
        <v>77.23</v>
      </c>
      <c r="AF85" s="201">
        <v>0</v>
      </c>
      <c r="AG85" s="201">
        <v>0</v>
      </c>
      <c r="AH85" s="201">
        <v>0</v>
      </c>
      <c r="AI85" s="201">
        <v>112.56</v>
      </c>
      <c r="AJ85" s="201">
        <v>0</v>
      </c>
      <c r="AK85" s="201">
        <v>0</v>
      </c>
      <c r="AL85" s="201">
        <v>0</v>
      </c>
      <c r="AM85" s="201">
        <v>170</v>
      </c>
      <c r="AN85" s="201">
        <v>0</v>
      </c>
      <c r="AO85">
        <v>0</v>
      </c>
      <c r="AP85" s="201">
        <v>118.38</v>
      </c>
      <c r="AQ85" s="201">
        <v>38.25</v>
      </c>
      <c r="AR85" s="201">
        <v>0</v>
      </c>
      <c r="AS85" s="201">
        <v>7.66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2.5099999999999998</v>
      </c>
      <c r="AZ85" s="201">
        <v>4.7</v>
      </c>
      <c r="BA85" s="201">
        <v>3.18</v>
      </c>
      <c r="BB85" s="201">
        <v>2.59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272.20999999999998</v>
      </c>
      <c r="L86" s="201">
        <v>9.65</v>
      </c>
      <c r="M86" s="201">
        <v>62.17</v>
      </c>
      <c r="N86" s="201">
        <v>51.7</v>
      </c>
      <c r="O86" s="201">
        <v>72.17</v>
      </c>
      <c r="P86" s="201">
        <v>31.32</v>
      </c>
      <c r="Q86" s="201">
        <v>9.01</v>
      </c>
      <c r="R86" s="201">
        <v>19.13</v>
      </c>
      <c r="S86" s="201">
        <v>11.77</v>
      </c>
      <c r="T86" s="201">
        <v>1.42</v>
      </c>
      <c r="U86" s="201">
        <v>48</v>
      </c>
      <c r="V86" s="201">
        <v>5.3</v>
      </c>
      <c r="W86" s="201">
        <v>18.78</v>
      </c>
      <c r="X86" s="201">
        <v>41.91</v>
      </c>
      <c r="Y86" s="201">
        <v>0</v>
      </c>
      <c r="Z86">
        <v>0</v>
      </c>
      <c r="AA86" s="201">
        <v>12.72</v>
      </c>
      <c r="AB86" s="201">
        <v>0</v>
      </c>
      <c r="AC86" s="201">
        <v>0</v>
      </c>
      <c r="AD86" s="201">
        <v>0</v>
      </c>
      <c r="AE86" s="201">
        <v>77.23</v>
      </c>
      <c r="AF86" s="201">
        <v>0</v>
      </c>
      <c r="AG86" s="201">
        <v>0</v>
      </c>
      <c r="AH86" s="201">
        <v>0</v>
      </c>
      <c r="AI86" s="201">
        <v>112.56</v>
      </c>
      <c r="AJ86" s="201">
        <v>0</v>
      </c>
      <c r="AK86" s="201">
        <v>0</v>
      </c>
      <c r="AL86" s="201">
        <v>0</v>
      </c>
      <c r="AM86" s="201">
        <v>170</v>
      </c>
      <c r="AN86" s="201">
        <v>0</v>
      </c>
      <c r="AO86">
        <v>0</v>
      </c>
      <c r="AP86" s="201">
        <v>118.38</v>
      </c>
      <c r="AQ86" s="201">
        <v>38.25</v>
      </c>
      <c r="AR86" s="201">
        <v>0</v>
      </c>
      <c r="AS86" s="201">
        <v>7.66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2.46</v>
      </c>
      <c r="AZ86" s="201">
        <v>4.7</v>
      </c>
      <c r="BA86" s="201">
        <v>3.1</v>
      </c>
      <c r="BB86" s="201">
        <v>2.59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289.58999999999997</v>
      </c>
      <c r="L87" s="201">
        <v>17.21</v>
      </c>
      <c r="M87" s="201">
        <v>62.17</v>
      </c>
      <c r="N87" s="201">
        <v>51.7</v>
      </c>
      <c r="O87" s="201">
        <v>72.17</v>
      </c>
      <c r="P87" s="201">
        <v>31.32</v>
      </c>
      <c r="Q87" s="201">
        <v>9.01</v>
      </c>
      <c r="R87" s="201">
        <v>19.13</v>
      </c>
      <c r="S87" s="201">
        <v>11.77</v>
      </c>
      <c r="T87" s="201">
        <v>1.42</v>
      </c>
      <c r="U87" s="201">
        <v>48</v>
      </c>
      <c r="V87" s="201">
        <v>5.3</v>
      </c>
      <c r="W87" s="201">
        <v>18.78</v>
      </c>
      <c r="X87" s="201">
        <v>41.91</v>
      </c>
      <c r="Y87" s="201">
        <v>0</v>
      </c>
      <c r="Z87">
        <v>0</v>
      </c>
      <c r="AA87" s="201">
        <v>12.72</v>
      </c>
      <c r="AB87" s="201">
        <v>0</v>
      </c>
      <c r="AC87" s="201">
        <v>0</v>
      </c>
      <c r="AD87" s="201">
        <v>0</v>
      </c>
      <c r="AE87" s="201">
        <v>77.23</v>
      </c>
      <c r="AF87" s="201">
        <v>0</v>
      </c>
      <c r="AG87" s="201">
        <v>0</v>
      </c>
      <c r="AH87" s="201">
        <v>0</v>
      </c>
      <c r="AI87" s="201">
        <v>112.56</v>
      </c>
      <c r="AJ87" s="201">
        <v>0</v>
      </c>
      <c r="AK87" s="201">
        <v>0</v>
      </c>
      <c r="AL87" s="201">
        <v>0</v>
      </c>
      <c r="AM87" s="201">
        <v>235</v>
      </c>
      <c r="AN87" s="201">
        <v>0</v>
      </c>
      <c r="AO87">
        <v>0</v>
      </c>
      <c r="AP87" s="201">
        <v>118.38</v>
      </c>
      <c r="AQ87" s="201">
        <v>38.24</v>
      </c>
      <c r="AR87" s="201">
        <v>0</v>
      </c>
      <c r="AS87" s="201">
        <v>7.66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2.46</v>
      </c>
      <c r="AZ87" s="201">
        <v>4.7</v>
      </c>
      <c r="BA87" s="201">
        <v>3.1</v>
      </c>
      <c r="BB87" s="201">
        <v>2.59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386.12</v>
      </c>
      <c r="L88" s="201">
        <v>17.21</v>
      </c>
      <c r="M88" s="201">
        <v>62.17</v>
      </c>
      <c r="N88" s="201">
        <v>51.7</v>
      </c>
      <c r="O88" s="201">
        <v>72.17</v>
      </c>
      <c r="P88" s="201">
        <v>31.32</v>
      </c>
      <c r="Q88" s="201">
        <v>9.01</v>
      </c>
      <c r="R88" s="201">
        <v>19.13</v>
      </c>
      <c r="S88" s="201">
        <v>11.77</v>
      </c>
      <c r="T88" s="201">
        <v>1.42</v>
      </c>
      <c r="U88" s="201">
        <v>48</v>
      </c>
      <c r="V88" s="201">
        <v>5.3</v>
      </c>
      <c r="W88" s="201">
        <v>18.78</v>
      </c>
      <c r="X88" s="201">
        <v>41.91</v>
      </c>
      <c r="Y88" s="201">
        <v>0</v>
      </c>
      <c r="Z88">
        <v>0</v>
      </c>
      <c r="AA88" s="201">
        <v>12.72</v>
      </c>
      <c r="AB88" s="201">
        <v>0</v>
      </c>
      <c r="AC88" s="201">
        <v>0</v>
      </c>
      <c r="AD88" s="201">
        <v>0</v>
      </c>
      <c r="AE88" s="201">
        <v>77.23</v>
      </c>
      <c r="AF88" s="201">
        <v>0</v>
      </c>
      <c r="AG88" s="201">
        <v>0</v>
      </c>
      <c r="AH88" s="201">
        <v>0</v>
      </c>
      <c r="AI88" s="201">
        <v>112.56</v>
      </c>
      <c r="AJ88" s="201">
        <v>0</v>
      </c>
      <c r="AK88" s="201">
        <v>0</v>
      </c>
      <c r="AL88" s="201">
        <v>0</v>
      </c>
      <c r="AM88" s="201">
        <v>215</v>
      </c>
      <c r="AN88" s="201">
        <v>0</v>
      </c>
      <c r="AO88">
        <v>0</v>
      </c>
      <c r="AP88" s="201">
        <v>118.38</v>
      </c>
      <c r="AQ88" s="201">
        <v>38.24</v>
      </c>
      <c r="AR88" s="201">
        <v>0</v>
      </c>
      <c r="AS88" s="201">
        <v>7.66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2.46</v>
      </c>
      <c r="AZ88" s="201">
        <v>4.7</v>
      </c>
      <c r="BA88" s="201">
        <v>3.1</v>
      </c>
      <c r="BB88" s="201">
        <v>2.59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429.04</v>
      </c>
      <c r="L89" s="201">
        <v>17.21</v>
      </c>
      <c r="M89" s="201">
        <v>62.17</v>
      </c>
      <c r="N89" s="201">
        <v>51.7</v>
      </c>
      <c r="O89" s="201">
        <v>72.17</v>
      </c>
      <c r="P89" s="201">
        <v>31.32</v>
      </c>
      <c r="Q89" s="201">
        <v>9.01</v>
      </c>
      <c r="R89" s="201">
        <v>19.13</v>
      </c>
      <c r="S89" s="201">
        <v>11.77</v>
      </c>
      <c r="T89" s="201">
        <v>1.42</v>
      </c>
      <c r="U89" s="201">
        <v>48</v>
      </c>
      <c r="V89" s="201">
        <v>5.3</v>
      </c>
      <c r="W89" s="201">
        <v>18.78</v>
      </c>
      <c r="X89" s="201">
        <v>41.91</v>
      </c>
      <c r="Y89" s="201">
        <v>0</v>
      </c>
      <c r="Z89">
        <v>0</v>
      </c>
      <c r="AA89" s="201">
        <v>12.72</v>
      </c>
      <c r="AB89" s="201">
        <v>0</v>
      </c>
      <c r="AC89" s="201">
        <v>0</v>
      </c>
      <c r="AD89" s="201">
        <v>0</v>
      </c>
      <c r="AE89" s="201">
        <v>77.23</v>
      </c>
      <c r="AF89" s="201">
        <v>0</v>
      </c>
      <c r="AG89" s="201">
        <v>0</v>
      </c>
      <c r="AH89" s="201">
        <v>0</v>
      </c>
      <c r="AI89" s="201">
        <v>112.56</v>
      </c>
      <c r="AJ89" s="201">
        <v>0</v>
      </c>
      <c r="AK89" s="201">
        <v>0</v>
      </c>
      <c r="AL89" s="201">
        <v>0</v>
      </c>
      <c r="AM89" s="201">
        <v>230</v>
      </c>
      <c r="AN89" s="201">
        <v>0</v>
      </c>
      <c r="AO89">
        <v>0</v>
      </c>
      <c r="AP89" s="201">
        <v>118.38</v>
      </c>
      <c r="AQ89" s="201">
        <v>38.25</v>
      </c>
      <c r="AR89" s="201">
        <v>0</v>
      </c>
      <c r="AS89" s="201">
        <v>7.66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2.46</v>
      </c>
      <c r="AZ89" s="201">
        <v>4.7</v>
      </c>
      <c r="BA89" s="201">
        <v>3.1</v>
      </c>
      <c r="BB89" s="201">
        <v>2.59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494.49</v>
      </c>
      <c r="L90" s="201">
        <v>17.21</v>
      </c>
      <c r="M90" s="201">
        <v>62.17</v>
      </c>
      <c r="N90" s="201">
        <v>51.7</v>
      </c>
      <c r="O90" s="201">
        <v>72.17</v>
      </c>
      <c r="P90" s="201">
        <v>31.32</v>
      </c>
      <c r="Q90" s="201">
        <v>9.01</v>
      </c>
      <c r="R90" s="201">
        <v>19.13</v>
      </c>
      <c r="S90" s="201">
        <v>11.77</v>
      </c>
      <c r="T90" s="201">
        <v>1.42</v>
      </c>
      <c r="U90" s="201">
        <v>48</v>
      </c>
      <c r="V90" s="201">
        <v>5.3</v>
      </c>
      <c r="W90" s="201">
        <v>18.78</v>
      </c>
      <c r="X90" s="201">
        <v>41.91</v>
      </c>
      <c r="Y90" s="201">
        <v>0</v>
      </c>
      <c r="Z90">
        <v>0</v>
      </c>
      <c r="AA90" s="201">
        <v>12.72</v>
      </c>
      <c r="AB90" s="201">
        <v>0</v>
      </c>
      <c r="AC90" s="201">
        <v>0</v>
      </c>
      <c r="AD90" s="201">
        <v>0</v>
      </c>
      <c r="AE90" s="201">
        <v>77.23</v>
      </c>
      <c r="AF90" s="201">
        <v>0</v>
      </c>
      <c r="AG90" s="201">
        <v>0</v>
      </c>
      <c r="AH90" s="201">
        <v>0</v>
      </c>
      <c r="AI90" s="201">
        <v>112.56</v>
      </c>
      <c r="AJ90" s="201">
        <v>0</v>
      </c>
      <c r="AK90" s="201">
        <v>0</v>
      </c>
      <c r="AL90" s="201">
        <v>0</v>
      </c>
      <c r="AM90" s="201">
        <v>240</v>
      </c>
      <c r="AN90" s="201">
        <v>0</v>
      </c>
      <c r="AO90">
        <v>0</v>
      </c>
      <c r="AP90" s="201">
        <v>118.38</v>
      </c>
      <c r="AQ90" s="201">
        <v>38.25</v>
      </c>
      <c r="AR90" s="201">
        <v>0</v>
      </c>
      <c r="AS90" s="201">
        <v>7.66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2.5099999999999998</v>
      </c>
      <c r="AZ90" s="201">
        <v>4.7</v>
      </c>
      <c r="BA90" s="201">
        <v>3.18</v>
      </c>
      <c r="BB90" s="201">
        <v>2.59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494.49</v>
      </c>
      <c r="L91" s="201">
        <v>17.21</v>
      </c>
      <c r="M91" s="201">
        <v>62.17</v>
      </c>
      <c r="N91" s="201">
        <v>51.7</v>
      </c>
      <c r="O91" s="201">
        <v>72.17</v>
      </c>
      <c r="P91" s="201">
        <v>31.32</v>
      </c>
      <c r="Q91" s="201">
        <v>9.01</v>
      </c>
      <c r="R91" s="201">
        <v>19.13</v>
      </c>
      <c r="S91" s="201">
        <v>11.77</v>
      </c>
      <c r="T91" s="201">
        <v>1.42</v>
      </c>
      <c r="U91" s="201">
        <v>48</v>
      </c>
      <c r="V91" s="201">
        <v>5.3</v>
      </c>
      <c r="W91" s="201">
        <v>18.78</v>
      </c>
      <c r="X91" s="201">
        <v>41.91</v>
      </c>
      <c r="Y91" s="201">
        <v>0</v>
      </c>
      <c r="Z91">
        <v>0</v>
      </c>
      <c r="AA91" s="201">
        <v>12.72</v>
      </c>
      <c r="AB91" s="201">
        <v>0</v>
      </c>
      <c r="AC91" s="201">
        <v>0</v>
      </c>
      <c r="AD91" s="201">
        <v>0</v>
      </c>
      <c r="AE91" s="201">
        <v>77.23</v>
      </c>
      <c r="AF91" s="201">
        <v>0</v>
      </c>
      <c r="AG91" s="201">
        <v>0</v>
      </c>
      <c r="AH91" s="201">
        <v>0</v>
      </c>
      <c r="AI91" s="201">
        <v>112.56</v>
      </c>
      <c r="AJ91" s="201">
        <v>0</v>
      </c>
      <c r="AK91" s="201">
        <v>0</v>
      </c>
      <c r="AL91" s="201">
        <v>0</v>
      </c>
      <c r="AM91" s="201">
        <v>277.04000000000002</v>
      </c>
      <c r="AN91" s="201">
        <v>0</v>
      </c>
      <c r="AO91">
        <v>0</v>
      </c>
      <c r="AP91" s="201">
        <v>118.38</v>
      </c>
      <c r="AQ91" s="201">
        <v>38.25</v>
      </c>
      <c r="AR91" s="201">
        <v>0</v>
      </c>
      <c r="AS91" s="201">
        <v>7.66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2.5099999999999998</v>
      </c>
      <c r="AZ91" s="201">
        <v>4.7</v>
      </c>
      <c r="BA91" s="201">
        <v>3.18</v>
      </c>
      <c r="BB91" s="201">
        <v>2.59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494.49</v>
      </c>
      <c r="L92" s="201">
        <v>17.21</v>
      </c>
      <c r="M92" s="201">
        <v>62.17</v>
      </c>
      <c r="N92" s="201">
        <v>51.7</v>
      </c>
      <c r="O92" s="201">
        <v>72.17</v>
      </c>
      <c r="P92" s="201">
        <v>31.32</v>
      </c>
      <c r="Q92" s="201">
        <v>9.01</v>
      </c>
      <c r="R92" s="201">
        <v>19.13</v>
      </c>
      <c r="S92" s="201">
        <v>11.77</v>
      </c>
      <c r="T92" s="201">
        <v>1.42</v>
      </c>
      <c r="U92" s="201">
        <v>48</v>
      </c>
      <c r="V92" s="201">
        <v>5.3</v>
      </c>
      <c r="W92" s="201">
        <v>18.78</v>
      </c>
      <c r="X92" s="201">
        <v>41.91</v>
      </c>
      <c r="Y92" s="201">
        <v>0</v>
      </c>
      <c r="Z92">
        <v>0</v>
      </c>
      <c r="AA92" s="201">
        <v>12.72</v>
      </c>
      <c r="AB92" s="201">
        <v>0</v>
      </c>
      <c r="AC92" s="201">
        <v>0</v>
      </c>
      <c r="AD92" s="201">
        <v>0</v>
      </c>
      <c r="AE92" s="201">
        <v>77.23</v>
      </c>
      <c r="AF92" s="201">
        <v>0</v>
      </c>
      <c r="AG92" s="201">
        <v>0</v>
      </c>
      <c r="AH92" s="201">
        <v>0</v>
      </c>
      <c r="AI92" s="201">
        <v>112.56</v>
      </c>
      <c r="AJ92" s="201">
        <v>0</v>
      </c>
      <c r="AK92" s="201">
        <v>0</v>
      </c>
      <c r="AL92" s="201">
        <v>0</v>
      </c>
      <c r="AM92" s="201">
        <v>277.04000000000002</v>
      </c>
      <c r="AN92" s="201">
        <v>0</v>
      </c>
      <c r="AO92">
        <v>0</v>
      </c>
      <c r="AP92" s="201">
        <v>118.38</v>
      </c>
      <c r="AQ92" s="201">
        <v>38.25</v>
      </c>
      <c r="AR92" s="201">
        <v>0</v>
      </c>
      <c r="AS92" s="201">
        <v>7.66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2.5099999999999998</v>
      </c>
      <c r="AZ92" s="201">
        <v>4.7</v>
      </c>
      <c r="BA92" s="201">
        <v>3.18</v>
      </c>
      <c r="BB92" s="201">
        <v>2.59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494.49</v>
      </c>
      <c r="L93" s="201">
        <v>17.21</v>
      </c>
      <c r="M93" s="201">
        <v>62.17</v>
      </c>
      <c r="N93" s="201">
        <v>51.7</v>
      </c>
      <c r="O93" s="201">
        <v>72.17</v>
      </c>
      <c r="P93" s="201">
        <v>31.32</v>
      </c>
      <c r="Q93" s="201">
        <v>9.01</v>
      </c>
      <c r="R93" s="201">
        <v>19.13</v>
      </c>
      <c r="S93" s="201">
        <v>11.77</v>
      </c>
      <c r="T93" s="201">
        <v>1.42</v>
      </c>
      <c r="U93" s="201">
        <v>48</v>
      </c>
      <c r="V93" s="201">
        <v>5.3</v>
      </c>
      <c r="W93" s="201">
        <v>18.78</v>
      </c>
      <c r="X93" s="201">
        <v>41.91</v>
      </c>
      <c r="Y93" s="201">
        <v>0</v>
      </c>
      <c r="Z93">
        <v>0</v>
      </c>
      <c r="AA93" s="201">
        <v>12.72</v>
      </c>
      <c r="AB93" s="201">
        <v>0</v>
      </c>
      <c r="AC93" s="201">
        <v>0</v>
      </c>
      <c r="AD93" s="201">
        <v>0</v>
      </c>
      <c r="AE93" s="201">
        <v>77.23</v>
      </c>
      <c r="AF93" s="201">
        <v>0</v>
      </c>
      <c r="AG93" s="201">
        <v>0</v>
      </c>
      <c r="AH93" s="201">
        <v>0</v>
      </c>
      <c r="AI93" s="201">
        <v>134.56</v>
      </c>
      <c r="AJ93" s="201">
        <v>0</v>
      </c>
      <c r="AK93" s="201">
        <v>0</v>
      </c>
      <c r="AL93" s="201">
        <v>0</v>
      </c>
      <c r="AM93" s="201">
        <v>277.04000000000002</v>
      </c>
      <c r="AN93" s="201">
        <v>0</v>
      </c>
      <c r="AO93">
        <v>0</v>
      </c>
      <c r="AP93" s="201">
        <v>118.38</v>
      </c>
      <c r="AQ93" s="201">
        <v>38.25</v>
      </c>
      <c r="AR93" s="201">
        <v>0</v>
      </c>
      <c r="AS93" s="201">
        <v>7.66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2.5099999999999998</v>
      </c>
      <c r="AZ93" s="201">
        <v>4.7</v>
      </c>
      <c r="BA93" s="201">
        <v>3.18</v>
      </c>
      <c r="BB93" s="201">
        <v>2.59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494.49</v>
      </c>
      <c r="L94" s="201">
        <v>17.21</v>
      </c>
      <c r="M94" s="201">
        <v>62.17</v>
      </c>
      <c r="N94" s="201">
        <v>51.7</v>
      </c>
      <c r="O94" s="201">
        <v>72.17</v>
      </c>
      <c r="P94" s="201">
        <v>31.32</v>
      </c>
      <c r="Q94" s="201">
        <v>9.01</v>
      </c>
      <c r="R94" s="201">
        <v>19.13</v>
      </c>
      <c r="S94" s="201">
        <v>11.77</v>
      </c>
      <c r="T94" s="201">
        <v>1.42</v>
      </c>
      <c r="U94" s="201">
        <v>48</v>
      </c>
      <c r="V94" s="201">
        <v>5.3</v>
      </c>
      <c r="W94" s="201">
        <v>18.78</v>
      </c>
      <c r="X94" s="201">
        <v>41.91</v>
      </c>
      <c r="Y94" s="201">
        <v>0</v>
      </c>
      <c r="Z94">
        <v>0</v>
      </c>
      <c r="AA94" s="201">
        <v>12.72</v>
      </c>
      <c r="AB94" s="201">
        <v>0</v>
      </c>
      <c r="AC94" s="201">
        <v>0</v>
      </c>
      <c r="AD94" s="201">
        <v>0</v>
      </c>
      <c r="AE94" s="201">
        <v>77.23</v>
      </c>
      <c r="AF94" s="201">
        <v>0</v>
      </c>
      <c r="AG94" s="201">
        <v>0</v>
      </c>
      <c r="AH94" s="201">
        <v>0</v>
      </c>
      <c r="AI94" s="201">
        <v>134.56</v>
      </c>
      <c r="AJ94" s="201">
        <v>0</v>
      </c>
      <c r="AK94" s="201">
        <v>0</v>
      </c>
      <c r="AL94" s="201">
        <v>0</v>
      </c>
      <c r="AM94" s="201">
        <v>277.04000000000002</v>
      </c>
      <c r="AN94" s="201">
        <v>0</v>
      </c>
      <c r="AO94">
        <v>0</v>
      </c>
      <c r="AP94" s="201">
        <v>118.38</v>
      </c>
      <c r="AQ94" s="201">
        <v>38.25</v>
      </c>
      <c r="AR94" s="201">
        <v>0</v>
      </c>
      <c r="AS94" s="201">
        <v>7.66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2.46</v>
      </c>
      <c r="AZ94" s="201">
        <v>4.7</v>
      </c>
      <c r="BA94" s="201">
        <v>3.1</v>
      </c>
      <c r="BB94" s="201">
        <v>2.59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494.49</v>
      </c>
      <c r="L95" s="201">
        <v>17.21</v>
      </c>
      <c r="M95" s="201">
        <v>62.17</v>
      </c>
      <c r="N95" s="201">
        <v>51.7</v>
      </c>
      <c r="O95" s="201">
        <v>72.17</v>
      </c>
      <c r="P95" s="201">
        <v>31.32</v>
      </c>
      <c r="Q95" s="201">
        <v>9.01</v>
      </c>
      <c r="R95" s="201">
        <v>19.13</v>
      </c>
      <c r="S95" s="201">
        <v>11.77</v>
      </c>
      <c r="T95" s="201">
        <v>1.42</v>
      </c>
      <c r="U95" s="201">
        <v>48</v>
      </c>
      <c r="V95" s="201">
        <v>5.3</v>
      </c>
      <c r="W95" s="201">
        <v>18.78</v>
      </c>
      <c r="X95" s="201">
        <v>41.91</v>
      </c>
      <c r="Y95" s="201">
        <v>0</v>
      </c>
      <c r="Z95">
        <v>0</v>
      </c>
      <c r="AA95" s="201">
        <v>12.72</v>
      </c>
      <c r="AB95" s="201">
        <v>0</v>
      </c>
      <c r="AC95" s="201">
        <v>0</v>
      </c>
      <c r="AD95" s="201">
        <v>0</v>
      </c>
      <c r="AE95" s="201">
        <v>77.23</v>
      </c>
      <c r="AF95" s="201">
        <v>0</v>
      </c>
      <c r="AG95" s="201">
        <v>0</v>
      </c>
      <c r="AH95" s="201">
        <v>0</v>
      </c>
      <c r="AI95" s="201">
        <v>134.56</v>
      </c>
      <c r="AJ95" s="201">
        <v>0</v>
      </c>
      <c r="AK95" s="201">
        <v>0</v>
      </c>
      <c r="AL95" s="201">
        <v>0</v>
      </c>
      <c r="AM95" s="201">
        <v>277.04000000000002</v>
      </c>
      <c r="AN95" s="201">
        <v>0</v>
      </c>
      <c r="AO95">
        <v>0</v>
      </c>
      <c r="AP95" s="201">
        <v>118.38</v>
      </c>
      <c r="AQ95" s="201">
        <v>38.25</v>
      </c>
      <c r="AR95" s="201">
        <v>0</v>
      </c>
      <c r="AS95" s="201">
        <v>7.66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2.46</v>
      </c>
      <c r="AZ95" s="201">
        <v>4.7</v>
      </c>
      <c r="BA95" s="201">
        <v>3.1</v>
      </c>
      <c r="BB95" s="201">
        <v>2.59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494.49</v>
      </c>
      <c r="L96" s="201">
        <v>17.21</v>
      </c>
      <c r="M96" s="201">
        <v>62.17</v>
      </c>
      <c r="N96" s="201">
        <v>51.7</v>
      </c>
      <c r="O96" s="201">
        <v>72.17</v>
      </c>
      <c r="P96" s="201">
        <v>31.32</v>
      </c>
      <c r="Q96" s="201">
        <v>9.01</v>
      </c>
      <c r="R96" s="201">
        <v>19.13</v>
      </c>
      <c r="S96" s="201">
        <v>11.77</v>
      </c>
      <c r="T96" s="201">
        <v>1.42</v>
      </c>
      <c r="U96" s="201">
        <v>48</v>
      </c>
      <c r="V96" s="201">
        <v>5.3</v>
      </c>
      <c r="W96" s="201">
        <v>18.78</v>
      </c>
      <c r="X96" s="201">
        <v>41.91</v>
      </c>
      <c r="Y96" s="201">
        <v>0</v>
      </c>
      <c r="Z96">
        <v>0</v>
      </c>
      <c r="AA96" s="201">
        <v>12.72</v>
      </c>
      <c r="AB96" s="201">
        <v>0</v>
      </c>
      <c r="AC96" s="201">
        <v>0</v>
      </c>
      <c r="AD96" s="201">
        <v>0</v>
      </c>
      <c r="AE96" s="201">
        <v>77.23</v>
      </c>
      <c r="AF96" s="201">
        <v>0</v>
      </c>
      <c r="AG96" s="201">
        <v>0</v>
      </c>
      <c r="AH96" s="201">
        <v>0</v>
      </c>
      <c r="AI96" s="201">
        <v>134.56</v>
      </c>
      <c r="AJ96" s="201">
        <v>0</v>
      </c>
      <c r="AK96" s="201">
        <v>0</v>
      </c>
      <c r="AL96" s="201">
        <v>0</v>
      </c>
      <c r="AM96" s="201">
        <v>277.04000000000002</v>
      </c>
      <c r="AN96" s="201">
        <v>0</v>
      </c>
      <c r="AO96">
        <v>0</v>
      </c>
      <c r="AP96" s="201">
        <v>118.38</v>
      </c>
      <c r="AQ96" s="201">
        <v>38.25</v>
      </c>
      <c r="AR96" s="201">
        <v>0</v>
      </c>
      <c r="AS96" s="201">
        <v>7.66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2.46</v>
      </c>
      <c r="AZ96" s="201">
        <v>4.7</v>
      </c>
      <c r="BA96" s="201">
        <v>3.1</v>
      </c>
      <c r="BB96" s="201">
        <v>2.59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494.49</v>
      </c>
      <c r="L97" s="201">
        <v>17.21</v>
      </c>
      <c r="M97" s="201">
        <v>62.17</v>
      </c>
      <c r="N97" s="201">
        <v>51.7</v>
      </c>
      <c r="O97" s="201">
        <v>72.17</v>
      </c>
      <c r="P97" s="201">
        <v>31.32</v>
      </c>
      <c r="Q97" s="201">
        <v>9.01</v>
      </c>
      <c r="R97" s="201">
        <v>19.13</v>
      </c>
      <c r="S97" s="201">
        <v>11.77</v>
      </c>
      <c r="T97" s="201">
        <v>1.42</v>
      </c>
      <c r="U97" s="201">
        <v>48</v>
      </c>
      <c r="V97" s="201">
        <v>5.3</v>
      </c>
      <c r="W97" s="201">
        <v>18.78</v>
      </c>
      <c r="X97" s="201">
        <v>41.91</v>
      </c>
      <c r="Y97" s="201">
        <v>0</v>
      </c>
      <c r="Z97">
        <v>0</v>
      </c>
      <c r="AA97" s="201">
        <v>12.72</v>
      </c>
      <c r="AB97" s="201">
        <v>0</v>
      </c>
      <c r="AC97" s="201">
        <v>0</v>
      </c>
      <c r="AD97" s="201">
        <v>0</v>
      </c>
      <c r="AE97" s="201">
        <v>77.23</v>
      </c>
      <c r="AF97" s="201">
        <v>0</v>
      </c>
      <c r="AG97" s="201">
        <v>0</v>
      </c>
      <c r="AH97" s="201">
        <v>0</v>
      </c>
      <c r="AI97" s="201">
        <v>134.56</v>
      </c>
      <c r="AJ97" s="201">
        <v>0</v>
      </c>
      <c r="AK97" s="201">
        <v>0</v>
      </c>
      <c r="AL97" s="201">
        <v>0</v>
      </c>
      <c r="AM97" s="201">
        <v>195.08</v>
      </c>
      <c r="AN97" s="201">
        <v>0</v>
      </c>
      <c r="AO97">
        <v>0</v>
      </c>
      <c r="AP97" s="201">
        <v>118.38</v>
      </c>
      <c r="AQ97" s="201">
        <v>38.25</v>
      </c>
      <c r="AR97" s="201">
        <v>0</v>
      </c>
      <c r="AS97" s="201">
        <v>7.66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2.46</v>
      </c>
      <c r="AZ97" s="201">
        <v>4.7</v>
      </c>
      <c r="BA97" s="201">
        <v>3.1</v>
      </c>
      <c r="BB97" s="201">
        <v>2.59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494.49</v>
      </c>
      <c r="L98" s="201">
        <v>17.21</v>
      </c>
      <c r="M98" s="201">
        <v>62.17</v>
      </c>
      <c r="N98" s="201">
        <v>51.7</v>
      </c>
      <c r="O98" s="201">
        <v>72.17</v>
      </c>
      <c r="P98" s="201">
        <v>31.32</v>
      </c>
      <c r="Q98" s="201">
        <v>9.01</v>
      </c>
      <c r="R98" s="201">
        <v>19.13</v>
      </c>
      <c r="S98" s="201">
        <v>11.77</v>
      </c>
      <c r="T98" s="201">
        <v>1.42</v>
      </c>
      <c r="U98" s="201">
        <v>48</v>
      </c>
      <c r="V98" s="201">
        <v>5.3</v>
      </c>
      <c r="W98" s="201">
        <v>18.78</v>
      </c>
      <c r="X98" s="201">
        <v>41.91</v>
      </c>
      <c r="Y98" s="201">
        <v>0</v>
      </c>
      <c r="Z98">
        <v>0</v>
      </c>
      <c r="AA98" s="201">
        <v>12.72</v>
      </c>
      <c r="AB98" s="201">
        <v>0</v>
      </c>
      <c r="AC98" s="201">
        <v>0</v>
      </c>
      <c r="AD98" s="201">
        <v>0</v>
      </c>
      <c r="AE98" s="201">
        <v>77.23</v>
      </c>
      <c r="AF98" s="201">
        <v>0</v>
      </c>
      <c r="AG98" s="201">
        <v>0</v>
      </c>
      <c r="AH98" s="201">
        <v>0</v>
      </c>
      <c r="AI98" s="201">
        <v>134.56</v>
      </c>
      <c r="AJ98" s="201">
        <v>0</v>
      </c>
      <c r="AK98" s="201">
        <v>0</v>
      </c>
      <c r="AL98" s="201">
        <v>0</v>
      </c>
      <c r="AM98" s="201">
        <v>182.07</v>
      </c>
      <c r="AN98" s="201">
        <v>0</v>
      </c>
      <c r="AO98">
        <v>0</v>
      </c>
      <c r="AP98" s="201">
        <v>118.38</v>
      </c>
      <c r="AQ98" s="201">
        <v>38.25</v>
      </c>
      <c r="AR98" s="201">
        <v>0</v>
      </c>
      <c r="AS98" s="201">
        <v>7.66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2.46</v>
      </c>
      <c r="AZ98" s="201">
        <v>4.7</v>
      </c>
      <c r="BA98" s="201">
        <v>3.1</v>
      </c>
      <c r="BB98" s="201">
        <v>2.59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7.9324100000000026</v>
      </c>
      <c r="L99">
        <f t="shared" si="0"/>
        <v>0.26402249999999983</v>
      </c>
      <c r="M99">
        <f t="shared" si="0"/>
        <v>1.4936150000000004</v>
      </c>
      <c r="N99">
        <f t="shared" si="0"/>
        <v>1.2411124999999985</v>
      </c>
      <c r="O99">
        <f t="shared" si="0"/>
        <v>1.7329350000000003</v>
      </c>
      <c r="P99">
        <f t="shared" si="0"/>
        <v>0.73546500000000059</v>
      </c>
      <c r="Q99">
        <f t="shared" si="0"/>
        <v>0.1975899999999999</v>
      </c>
      <c r="R99">
        <f t="shared" si="0"/>
        <v>0.40440250000000078</v>
      </c>
      <c r="S99">
        <f t="shared" si="0"/>
        <v>0.24751499999999987</v>
      </c>
      <c r="T99">
        <f t="shared" si="0"/>
        <v>3.0270000000000009E-2</v>
      </c>
      <c r="U99">
        <f t="shared" si="0"/>
        <v>1.1620574999999989</v>
      </c>
      <c r="V99">
        <f t="shared" si="0"/>
        <v>0.11460000000000016</v>
      </c>
      <c r="W99">
        <f t="shared" si="0"/>
        <v>0.42253249999999959</v>
      </c>
      <c r="X99">
        <f t="shared" si="0"/>
        <v>0.94360999999999906</v>
      </c>
      <c r="Y99">
        <f t="shared" si="0"/>
        <v>0</v>
      </c>
      <c r="Z99">
        <f t="shared" si="0"/>
        <v>0</v>
      </c>
      <c r="AA99">
        <f t="shared" si="0"/>
        <v>0.31424750000000035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1.8789949999999958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3.1052899999999979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7.0816075000000076</v>
      </c>
      <c r="AN99">
        <f t="shared" si="0"/>
        <v>0</v>
      </c>
      <c r="AO99">
        <f t="shared" si="0"/>
        <v>0</v>
      </c>
      <c r="AP99">
        <f t="shared" si="0"/>
        <v>2.4739474999999982</v>
      </c>
      <c r="AQ99">
        <f t="shared" ref="AQ99:AT99" si="1">SUM(AQ3:AQ98)/4000</f>
        <v>0.82480499999999957</v>
      </c>
      <c r="AR99">
        <f t="shared" si="1"/>
        <v>0.45344999999999996</v>
      </c>
      <c r="AS99">
        <f t="shared" si="1"/>
        <v>0.16486000000000006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5.9839999999999997E-2</v>
      </c>
      <c r="AZ99">
        <f t="shared" si="2"/>
        <v>0.11279999999999983</v>
      </c>
      <c r="BA99">
        <f t="shared" si="2"/>
        <v>7.4639999999999998E-2</v>
      </c>
      <c r="BB99">
        <f t="shared" si="2"/>
        <v>5.4227499999999998E-2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158.49</v>
      </c>
      <c r="L3" s="201">
        <v>62.2</v>
      </c>
      <c r="M3" s="201">
        <v>0</v>
      </c>
      <c r="N3" s="201">
        <v>28.44</v>
      </c>
      <c r="O3" s="201">
        <v>47.7</v>
      </c>
      <c r="P3" s="201">
        <v>50.26</v>
      </c>
      <c r="Q3" s="201">
        <v>5.35</v>
      </c>
      <c r="R3" s="201">
        <v>10.4</v>
      </c>
      <c r="S3" s="201">
        <v>6.47</v>
      </c>
      <c r="T3" s="201">
        <v>0</v>
      </c>
      <c r="U3" s="201">
        <v>226.73</v>
      </c>
      <c r="V3" s="201">
        <v>3.07</v>
      </c>
      <c r="W3" s="201">
        <v>10.86</v>
      </c>
      <c r="X3" s="201">
        <v>24.24</v>
      </c>
      <c r="Y3" s="201">
        <v>0</v>
      </c>
      <c r="Z3">
        <v>0</v>
      </c>
      <c r="AA3" s="201">
        <v>8</v>
      </c>
      <c r="AB3" s="201">
        <v>0</v>
      </c>
      <c r="AC3" s="201">
        <v>0</v>
      </c>
      <c r="AD3" s="201">
        <v>0</v>
      </c>
      <c r="AE3" s="201">
        <v>45.32</v>
      </c>
      <c r="AF3" s="201">
        <v>0</v>
      </c>
      <c r="AG3" s="201">
        <v>0</v>
      </c>
      <c r="AH3" s="201">
        <v>0</v>
      </c>
      <c r="AI3" s="201">
        <v>55</v>
      </c>
      <c r="AJ3" s="201">
        <v>0</v>
      </c>
      <c r="AK3" s="201">
        <v>0</v>
      </c>
      <c r="AL3" s="201">
        <v>0</v>
      </c>
      <c r="AM3" s="201">
        <v>149.96</v>
      </c>
      <c r="AN3" s="201">
        <v>0</v>
      </c>
      <c r="AO3">
        <v>0</v>
      </c>
      <c r="AP3" s="201">
        <v>68.459999999999994</v>
      </c>
      <c r="AQ3" s="201">
        <v>22.12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158.49</v>
      </c>
      <c r="L4" s="201">
        <v>62.2</v>
      </c>
      <c r="M4" s="201">
        <v>0</v>
      </c>
      <c r="N4" s="201">
        <v>28.44</v>
      </c>
      <c r="O4" s="201">
        <v>47.7</v>
      </c>
      <c r="P4" s="201">
        <v>52.46</v>
      </c>
      <c r="Q4" s="201">
        <v>5.35</v>
      </c>
      <c r="R4" s="201">
        <v>10.4</v>
      </c>
      <c r="S4" s="201">
        <v>6.47</v>
      </c>
      <c r="T4" s="201">
        <v>0</v>
      </c>
      <c r="U4" s="201">
        <v>226.73</v>
      </c>
      <c r="V4" s="201">
        <v>3.07</v>
      </c>
      <c r="W4" s="201">
        <v>10.86</v>
      </c>
      <c r="X4" s="201">
        <v>24.24</v>
      </c>
      <c r="Y4" s="201">
        <v>0</v>
      </c>
      <c r="Z4">
        <v>0</v>
      </c>
      <c r="AA4" s="201">
        <v>8</v>
      </c>
      <c r="AB4" s="201">
        <v>0</v>
      </c>
      <c r="AC4" s="201">
        <v>0</v>
      </c>
      <c r="AD4" s="201">
        <v>0</v>
      </c>
      <c r="AE4" s="201">
        <v>44.67</v>
      </c>
      <c r="AF4" s="201">
        <v>0</v>
      </c>
      <c r="AG4" s="201">
        <v>0</v>
      </c>
      <c r="AH4" s="201">
        <v>0</v>
      </c>
      <c r="AI4" s="201">
        <v>55</v>
      </c>
      <c r="AJ4" s="201">
        <v>0</v>
      </c>
      <c r="AK4" s="201">
        <v>0</v>
      </c>
      <c r="AL4" s="201">
        <v>0</v>
      </c>
      <c r="AM4" s="201">
        <v>160</v>
      </c>
      <c r="AN4" s="201">
        <v>0</v>
      </c>
      <c r="AO4">
        <v>0</v>
      </c>
      <c r="AP4" s="201">
        <v>68.459999999999994</v>
      </c>
      <c r="AQ4" s="201">
        <v>22.12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158.49</v>
      </c>
      <c r="L5" s="201">
        <v>62.2</v>
      </c>
      <c r="M5" s="201">
        <v>0</v>
      </c>
      <c r="N5" s="201">
        <v>28.44</v>
      </c>
      <c r="O5" s="201">
        <v>47.7</v>
      </c>
      <c r="P5" s="201">
        <v>55.57</v>
      </c>
      <c r="Q5" s="201">
        <v>5.35</v>
      </c>
      <c r="R5" s="201">
        <v>10.4</v>
      </c>
      <c r="S5" s="201">
        <v>6.47</v>
      </c>
      <c r="T5" s="201">
        <v>0</v>
      </c>
      <c r="U5" s="201">
        <v>226.73</v>
      </c>
      <c r="V5" s="201">
        <v>3.07</v>
      </c>
      <c r="W5" s="201">
        <v>10.86</v>
      </c>
      <c r="X5" s="201">
        <v>24.24</v>
      </c>
      <c r="Y5" s="201">
        <v>0</v>
      </c>
      <c r="Z5">
        <v>0</v>
      </c>
      <c r="AA5" s="201">
        <v>8</v>
      </c>
      <c r="AB5" s="201">
        <v>0</v>
      </c>
      <c r="AC5" s="201">
        <v>0</v>
      </c>
      <c r="AD5" s="201">
        <v>0</v>
      </c>
      <c r="AE5" s="201">
        <v>44.67</v>
      </c>
      <c r="AF5" s="201">
        <v>0</v>
      </c>
      <c r="AG5" s="201">
        <v>0</v>
      </c>
      <c r="AH5" s="201">
        <v>0</v>
      </c>
      <c r="AI5" s="201">
        <v>55</v>
      </c>
      <c r="AJ5" s="201">
        <v>0</v>
      </c>
      <c r="AK5" s="201">
        <v>0</v>
      </c>
      <c r="AL5" s="201">
        <v>0</v>
      </c>
      <c r="AM5" s="201">
        <v>115</v>
      </c>
      <c r="AN5" s="201">
        <v>0</v>
      </c>
      <c r="AO5">
        <v>0</v>
      </c>
      <c r="AP5" s="201">
        <v>68.459999999999994</v>
      </c>
      <c r="AQ5" s="201">
        <v>22.12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158.49</v>
      </c>
      <c r="L6" s="201">
        <v>62.2</v>
      </c>
      <c r="M6" s="201">
        <v>0</v>
      </c>
      <c r="N6" s="201">
        <v>28.44</v>
      </c>
      <c r="O6" s="201">
        <v>47.7</v>
      </c>
      <c r="P6" s="201">
        <v>57.84</v>
      </c>
      <c r="Q6" s="201">
        <v>5.35</v>
      </c>
      <c r="R6" s="201">
        <v>10.4</v>
      </c>
      <c r="S6" s="201">
        <v>6.47</v>
      </c>
      <c r="T6" s="201">
        <v>0</v>
      </c>
      <c r="U6" s="201">
        <v>226.73</v>
      </c>
      <c r="V6" s="201">
        <v>3.07</v>
      </c>
      <c r="W6" s="201">
        <v>10.86</v>
      </c>
      <c r="X6" s="201">
        <v>24.24</v>
      </c>
      <c r="Y6" s="201">
        <v>0</v>
      </c>
      <c r="Z6">
        <v>0</v>
      </c>
      <c r="AA6" s="201">
        <v>8</v>
      </c>
      <c r="AB6" s="201">
        <v>0</v>
      </c>
      <c r="AC6" s="201">
        <v>0</v>
      </c>
      <c r="AD6" s="201">
        <v>0</v>
      </c>
      <c r="AE6" s="201">
        <v>44.67</v>
      </c>
      <c r="AF6" s="201">
        <v>0</v>
      </c>
      <c r="AG6" s="201">
        <v>0</v>
      </c>
      <c r="AH6" s="201">
        <v>0</v>
      </c>
      <c r="AI6" s="201">
        <v>55</v>
      </c>
      <c r="AJ6" s="201">
        <v>0</v>
      </c>
      <c r="AK6" s="201">
        <v>0</v>
      </c>
      <c r="AL6" s="201">
        <v>0</v>
      </c>
      <c r="AM6" s="201">
        <v>90</v>
      </c>
      <c r="AN6" s="201">
        <v>0</v>
      </c>
      <c r="AO6">
        <v>0</v>
      </c>
      <c r="AP6" s="201">
        <v>68.459999999999994</v>
      </c>
      <c r="AQ6" s="201">
        <v>22.12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158.49</v>
      </c>
      <c r="L7" s="201">
        <v>62.2</v>
      </c>
      <c r="M7" s="201">
        <v>0</v>
      </c>
      <c r="N7" s="201">
        <v>28.44</v>
      </c>
      <c r="O7" s="201">
        <v>47.7</v>
      </c>
      <c r="P7" s="201">
        <v>59.63</v>
      </c>
      <c r="Q7" s="201">
        <v>5.35</v>
      </c>
      <c r="R7" s="201">
        <v>10.4</v>
      </c>
      <c r="S7" s="201">
        <v>6.47</v>
      </c>
      <c r="T7" s="201">
        <v>0</v>
      </c>
      <c r="U7" s="201">
        <v>226.73</v>
      </c>
      <c r="V7" s="201">
        <v>3.07</v>
      </c>
      <c r="W7" s="201">
        <v>10.86</v>
      </c>
      <c r="X7" s="201">
        <v>24.24</v>
      </c>
      <c r="Y7" s="201">
        <v>0</v>
      </c>
      <c r="Z7">
        <v>0</v>
      </c>
      <c r="AA7" s="201">
        <v>8</v>
      </c>
      <c r="AB7" s="201">
        <v>0</v>
      </c>
      <c r="AC7" s="201">
        <v>0</v>
      </c>
      <c r="AD7" s="201">
        <v>0</v>
      </c>
      <c r="AE7" s="201">
        <v>44.67</v>
      </c>
      <c r="AF7" s="201">
        <v>0</v>
      </c>
      <c r="AG7" s="201">
        <v>0</v>
      </c>
      <c r="AH7" s="201">
        <v>0</v>
      </c>
      <c r="AI7" s="201">
        <v>55</v>
      </c>
      <c r="AJ7" s="201">
        <v>0</v>
      </c>
      <c r="AK7" s="201">
        <v>0</v>
      </c>
      <c r="AL7" s="201">
        <v>0</v>
      </c>
      <c r="AM7" s="201">
        <v>110</v>
      </c>
      <c r="AN7" s="201">
        <v>0</v>
      </c>
      <c r="AO7">
        <v>0</v>
      </c>
      <c r="AP7" s="201">
        <v>68.459999999999994</v>
      </c>
      <c r="AQ7" s="201">
        <v>22.12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158.4</v>
      </c>
      <c r="L8" s="201">
        <v>62.1</v>
      </c>
      <c r="M8" s="201">
        <v>0</v>
      </c>
      <c r="N8" s="201">
        <v>28.44</v>
      </c>
      <c r="O8" s="201">
        <v>47.7</v>
      </c>
      <c r="P8" s="201">
        <v>61.44</v>
      </c>
      <c r="Q8" s="201">
        <v>5.35</v>
      </c>
      <c r="R8" s="201">
        <v>10.4</v>
      </c>
      <c r="S8" s="201">
        <v>6.47</v>
      </c>
      <c r="T8" s="201">
        <v>0</v>
      </c>
      <c r="U8" s="201">
        <v>226.73</v>
      </c>
      <c r="V8" s="201">
        <v>3.07</v>
      </c>
      <c r="W8" s="201">
        <v>10.86</v>
      </c>
      <c r="X8" s="201">
        <v>24.24</v>
      </c>
      <c r="Y8" s="201">
        <v>0</v>
      </c>
      <c r="Z8">
        <v>0</v>
      </c>
      <c r="AA8" s="201">
        <v>8</v>
      </c>
      <c r="AB8" s="201">
        <v>0</v>
      </c>
      <c r="AC8" s="201">
        <v>0</v>
      </c>
      <c r="AD8" s="201">
        <v>0</v>
      </c>
      <c r="AE8" s="201">
        <v>44.67</v>
      </c>
      <c r="AF8" s="201">
        <v>0</v>
      </c>
      <c r="AG8" s="201">
        <v>0</v>
      </c>
      <c r="AH8" s="201">
        <v>0</v>
      </c>
      <c r="AI8" s="201">
        <v>55</v>
      </c>
      <c r="AJ8" s="201">
        <v>0</v>
      </c>
      <c r="AK8" s="201">
        <v>0</v>
      </c>
      <c r="AL8" s="201">
        <v>0</v>
      </c>
      <c r="AM8" s="201">
        <v>100</v>
      </c>
      <c r="AN8" s="201">
        <v>0</v>
      </c>
      <c r="AO8">
        <v>0</v>
      </c>
      <c r="AP8" s="201">
        <v>68.459999999999994</v>
      </c>
      <c r="AQ8" s="201">
        <v>22.12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158.49</v>
      </c>
      <c r="L9" s="201">
        <v>62.2</v>
      </c>
      <c r="M9" s="201">
        <v>0</v>
      </c>
      <c r="N9" s="201">
        <v>28.44</v>
      </c>
      <c r="O9" s="201">
        <v>47.7</v>
      </c>
      <c r="P9" s="201">
        <v>63.31</v>
      </c>
      <c r="Q9" s="201">
        <v>5.35</v>
      </c>
      <c r="R9" s="201">
        <v>10.4</v>
      </c>
      <c r="S9" s="201">
        <v>6.47</v>
      </c>
      <c r="T9" s="201">
        <v>0</v>
      </c>
      <c r="U9" s="201">
        <v>226.73</v>
      </c>
      <c r="V9" s="201">
        <v>3.07</v>
      </c>
      <c r="W9" s="201">
        <v>10.86</v>
      </c>
      <c r="X9" s="201">
        <v>24.24</v>
      </c>
      <c r="Y9" s="201">
        <v>0</v>
      </c>
      <c r="Z9">
        <v>0</v>
      </c>
      <c r="AA9" s="201">
        <v>8</v>
      </c>
      <c r="AB9" s="201">
        <v>0</v>
      </c>
      <c r="AC9" s="201">
        <v>0</v>
      </c>
      <c r="AD9" s="201">
        <v>0</v>
      </c>
      <c r="AE9" s="201">
        <v>44.67</v>
      </c>
      <c r="AF9" s="201">
        <v>0</v>
      </c>
      <c r="AG9" s="201">
        <v>0</v>
      </c>
      <c r="AH9" s="201">
        <v>0</v>
      </c>
      <c r="AI9" s="201">
        <v>55</v>
      </c>
      <c r="AJ9" s="201">
        <v>0</v>
      </c>
      <c r="AK9" s="201">
        <v>0</v>
      </c>
      <c r="AL9" s="201">
        <v>0</v>
      </c>
      <c r="AM9" s="201">
        <v>79</v>
      </c>
      <c r="AN9" s="201">
        <v>0</v>
      </c>
      <c r="AO9">
        <v>0</v>
      </c>
      <c r="AP9" s="201">
        <v>68.459999999999994</v>
      </c>
      <c r="AQ9" s="201">
        <v>22.12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158.49</v>
      </c>
      <c r="L10" s="201">
        <v>62.2</v>
      </c>
      <c r="M10" s="201">
        <v>0</v>
      </c>
      <c r="N10" s="201">
        <v>28.44</v>
      </c>
      <c r="O10" s="201">
        <v>47.7</v>
      </c>
      <c r="P10" s="201">
        <v>64.849999999999994</v>
      </c>
      <c r="Q10" s="201">
        <v>5.35</v>
      </c>
      <c r="R10" s="201">
        <v>10.4</v>
      </c>
      <c r="S10" s="201">
        <v>6.47</v>
      </c>
      <c r="T10" s="201">
        <v>0</v>
      </c>
      <c r="U10" s="201">
        <v>226.73</v>
      </c>
      <c r="V10" s="201">
        <v>3.07</v>
      </c>
      <c r="W10" s="201">
        <v>10.86</v>
      </c>
      <c r="X10" s="201">
        <v>24.24</v>
      </c>
      <c r="Y10" s="201">
        <v>0</v>
      </c>
      <c r="Z10">
        <v>0</v>
      </c>
      <c r="AA10" s="201">
        <v>8</v>
      </c>
      <c r="AB10" s="201">
        <v>0</v>
      </c>
      <c r="AC10" s="201">
        <v>0</v>
      </c>
      <c r="AD10" s="201">
        <v>0</v>
      </c>
      <c r="AE10" s="201">
        <v>44.67</v>
      </c>
      <c r="AF10" s="201">
        <v>0</v>
      </c>
      <c r="AG10" s="201">
        <v>0</v>
      </c>
      <c r="AH10" s="201">
        <v>0</v>
      </c>
      <c r="AI10" s="201">
        <v>55</v>
      </c>
      <c r="AJ10" s="201">
        <v>0</v>
      </c>
      <c r="AK10" s="201">
        <v>0</v>
      </c>
      <c r="AL10" s="201">
        <v>0</v>
      </c>
      <c r="AM10" s="201">
        <v>79</v>
      </c>
      <c r="AN10" s="201">
        <v>0</v>
      </c>
      <c r="AO10">
        <v>0</v>
      </c>
      <c r="AP10" s="201">
        <v>68.459999999999994</v>
      </c>
      <c r="AQ10" s="201">
        <v>22.12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157.24</v>
      </c>
      <c r="L11" s="201">
        <v>63.09</v>
      </c>
      <c r="M11" s="201">
        <v>0</v>
      </c>
      <c r="N11" s="201">
        <v>28.44</v>
      </c>
      <c r="O11" s="201">
        <v>47.7</v>
      </c>
      <c r="P11" s="201">
        <v>66.53</v>
      </c>
      <c r="Q11" s="201">
        <v>5.35</v>
      </c>
      <c r="R11" s="201">
        <v>10.4</v>
      </c>
      <c r="S11" s="201">
        <v>6.47</v>
      </c>
      <c r="T11" s="201">
        <v>0</v>
      </c>
      <c r="U11" s="201">
        <v>226.73</v>
      </c>
      <c r="V11" s="201">
        <v>3.07</v>
      </c>
      <c r="W11" s="201">
        <v>10.86</v>
      </c>
      <c r="X11" s="201">
        <v>24.24</v>
      </c>
      <c r="Y11" s="201">
        <v>0</v>
      </c>
      <c r="Z11">
        <v>0</v>
      </c>
      <c r="AA11" s="201">
        <v>8</v>
      </c>
      <c r="AB11" s="201">
        <v>0</v>
      </c>
      <c r="AC11" s="201">
        <v>0</v>
      </c>
      <c r="AD11" s="201">
        <v>0</v>
      </c>
      <c r="AE11" s="201">
        <v>44.67</v>
      </c>
      <c r="AF11" s="201">
        <v>0</v>
      </c>
      <c r="AG11" s="201">
        <v>0</v>
      </c>
      <c r="AH11" s="201">
        <v>0</v>
      </c>
      <c r="AI11" s="201">
        <v>45</v>
      </c>
      <c r="AJ11" s="201">
        <v>0</v>
      </c>
      <c r="AK11" s="201">
        <v>0</v>
      </c>
      <c r="AL11" s="201">
        <v>0</v>
      </c>
      <c r="AM11" s="201">
        <v>79</v>
      </c>
      <c r="AN11" s="201">
        <v>0</v>
      </c>
      <c r="AO11">
        <v>0</v>
      </c>
      <c r="AP11" s="201">
        <v>68.459999999999994</v>
      </c>
      <c r="AQ11" s="201">
        <v>22.12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158.49</v>
      </c>
      <c r="L12" s="201">
        <v>63.09</v>
      </c>
      <c r="M12" s="201">
        <v>0</v>
      </c>
      <c r="N12" s="201">
        <v>28.44</v>
      </c>
      <c r="O12" s="201">
        <v>47.7</v>
      </c>
      <c r="P12" s="201">
        <v>66.7</v>
      </c>
      <c r="Q12" s="201">
        <v>5.35</v>
      </c>
      <c r="R12" s="201">
        <v>10.4</v>
      </c>
      <c r="S12" s="201">
        <v>6.47</v>
      </c>
      <c r="T12" s="201">
        <v>0</v>
      </c>
      <c r="U12" s="201">
        <v>226.73</v>
      </c>
      <c r="V12" s="201">
        <v>3.07</v>
      </c>
      <c r="W12" s="201">
        <v>10.86</v>
      </c>
      <c r="X12" s="201">
        <v>24.24</v>
      </c>
      <c r="Y12" s="201">
        <v>0</v>
      </c>
      <c r="Z12">
        <v>0</v>
      </c>
      <c r="AA12" s="201">
        <v>8</v>
      </c>
      <c r="AB12" s="201">
        <v>0</v>
      </c>
      <c r="AC12" s="201">
        <v>0</v>
      </c>
      <c r="AD12" s="201">
        <v>0</v>
      </c>
      <c r="AE12" s="201">
        <v>44.67</v>
      </c>
      <c r="AF12" s="201">
        <v>0</v>
      </c>
      <c r="AG12" s="201">
        <v>0</v>
      </c>
      <c r="AH12" s="201">
        <v>0</v>
      </c>
      <c r="AI12" s="201">
        <v>45</v>
      </c>
      <c r="AJ12" s="201">
        <v>0</v>
      </c>
      <c r="AK12" s="201">
        <v>0</v>
      </c>
      <c r="AL12" s="201">
        <v>0</v>
      </c>
      <c r="AM12" s="201">
        <v>79</v>
      </c>
      <c r="AN12" s="201">
        <v>0</v>
      </c>
      <c r="AO12">
        <v>0</v>
      </c>
      <c r="AP12" s="201">
        <v>68.459999999999994</v>
      </c>
      <c r="AQ12" s="201">
        <v>22.12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158.49</v>
      </c>
      <c r="L13" s="201">
        <v>63.09</v>
      </c>
      <c r="M13" s="201">
        <v>0</v>
      </c>
      <c r="N13" s="201">
        <v>28.44</v>
      </c>
      <c r="O13" s="201">
        <v>47.7</v>
      </c>
      <c r="P13" s="201">
        <v>66.7</v>
      </c>
      <c r="Q13" s="201">
        <v>5.35</v>
      </c>
      <c r="R13" s="201">
        <v>10.4</v>
      </c>
      <c r="S13" s="201">
        <v>6.47</v>
      </c>
      <c r="T13" s="201">
        <v>0</v>
      </c>
      <c r="U13" s="201">
        <v>226.73</v>
      </c>
      <c r="V13" s="201">
        <v>3.07</v>
      </c>
      <c r="W13" s="201">
        <v>10.86</v>
      </c>
      <c r="X13" s="201">
        <v>24.24</v>
      </c>
      <c r="Y13" s="201">
        <v>0</v>
      </c>
      <c r="Z13">
        <v>0</v>
      </c>
      <c r="AA13" s="201">
        <v>8</v>
      </c>
      <c r="AB13" s="201">
        <v>0</v>
      </c>
      <c r="AC13" s="201">
        <v>0</v>
      </c>
      <c r="AD13" s="201">
        <v>0</v>
      </c>
      <c r="AE13" s="201">
        <v>44.67</v>
      </c>
      <c r="AF13" s="201">
        <v>0</v>
      </c>
      <c r="AG13" s="201">
        <v>0</v>
      </c>
      <c r="AH13" s="201">
        <v>0</v>
      </c>
      <c r="AI13" s="201">
        <v>45</v>
      </c>
      <c r="AJ13" s="201">
        <v>0</v>
      </c>
      <c r="AK13" s="201">
        <v>0</v>
      </c>
      <c r="AL13" s="201">
        <v>0</v>
      </c>
      <c r="AM13" s="201">
        <v>79</v>
      </c>
      <c r="AN13" s="201">
        <v>0</v>
      </c>
      <c r="AO13">
        <v>0</v>
      </c>
      <c r="AP13" s="201">
        <v>68.459999999999994</v>
      </c>
      <c r="AQ13" s="201">
        <v>22.12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158.49</v>
      </c>
      <c r="L14" s="201">
        <v>63.09</v>
      </c>
      <c r="M14" s="201">
        <v>0</v>
      </c>
      <c r="N14" s="201">
        <v>28.44</v>
      </c>
      <c r="O14" s="201">
        <v>47.7</v>
      </c>
      <c r="P14" s="201">
        <v>66.7</v>
      </c>
      <c r="Q14" s="201">
        <v>5.35</v>
      </c>
      <c r="R14" s="201">
        <v>10.4</v>
      </c>
      <c r="S14" s="201">
        <v>6.47</v>
      </c>
      <c r="T14" s="201">
        <v>0</v>
      </c>
      <c r="U14" s="201">
        <v>226.73</v>
      </c>
      <c r="V14" s="201">
        <v>3.07</v>
      </c>
      <c r="W14" s="201">
        <v>10.86</v>
      </c>
      <c r="X14" s="201">
        <v>24.24</v>
      </c>
      <c r="Y14" s="201">
        <v>0</v>
      </c>
      <c r="Z14">
        <v>0</v>
      </c>
      <c r="AA14" s="201">
        <v>8</v>
      </c>
      <c r="AB14" s="201">
        <v>0</v>
      </c>
      <c r="AC14" s="201">
        <v>0</v>
      </c>
      <c r="AD14" s="201">
        <v>0</v>
      </c>
      <c r="AE14" s="201">
        <v>44.67</v>
      </c>
      <c r="AF14" s="201">
        <v>0</v>
      </c>
      <c r="AG14" s="201">
        <v>0</v>
      </c>
      <c r="AH14" s="201">
        <v>0</v>
      </c>
      <c r="AI14" s="201">
        <v>45</v>
      </c>
      <c r="AJ14" s="201">
        <v>0</v>
      </c>
      <c r="AK14" s="201">
        <v>0</v>
      </c>
      <c r="AL14" s="201">
        <v>0</v>
      </c>
      <c r="AM14" s="201">
        <v>79</v>
      </c>
      <c r="AN14" s="201">
        <v>0</v>
      </c>
      <c r="AO14">
        <v>0</v>
      </c>
      <c r="AP14" s="201">
        <v>68.459999999999994</v>
      </c>
      <c r="AQ14" s="201">
        <v>22.12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158.49</v>
      </c>
      <c r="L15" s="201">
        <v>63.09</v>
      </c>
      <c r="M15" s="201">
        <v>0</v>
      </c>
      <c r="N15" s="201">
        <v>28.44</v>
      </c>
      <c r="O15" s="201">
        <v>47.7</v>
      </c>
      <c r="P15" s="201">
        <v>64.52</v>
      </c>
      <c r="Q15" s="201">
        <v>5.35</v>
      </c>
      <c r="R15" s="201">
        <v>10.4</v>
      </c>
      <c r="S15" s="201">
        <v>6.47</v>
      </c>
      <c r="T15" s="201">
        <v>0</v>
      </c>
      <c r="U15" s="201">
        <v>226.73</v>
      </c>
      <c r="V15" s="201">
        <v>3.07</v>
      </c>
      <c r="W15" s="201">
        <v>10.86</v>
      </c>
      <c r="X15" s="201">
        <v>24.24</v>
      </c>
      <c r="Y15" s="201">
        <v>0</v>
      </c>
      <c r="Z15">
        <v>0</v>
      </c>
      <c r="AA15" s="201">
        <v>8</v>
      </c>
      <c r="AB15" s="201">
        <v>0</v>
      </c>
      <c r="AC15" s="201">
        <v>0</v>
      </c>
      <c r="AD15" s="201">
        <v>0</v>
      </c>
      <c r="AE15" s="201">
        <v>44.67</v>
      </c>
      <c r="AF15" s="201">
        <v>0</v>
      </c>
      <c r="AG15" s="201">
        <v>0</v>
      </c>
      <c r="AH15" s="201">
        <v>0</v>
      </c>
      <c r="AI15" s="201">
        <v>45</v>
      </c>
      <c r="AJ15" s="201">
        <v>0</v>
      </c>
      <c r="AK15" s="201">
        <v>0</v>
      </c>
      <c r="AL15" s="201">
        <v>0</v>
      </c>
      <c r="AM15" s="201">
        <v>79</v>
      </c>
      <c r="AN15" s="201">
        <v>0</v>
      </c>
      <c r="AO15">
        <v>0</v>
      </c>
      <c r="AP15" s="201">
        <v>68.459999999999994</v>
      </c>
      <c r="AQ15" s="201">
        <v>22.12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158.49</v>
      </c>
      <c r="L16" s="201">
        <v>63.09</v>
      </c>
      <c r="M16" s="201">
        <v>0</v>
      </c>
      <c r="N16" s="201">
        <v>28.44</v>
      </c>
      <c r="O16" s="201">
        <v>47.7</v>
      </c>
      <c r="P16" s="201">
        <v>64.52</v>
      </c>
      <c r="Q16" s="201">
        <v>5.35</v>
      </c>
      <c r="R16" s="201">
        <v>10.4</v>
      </c>
      <c r="S16" s="201">
        <v>6.47</v>
      </c>
      <c r="T16" s="201">
        <v>0</v>
      </c>
      <c r="U16" s="201">
        <v>226.73</v>
      </c>
      <c r="V16" s="201">
        <v>3.07</v>
      </c>
      <c r="W16" s="201">
        <v>10.86</v>
      </c>
      <c r="X16" s="201">
        <v>24.24</v>
      </c>
      <c r="Y16" s="201">
        <v>0</v>
      </c>
      <c r="Z16">
        <v>0</v>
      </c>
      <c r="AA16" s="201">
        <v>8</v>
      </c>
      <c r="AB16" s="201">
        <v>0</v>
      </c>
      <c r="AC16" s="201">
        <v>0</v>
      </c>
      <c r="AD16" s="201">
        <v>0</v>
      </c>
      <c r="AE16" s="201">
        <v>45.32</v>
      </c>
      <c r="AF16" s="201">
        <v>0</v>
      </c>
      <c r="AG16" s="201">
        <v>0</v>
      </c>
      <c r="AH16" s="201">
        <v>0</v>
      </c>
      <c r="AI16" s="201">
        <v>45</v>
      </c>
      <c r="AJ16" s="201">
        <v>0</v>
      </c>
      <c r="AK16" s="201">
        <v>0</v>
      </c>
      <c r="AL16" s="201">
        <v>0</v>
      </c>
      <c r="AM16" s="201">
        <v>79</v>
      </c>
      <c r="AN16" s="201">
        <v>0</v>
      </c>
      <c r="AO16">
        <v>0</v>
      </c>
      <c r="AP16" s="201">
        <v>68.459999999999994</v>
      </c>
      <c r="AQ16" s="201">
        <v>22.12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158.49</v>
      </c>
      <c r="L17" s="201">
        <v>63.09</v>
      </c>
      <c r="M17" s="201">
        <v>0</v>
      </c>
      <c r="N17" s="201">
        <v>28.44</v>
      </c>
      <c r="O17" s="201">
        <v>47.7</v>
      </c>
      <c r="P17" s="201">
        <v>64.52</v>
      </c>
      <c r="Q17" s="201">
        <v>5.35</v>
      </c>
      <c r="R17" s="201">
        <v>10.4</v>
      </c>
      <c r="S17" s="201">
        <v>6.47</v>
      </c>
      <c r="T17" s="201">
        <v>0</v>
      </c>
      <c r="U17" s="201">
        <v>226.73</v>
      </c>
      <c r="V17" s="201">
        <v>3.07</v>
      </c>
      <c r="W17" s="201">
        <v>10.86</v>
      </c>
      <c r="X17" s="201">
        <v>24.24</v>
      </c>
      <c r="Y17" s="201">
        <v>0</v>
      </c>
      <c r="Z17">
        <v>0</v>
      </c>
      <c r="AA17" s="201">
        <v>8</v>
      </c>
      <c r="AB17" s="201">
        <v>0</v>
      </c>
      <c r="AC17" s="201">
        <v>0</v>
      </c>
      <c r="AD17" s="201">
        <v>0</v>
      </c>
      <c r="AE17" s="201">
        <v>45.32</v>
      </c>
      <c r="AF17" s="201">
        <v>0</v>
      </c>
      <c r="AG17" s="201">
        <v>0</v>
      </c>
      <c r="AH17" s="201">
        <v>0</v>
      </c>
      <c r="AI17" s="201">
        <v>45</v>
      </c>
      <c r="AJ17" s="201">
        <v>0</v>
      </c>
      <c r="AK17" s="201">
        <v>0</v>
      </c>
      <c r="AL17" s="201">
        <v>0</v>
      </c>
      <c r="AM17" s="201">
        <v>79</v>
      </c>
      <c r="AN17" s="201">
        <v>0</v>
      </c>
      <c r="AO17">
        <v>0</v>
      </c>
      <c r="AP17" s="201">
        <v>68.459999999999994</v>
      </c>
      <c r="AQ17" s="201">
        <v>22.12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158.49</v>
      </c>
      <c r="L18" s="201">
        <v>63.09</v>
      </c>
      <c r="M18" s="201">
        <v>0</v>
      </c>
      <c r="N18" s="201">
        <v>28.44</v>
      </c>
      <c r="O18" s="201">
        <v>47.7</v>
      </c>
      <c r="P18" s="201">
        <v>64.52</v>
      </c>
      <c r="Q18" s="201">
        <v>5.35</v>
      </c>
      <c r="R18" s="201">
        <v>10.4</v>
      </c>
      <c r="S18" s="201">
        <v>6.47</v>
      </c>
      <c r="T18" s="201">
        <v>0</v>
      </c>
      <c r="U18" s="201">
        <v>226.73</v>
      </c>
      <c r="V18" s="201">
        <v>3.07</v>
      </c>
      <c r="W18" s="201">
        <v>10.86</v>
      </c>
      <c r="X18" s="201">
        <v>24.24</v>
      </c>
      <c r="Y18" s="201">
        <v>0</v>
      </c>
      <c r="Z18">
        <v>0</v>
      </c>
      <c r="AA18" s="201">
        <v>8</v>
      </c>
      <c r="AB18" s="201">
        <v>0</v>
      </c>
      <c r="AC18" s="201">
        <v>0</v>
      </c>
      <c r="AD18" s="201">
        <v>0</v>
      </c>
      <c r="AE18" s="201">
        <v>45.32</v>
      </c>
      <c r="AF18" s="201">
        <v>0</v>
      </c>
      <c r="AG18" s="201">
        <v>0</v>
      </c>
      <c r="AH18" s="201">
        <v>0</v>
      </c>
      <c r="AI18" s="201">
        <v>45</v>
      </c>
      <c r="AJ18" s="201">
        <v>0</v>
      </c>
      <c r="AK18" s="201">
        <v>0</v>
      </c>
      <c r="AL18" s="201">
        <v>0</v>
      </c>
      <c r="AM18" s="201">
        <v>79</v>
      </c>
      <c r="AN18" s="201">
        <v>0</v>
      </c>
      <c r="AO18">
        <v>0</v>
      </c>
      <c r="AP18" s="201">
        <v>68.459999999999994</v>
      </c>
      <c r="AQ18" s="201">
        <v>22.12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158.49</v>
      </c>
      <c r="L19" s="201">
        <v>63.09</v>
      </c>
      <c r="M19" s="201">
        <v>0</v>
      </c>
      <c r="N19" s="201">
        <v>28.44</v>
      </c>
      <c r="O19" s="201">
        <v>47.7</v>
      </c>
      <c r="P19" s="201">
        <v>64.52</v>
      </c>
      <c r="Q19" s="201">
        <v>5.35</v>
      </c>
      <c r="R19" s="201">
        <v>10.4</v>
      </c>
      <c r="S19" s="201">
        <v>6.47</v>
      </c>
      <c r="T19" s="201">
        <v>0</v>
      </c>
      <c r="U19" s="201">
        <v>226.73</v>
      </c>
      <c r="V19" s="201">
        <v>3.07</v>
      </c>
      <c r="W19" s="201">
        <v>10.86</v>
      </c>
      <c r="X19" s="201">
        <v>24.24</v>
      </c>
      <c r="Y19" s="201">
        <v>0</v>
      </c>
      <c r="Z19">
        <v>0</v>
      </c>
      <c r="AA19" s="201">
        <v>8</v>
      </c>
      <c r="AB19" s="201">
        <v>0</v>
      </c>
      <c r="AC19" s="201">
        <v>0</v>
      </c>
      <c r="AD19" s="201">
        <v>0</v>
      </c>
      <c r="AE19" s="201">
        <v>45.32</v>
      </c>
      <c r="AF19" s="201">
        <v>0</v>
      </c>
      <c r="AG19" s="201">
        <v>0</v>
      </c>
      <c r="AH19" s="201">
        <v>0</v>
      </c>
      <c r="AI19" s="201">
        <v>45</v>
      </c>
      <c r="AJ19" s="201">
        <v>0</v>
      </c>
      <c r="AK19" s="201">
        <v>0</v>
      </c>
      <c r="AL19" s="201">
        <v>0</v>
      </c>
      <c r="AM19" s="201">
        <v>79</v>
      </c>
      <c r="AN19" s="201">
        <v>0</v>
      </c>
      <c r="AO19">
        <v>0</v>
      </c>
      <c r="AP19" s="201">
        <v>68.459999999999994</v>
      </c>
      <c r="AQ19" s="201">
        <v>22.12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158.49</v>
      </c>
      <c r="L20" s="201">
        <v>63.09</v>
      </c>
      <c r="M20" s="201">
        <v>0</v>
      </c>
      <c r="N20" s="201">
        <v>28.44</v>
      </c>
      <c r="O20" s="201">
        <v>47.7</v>
      </c>
      <c r="P20" s="201">
        <v>64.52</v>
      </c>
      <c r="Q20" s="201">
        <v>5.35</v>
      </c>
      <c r="R20" s="201">
        <v>10.1</v>
      </c>
      <c r="S20" s="201">
        <v>6.47</v>
      </c>
      <c r="T20" s="201">
        <v>0</v>
      </c>
      <c r="U20" s="201">
        <v>226.73</v>
      </c>
      <c r="V20" s="201">
        <v>3.07</v>
      </c>
      <c r="W20" s="201">
        <v>10.86</v>
      </c>
      <c r="X20" s="201">
        <v>24.24</v>
      </c>
      <c r="Y20" s="201">
        <v>0</v>
      </c>
      <c r="Z20">
        <v>0</v>
      </c>
      <c r="AA20" s="201">
        <v>8</v>
      </c>
      <c r="AB20" s="201">
        <v>0</v>
      </c>
      <c r="AC20" s="201">
        <v>0</v>
      </c>
      <c r="AD20" s="201">
        <v>0</v>
      </c>
      <c r="AE20" s="201">
        <v>45.32</v>
      </c>
      <c r="AF20" s="201">
        <v>0</v>
      </c>
      <c r="AG20" s="201">
        <v>0</v>
      </c>
      <c r="AH20" s="201">
        <v>0</v>
      </c>
      <c r="AI20" s="201">
        <v>45</v>
      </c>
      <c r="AJ20" s="201">
        <v>0</v>
      </c>
      <c r="AK20" s="201">
        <v>0</v>
      </c>
      <c r="AL20" s="201">
        <v>0</v>
      </c>
      <c r="AM20" s="201">
        <v>79</v>
      </c>
      <c r="AN20" s="201">
        <v>0</v>
      </c>
      <c r="AO20">
        <v>0</v>
      </c>
      <c r="AP20" s="201">
        <v>68.459999999999994</v>
      </c>
      <c r="AQ20" s="201">
        <v>22.12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158.49</v>
      </c>
      <c r="L21" s="201">
        <v>63.09</v>
      </c>
      <c r="M21" s="201">
        <v>0</v>
      </c>
      <c r="N21" s="201">
        <v>28.44</v>
      </c>
      <c r="O21" s="201">
        <v>47.7</v>
      </c>
      <c r="P21" s="201">
        <v>64.52</v>
      </c>
      <c r="Q21" s="201">
        <v>5.35</v>
      </c>
      <c r="R21" s="201">
        <v>10.1</v>
      </c>
      <c r="S21" s="201">
        <v>6.47</v>
      </c>
      <c r="T21" s="201">
        <v>0</v>
      </c>
      <c r="U21" s="201">
        <v>226.73</v>
      </c>
      <c r="V21" s="201">
        <v>3.07</v>
      </c>
      <c r="W21" s="201">
        <v>10.86</v>
      </c>
      <c r="X21" s="201">
        <v>24.24</v>
      </c>
      <c r="Y21" s="201">
        <v>0</v>
      </c>
      <c r="Z21">
        <v>0</v>
      </c>
      <c r="AA21" s="201">
        <v>8</v>
      </c>
      <c r="AB21" s="201">
        <v>0</v>
      </c>
      <c r="AC21" s="201">
        <v>0</v>
      </c>
      <c r="AD21" s="201">
        <v>0</v>
      </c>
      <c r="AE21" s="201">
        <v>45.32</v>
      </c>
      <c r="AF21" s="201">
        <v>0</v>
      </c>
      <c r="AG21" s="201">
        <v>0</v>
      </c>
      <c r="AH21" s="201">
        <v>0</v>
      </c>
      <c r="AI21" s="201">
        <v>45</v>
      </c>
      <c r="AJ21" s="201">
        <v>0</v>
      </c>
      <c r="AK21" s="201">
        <v>0</v>
      </c>
      <c r="AL21" s="201">
        <v>0</v>
      </c>
      <c r="AM21" s="201">
        <v>79</v>
      </c>
      <c r="AN21" s="201">
        <v>0</v>
      </c>
      <c r="AO21">
        <v>0</v>
      </c>
      <c r="AP21" s="201">
        <v>68.459999999999994</v>
      </c>
      <c r="AQ21" s="201">
        <v>22.12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158.49</v>
      </c>
      <c r="L22" s="201">
        <v>63.09</v>
      </c>
      <c r="M22" s="201">
        <v>0</v>
      </c>
      <c r="N22" s="201">
        <v>28.44</v>
      </c>
      <c r="O22" s="201">
        <v>47.7</v>
      </c>
      <c r="P22" s="201">
        <v>64.52</v>
      </c>
      <c r="Q22" s="201">
        <v>5.35</v>
      </c>
      <c r="R22" s="201">
        <v>10.4</v>
      </c>
      <c r="S22" s="201">
        <v>6.47</v>
      </c>
      <c r="T22" s="201">
        <v>0</v>
      </c>
      <c r="U22" s="201">
        <v>226.73</v>
      </c>
      <c r="V22" s="201">
        <v>3.07</v>
      </c>
      <c r="W22" s="201">
        <v>10.86</v>
      </c>
      <c r="X22" s="201">
        <v>24.24</v>
      </c>
      <c r="Y22" s="201">
        <v>0</v>
      </c>
      <c r="Z22">
        <v>0</v>
      </c>
      <c r="AA22" s="201">
        <v>8</v>
      </c>
      <c r="AB22" s="201">
        <v>0</v>
      </c>
      <c r="AC22" s="201">
        <v>0</v>
      </c>
      <c r="AD22" s="201">
        <v>0</v>
      </c>
      <c r="AE22" s="201">
        <v>45.32</v>
      </c>
      <c r="AF22" s="201">
        <v>0</v>
      </c>
      <c r="AG22" s="201">
        <v>0</v>
      </c>
      <c r="AH22" s="201">
        <v>0</v>
      </c>
      <c r="AI22" s="201">
        <v>45</v>
      </c>
      <c r="AJ22" s="201">
        <v>0</v>
      </c>
      <c r="AK22" s="201">
        <v>0</v>
      </c>
      <c r="AL22" s="201">
        <v>0</v>
      </c>
      <c r="AM22" s="201">
        <v>79</v>
      </c>
      <c r="AN22" s="201">
        <v>0</v>
      </c>
      <c r="AO22">
        <v>0</v>
      </c>
      <c r="AP22" s="201">
        <v>68.459999999999994</v>
      </c>
      <c r="AQ22" s="201">
        <v>22.12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158.49</v>
      </c>
      <c r="L23" s="201">
        <v>43.44</v>
      </c>
      <c r="M23" s="201">
        <v>0</v>
      </c>
      <c r="N23" s="201">
        <v>28.44</v>
      </c>
      <c r="O23" s="201">
        <v>47.7</v>
      </c>
      <c r="P23" s="201">
        <v>64.52</v>
      </c>
      <c r="Q23" s="201">
        <v>5.35</v>
      </c>
      <c r="R23" s="201">
        <v>10.4</v>
      </c>
      <c r="S23" s="201">
        <v>6.47</v>
      </c>
      <c r="T23" s="201">
        <v>0</v>
      </c>
      <c r="U23" s="201">
        <v>226.73</v>
      </c>
      <c r="V23" s="201">
        <v>3.07</v>
      </c>
      <c r="W23" s="201">
        <v>10.48</v>
      </c>
      <c r="X23" s="201">
        <v>24.24</v>
      </c>
      <c r="Y23" s="201">
        <v>0</v>
      </c>
      <c r="Z23">
        <v>0</v>
      </c>
      <c r="AA23" s="201">
        <v>8</v>
      </c>
      <c r="AB23" s="201">
        <v>0</v>
      </c>
      <c r="AC23" s="201">
        <v>0</v>
      </c>
      <c r="AD23" s="201">
        <v>0</v>
      </c>
      <c r="AE23" s="201">
        <v>45.32</v>
      </c>
      <c r="AF23" s="201">
        <v>0</v>
      </c>
      <c r="AG23" s="201">
        <v>0</v>
      </c>
      <c r="AH23" s="201">
        <v>0</v>
      </c>
      <c r="AI23" s="201">
        <v>45</v>
      </c>
      <c r="AJ23" s="201">
        <v>0</v>
      </c>
      <c r="AK23" s="201">
        <v>0</v>
      </c>
      <c r="AL23" s="201">
        <v>0</v>
      </c>
      <c r="AM23" s="201">
        <v>79</v>
      </c>
      <c r="AN23" s="201">
        <v>0</v>
      </c>
      <c r="AO23">
        <v>0</v>
      </c>
      <c r="AP23" s="201">
        <v>68.459999999999994</v>
      </c>
      <c r="AQ23" s="201">
        <v>22.12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158.49</v>
      </c>
      <c r="L24" s="201">
        <v>33.79</v>
      </c>
      <c r="M24" s="201">
        <v>0</v>
      </c>
      <c r="N24" s="201">
        <v>28.44</v>
      </c>
      <c r="O24" s="201">
        <v>47.7</v>
      </c>
      <c r="P24" s="201">
        <v>64.52</v>
      </c>
      <c r="Q24" s="201">
        <v>5.35</v>
      </c>
      <c r="R24" s="201">
        <v>10.4</v>
      </c>
      <c r="S24" s="201">
        <v>6.47</v>
      </c>
      <c r="T24" s="201">
        <v>0</v>
      </c>
      <c r="U24" s="201">
        <v>226.73</v>
      </c>
      <c r="V24" s="201">
        <v>3.07</v>
      </c>
      <c r="W24" s="201">
        <v>10.48</v>
      </c>
      <c r="X24" s="201">
        <v>24.24</v>
      </c>
      <c r="Y24" s="201">
        <v>0</v>
      </c>
      <c r="Z24">
        <v>0</v>
      </c>
      <c r="AA24" s="201">
        <v>8</v>
      </c>
      <c r="AB24" s="201">
        <v>0</v>
      </c>
      <c r="AC24" s="201">
        <v>0</v>
      </c>
      <c r="AD24" s="201">
        <v>0</v>
      </c>
      <c r="AE24" s="201">
        <v>45.32</v>
      </c>
      <c r="AF24" s="201">
        <v>0</v>
      </c>
      <c r="AG24" s="201">
        <v>0</v>
      </c>
      <c r="AH24" s="201">
        <v>0</v>
      </c>
      <c r="AI24" s="201">
        <v>45</v>
      </c>
      <c r="AJ24" s="201">
        <v>0</v>
      </c>
      <c r="AK24" s="201">
        <v>0</v>
      </c>
      <c r="AL24" s="201">
        <v>0</v>
      </c>
      <c r="AM24" s="201">
        <v>79</v>
      </c>
      <c r="AN24" s="201">
        <v>0</v>
      </c>
      <c r="AO24">
        <v>0</v>
      </c>
      <c r="AP24" s="201">
        <v>68.459999999999994</v>
      </c>
      <c r="AQ24" s="201">
        <v>22.12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135.13999999999999</v>
      </c>
      <c r="L25" s="201">
        <v>33.79</v>
      </c>
      <c r="M25" s="201">
        <v>0</v>
      </c>
      <c r="N25" s="201">
        <v>28.44</v>
      </c>
      <c r="O25" s="201">
        <v>47.7</v>
      </c>
      <c r="P25" s="201">
        <v>64.52</v>
      </c>
      <c r="Q25" s="201">
        <v>5.35</v>
      </c>
      <c r="R25" s="201">
        <v>10.4</v>
      </c>
      <c r="S25" s="201">
        <v>6.47</v>
      </c>
      <c r="T25" s="201">
        <v>0</v>
      </c>
      <c r="U25" s="201">
        <v>226.73</v>
      </c>
      <c r="V25" s="201">
        <v>3.07</v>
      </c>
      <c r="W25" s="201">
        <v>10.48</v>
      </c>
      <c r="X25" s="201">
        <v>24.24</v>
      </c>
      <c r="Y25" s="201">
        <v>0</v>
      </c>
      <c r="Z25">
        <v>0</v>
      </c>
      <c r="AA25" s="201">
        <v>8</v>
      </c>
      <c r="AB25" s="201">
        <v>0</v>
      </c>
      <c r="AC25" s="201">
        <v>0</v>
      </c>
      <c r="AD25" s="201">
        <v>0</v>
      </c>
      <c r="AE25" s="201">
        <v>45.32</v>
      </c>
      <c r="AF25" s="201">
        <v>0</v>
      </c>
      <c r="AG25" s="201">
        <v>0</v>
      </c>
      <c r="AH25" s="201">
        <v>0</v>
      </c>
      <c r="AI25" s="201">
        <v>45</v>
      </c>
      <c r="AJ25" s="201">
        <v>0</v>
      </c>
      <c r="AK25" s="201">
        <v>0</v>
      </c>
      <c r="AL25" s="201">
        <v>0</v>
      </c>
      <c r="AM25" s="201">
        <v>79</v>
      </c>
      <c r="AN25" s="201">
        <v>0</v>
      </c>
      <c r="AO25">
        <v>0</v>
      </c>
      <c r="AP25" s="201">
        <v>68.459999999999994</v>
      </c>
      <c r="AQ25" s="201">
        <v>22.12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115.84</v>
      </c>
      <c r="L26" s="201">
        <v>33.79</v>
      </c>
      <c r="M26" s="201">
        <v>0</v>
      </c>
      <c r="N26" s="201">
        <v>28.44</v>
      </c>
      <c r="O26" s="201">
        <v>47.7</v>
      </c>
      <c r="P26" s="201">
        <v>64.52</v>
      </c>
      <c r="Q26" s="201">
        <v>5.35</v>
      </c>
      <c r="R26" s="201">
        <v>10.4</v>
      </c>
      <c r="S26" s="201">
        <v>6.47</v>
      </c>
      <c r="T26" s="201">
        <v>0</v>
      </c>
      <c r="U26" s="201">
        <v>226.73</v>
      </c>
      <c r="V26" s="201">
        <v>3.07</v>
      </c>
      <c r="W26" s="201">
        <v>10.48</v>
      </c>
      <c r="X26" s="201">
        <v>24.24</v>
      </c>
      <c r="Y26" s="201">
        <v>0</v>
      </c>
      <c r="Z26">
        <v>0</v>
      </c>
      <c r="AA26" s="201">
        <v>8</v>
      </c>
      <c r="AB26" s="201">
        <v>0</v>
      </c>
      <c r="AC26" s="201">
        <v>0</v>
      </c>
      <c r="AD26" s="201">
        <v>0</v>
      </c>
      <c r="AE26" s="201">
        <v>45.32</v>
      </c>
      <c r="AF26" s="201">
        <v>0</v>
      </c>
      <c r="AG26" s="201">
        <v>0</v>
      </c>
      <c r="AH26" s="201">
        <v>0</v>
      </c>
      <c r="AI26" s="201">
        <v>45</v>
      </c>
      <c r="AJ26" s="201">
        <v>0</v>
      </c>
      <c r="AK26" s="201">
        <v>0</v>
      </c>
      <c r="AL26" s="201">
        <v>0</v>
      </c>
      <c r="AM26" s="201">
        <v>79</v>
      </c>
      <c r="AN26" s="201">
        <v>0</v>
      </c>
      <c r="AO26">
        <v>0</v>
      </c>
      <c r="AP26" s="201">
        <v>68.459999999999994</v>
      </c>
      <c r="AQ26" s="201">
        <v>22.12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96.53</v>
      </c>
      <c r="L27" s="201">
        <v>33.79</v>
      </c>
      <c r="M27" s="201">
        <v>0</v>
      </c>
      <c r="N27" s="201">
        <v>28.44</v>
      </c>
      <c r="O27" s="201">
        <v>47.7</v>
      </c>
      <c r="P27" s="201">
        <v>64.52</v>
      </c>
      <c r="Q27" s="201">
        <v>5.35</v>
      </c>
      <c r="R27" s="201">
        <v>10.4</v>
      </c>
      <c r="S27" s="201">
        <v>6.47</v>
      </c>
      <c r="T27" s="201">
        <v>0</v>
      </c>
      <c r="U27" s="201">
        <v>226.73</v>
      </c>
      <c r="V27" s="201">
        <v>3.07</v>
      </c>
      <c r="W27" s="201">
        <v>10.48</v>
      </c>
      <c r="X27" s="201">
        <v>24.24</v>
      </c>
      <c r="Y27" s="201">
        <v>0</v>
      </c>
      <c r="Z27">
        <v>0</v>
      </c>
      <c r="AA27" s="201">
        <v>8</v>
      </c>
      <c r="AB27" s="201">
        <v>0</v>
      </c>
      <c r="AC27" s="201">
        <v>0</v>
      </c>
      <c r="AD27" s="201">
        <v>0</v>
      </c>
      <c r="AE27" s="201">
        <v>45.32</v>
      </c>
      <c r="AF27" s="201">
        <v>0</v>
      </c>
      <c r="AG27" s="201">
        <v>0</v>
      </c>
      <c r="AH27" s="201">
        <v>0</v>
      </c>
      <c r="AI27" s="201">
        <v>45</v>
      </c>
      <c r="AJ27" s="201">
        <v>0</v>
      </c>
      <c r="AK27" s="201">
        <v>0</v>
      </c>
      <c r="AL27" s="201">
        <v>0</v>
      </c>
      <c r="AM27" s="201">
        <v>79</v>
      </c>
      <c r="AN27" s="201">
        <v>0</v>
      </c>
      <c r="AO27">
        <v>0</v>
      </c>
      <c r="AP27" s="201">
        <v>68.459999999999994</v>
      </c>
      <c r="AQ27" s="201">
        <v>22.91</v>
      </c>
      <c r="AR27" s="201">
        <v>8.24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86.88</v>
      </c>
      <c r="L28" s="201">
        <v>33.79</v>
      </c>
      <c r="M28" s="201">
        <v>0</v>
      </c>
      <c r="N28" s="201">
        <v>28.44</v>
      </c>
      <c r="O28" s="201">
        <v>47.7</v>
      </c>
      <c r="P28" s="201">
        <v>64.52</v>
      </c>
      <c r="Q28" s="201">
        <v>5.35</v>
      </c>
      <c r="R28" s="201">
        <v>10.4</v>
      </c>
      <c r="S28" s="201">
        <v>6.47</v>
      </c>
      <c r="T28" s="201">
        <v>0</v>
      </c>
      <c r="U28" s="201">
        <v>226.73</v>
      </c>
      <c r="V28" s="201">
        <v>3.07</v>
      </c>
      <c r="W28" s="201">
        <v>10.48</v>
      </c>
      <c r="X28" s="201">
        <v>24.24</v>
      </c>
      <c r="Y28" s="201">
        <v>0</v>
      </c>
      <c r="Z28">
        <v>0</v>
      </c>
      <c r="AA28" s="201">
        <v>8</v>
      </c>
      <c r="AB28" s="201">
        <v>0</v>
      </c>
      <c r="AC28" s="201">
        <v>0</v>
      </c>
      <c r="AD28" s="201">
        <v>0</v>
      </c>
      <c r="AE28" s="201">
        <v>45.32</v>
      </c>
      <c r="AF28" s="201">
        <v>0</v>
      </c>
      <c r="AG28" s="201">
        <v>0</v>
      </c>
      <c r="AH28" s="201">
        <v>0</v>
      </c>
      <c r="AI28" s="201">
        <v>45</v>
      </c>
      <c r="AJ28" s="201">
        <v>0</v>
      </c>
      <c r="AK28" s="201">
        <v>0</v>
      </c>
      <c r="AL28" s="201">
        <v>0</v>
      </c>
      <c r="AM28" s="201">
        <v>79</v>
      </c>
      <c r="AN28" s="201">
        <v>0</v>
      </c>
      <c r="AO28">
        <v>0</v>
      </c>
      <c r="AP28" s="201">
        <v>68.459999999999994</v>
      </c>
      <c r="AQ28" s="201">
        <v>22.91</v>
      </c>
      <c r="AR28" s="201">
        <v>13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86.88</v>
      </c>
      <c r="L29" s="201">
        <v>33.79</v>
      </c>
      <c r="M29" s="201">
        <v>0</v>
      </c>
      <c r="N29" s="201">
        <v>28.44</v>
      </c>
      <c r="O29" s="201">
        <v>47.7</v>
      </c>
      <c r="P29" s="201">
        <v>64.52</v>
      </c>
      <c r="Q29" s="201">
        <v>5.35</v>
      </c>
      <c r="R29" s="201">
        <v>10.4</v>
      </c>
      <c r="S29" s="201">
        <v>6.47</v>
      </c>
      <c r="T29" s="201">
        <v>0</v>
      </c>
      <c r="U29" s="201">
        <v>226.73</v>
      </c>
      <c r="V29" s="201">
        <v>3.07</v>
      </c>
      <c r="W29" s="201">
        <v>10.48</v>
      </c>
      <c r="X29" s="201">
        <v>24.24</v>
      </c>
      <c r="Y29" s="201">
        <v>0</v>
      </c>
      <c r="Z29">
        <v>0</v>
      </c>
      <c r="AA29" s="201">
        <v>8</v>
      </c>
      <c r="AB29" s="201">
        <v>0</v>
      </c>
      <c r="AC29" s="201">
        <v>0</v>
      </c>
      <c r="AD29" s="201">
        <v>0</v>
      </c>
      <c r="AE29" s="201">
        <v>45.32</v>
      </c>
      <c r="AF29" s="201">
        <v>0</v>
      </c>
      <c r="AG29" s="201">
        <v>0</v>
      </c>
      <c r="AH29" s="201">
        <v>0</v>
      </c>
      <c r="AI29" s="201">
        <v>45</v>
      </c>
      <c r="AJ29" s="201">
        <v>0</v>
      </c>
      <c r="AK29" s="201">
        <v>0</v>
      </c>
      <c r="AL29" s="201">
        <v>0</v>
      </c>
      <c r="AM29" s="201">
        <v>79</v>
      </c>
      <c r="AN29" s="201">
        <v>0</v>
      </c>
      <c r="AO29">
        <v>0</v>
      </c>
      <c r="AP29" s="201">
        <v>70.92</v>
      </c>
      <c r="AQ29" s="201">
        <v>22.91</v>
      </c>
      <c r="AR29" s="201">
        <v>13.35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86.88</v>
      </c>
      <c r="L30" s="201">
        <v>33.79</v>
      </c>
      <c r="M30" s="201">
        <v>0</v>
      </c>
      <c r="N30" s="201">
        <v>28.44</v>
      </c>
      <c r="O30" s="201">
        <v>47.7</v>
      </c>
      <c r="P30" s="201">
        <v>64.52</v>
      </c>
      <c r="Q30" s="201">
        <v>5.35</v>
      </c>
      <c r="R30" s="201">
        <v>10.4</v>
      </c>
      <c r="S30" s="201">
        <v>6.47</v>
      </c>
      <c r="T30" s="201">
        <v>0</v>
      </c>
      <c r="U30" s="201">
        <v>226.73</v>
      </c>
      <c r="V30" s="201">
        <v>3.07</v>
      </c>
      <c r="W30" s="201">
        <v>10.48</v>
      </c>
      <c r="X30" s="201">
        <v>24.24</v>
      </c>
      <c r="Y30" s="201">
        <v>0</v>
      </c>
      <c r="Z30">
        <v>0</v>
      </c>
      <c r="AA30" s="201">
        <v>8</v>
      </c>
      <c r="AB30" s="201">
        <v>0</v>
      </c>
      <c r="AC30" s="201">
        <v>0</v>
      </c>
      <c r="AD30" s="201">
        <v>0</v>
      </c>
      <c r="AE30" s="201">
        <v>45.32</v>
      </c>
      <c r="AF30" s="201">
        <v>0</v>
      </c>
      <c r="AG30" s="201">
        <v>0</v>
      </c>
      <c r="AH30" s="201">
        <v>0</v>
      </c>
      <c r="AI30" s="201">
        <v>45</v>
      </c>
      <c r="AJ30" s="201">
        <v>0</v>
      </c>
      <c r="AK30" s="201">
        <v>0</v>
      </c>
      <c r="AL30" s="201">
        <v>0</v>
      </c>
      <c r="AM30" s="201">
        <v>79</v>
      </c>
      <c r="AN30" s="201">
        <v>0</v>
      </c>
      <c r="AO30">
        <v>0</v>
      </c>
      <c r="AP30" s="201">
        <v>68.459999999999994</v>
      </c>
      <c r="AQ30" s="201">
        <v>14.64</v>
      </c>
      <c r="AR30" s="201">
        <v>16.350000000000001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86.88</v>
      </c>
      <c r="L31" s="201">
        <v>33.79</v>
      </c>
      <c r="M31" s="201">
        <v>0</v>
      </c>
      <c r="N31" s="201">
        <v>28.44</v>
      </c>
      <c r="O31" s="201">
        <v>47.7</v>
      </c>
      <c r="P31" s="201">
        <v>64.52</v>
      </c>
      <c r="Q31" s="201">
        <v>5.35</v>
      </c>
      <c r="R31" s="201">
        <v>10.4</v>
      </c>
      <c r="S31" s="201">
        <v>6.47</v>
      </c>
      <c r="T31" s="201">
        <v>0</v>
      </c>
      <c r="U31" s="201">
        <v>226.73</v>
      </c>
      <c r="V31" s="201">
        <v>3.07</v>
      </c>
      <c r="W31" s="201">
        <v>10.48</v>
      </c>
      <c r="X31" s="201">
        <v>24.24</v>
      </c>
      <c r="Y31" s="201">
        <v>0</v>
      </c>
      <c r="Z31">
        <v>0</v>
      </c>
      <c r="AA31" s="201">
        <v>8</v>
      </c>
      <c r="AB31" s="201">
        <v>0</v>
      </c>
      <c r="AC31" s="201">
        <v>0</v>
      </c>
      <c r="AD31" s="201">
        <v>0</v>
      </c>
      <c r="AE31" s="201">
        <v>45.32</v>
      </c>
      <c r="AF31" s="201">
        <v>0</v>
      </c>
      <c r="AG31" s="201">
        <v>0</v>
      </c>
      <c r="AH31" s="201">
        <v>0</v>
      </c>
      <c r="AI31" s="201">
        <v>45</v>
      </c>
      <c r="AJ31" s="201">
        <v>0</v>
      </c>
      <c r="AK31" s="201">
        <v>0</v>
      </c>
      <c r="AL31" s="201">
        <v>0</v>
      </c>
      <c r="AM31" s="201">
        <v>79</v>
      </c>
      <c r="AN31" s="201">
        <v>0</v>
      </c>
      <c r="AO31">
        <v>0</v>
      </c>
      <c r="AP31" s="201">
        <v>68.459999999999994</v>
      </c>
      <c r="AQ31" s="201">
        <v>14.64</v>
      </c>
      <c r="AR31" s="201">
        <v>15.35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86.88</v>
      </c>
      <c r="L32" s="201">
        <v>33.79</v>
      </c>
      <c r="M32" s="201">
        <v>0</v>
      </c>
      <c r="N32" s="201">
        <v>28.18</v>
      </c>
      <c r="O32" s="201">
        <v>47.25</v>
      </c>
      <c r="P32" s="201">
        <v>63.94</v>
      </c>
      <c r="Q32" s="201">
        <v>2.89</v>
      </c>
      <c r="R32" s="201">
        <v>5.79</v>
      </c>
      <c r="S32" s="201">
        <v>6.47</v>
      </c>
      <c r="T32" s="201">
        <v>0</v>
      </c>
      <c r="U32" s="201">
        <v>226.73</v>
      </c>
      <c r="V32" s="201">
        <v>3.07</v>
      </c>
      <c r="W32" s="201">
        <v>10.48</v>
      </c>
      <c r="X32" s="201">
        <v>24.24</v>
      </c>
      <c r="Y32" s="201">
        <v>0</v>
      </c>
      <c r="Z32">
        <v>0</v>
      </c>
      <c r="AA32" s="201">
        <v>8</v>
      </c>
      <c r="AB32" s="201">
        <v>0</v>
      </c>
      <c r="AC32" s="201">
        <v>0</v>
      </c>
      <c r="AD32" s="201">
        <v>0</v>
      </c>
      <c r="AE32" s="201">
        <v>45.32</v>
      </c>
      <c r="AF32" s="201">
        <v>0</v>
      </c>
      <c r="AG32" s="201">
        <v>0</v>
      </c>
      <c r="AH32" s="201">
        <v>0</v>
      </c>
      <c r="AI32" s="201">
        <v>45</v>
      </c>
      <c r="AJ32" s="201">
        <v>0</v>
      </c>
      <c r="AK32" s="201">
        <v>0</v>
      </c>
      <c r="AL32" s="201">
        <v>0</v>
      </c>
      <c r="AM32" s="201">
        <v>79</v>
      </c>
      <c r="AN32" s="201">
        <v>0</v>
      </c>
      <c r="AO32">
        <v>0</v>
      </c>
      <c r="AP32" s="201">
        <v>38.61</v>
      </c>
      <c r="AQ32" s="201">
        <v>14.64</v>
      </c>
      <c r="AR32" s="201">
        <v>15.35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86.88</v>
      </c>
      <c r="L33" s="201">
        <v>33.79</v>
      </c>
      <c r="M33" s="201">
        <v>0</v>
      </c>
      <c r="N33" s="201">
        <v>27.15</v>
      </c>
      <c r="O33" s="201">
        <v>45.52</v>
      </c>
      <c r="P33" s="201">
        <v>61.62</v>
      </c>
      <c r="Q33" s="201">
        <v>2.89</v>
      </c>
      <c r="R33" s="201">
        <v>5.79</v>
      </c>
      <c r="S33" s="201">
        <v>6.47</v>
      </c>
      <c r="T33" s="201">
        <v>0</v>
      </c>
      <c r="U33" s="201">
        <v>226.73</v>
      </c>
      <c r="V33" s="201">
        <v>3.07</v>
      </c>
      <c r="W33" s="201">
        <v>10.48</v>
      </c>
      <c r="X33" s="201">
        <v>24.24</v>
      </c>
      <c r="Y33" s="201">
        <v>0</v>
      </c>
      <c r="Z33">
        <v>0</v>
      </c>
      <c r="AA33" s="201">
        <v>8</v>
      </c>
      <c r="AB33" s="201">
        <v>0</v>
      </c>
      <c r="AC33" s="201">
        <v>0</v>
      </c>
      <c r="AD33" s="201">
        <v>0</v>
      </c>
      <c r="AE33" s="201">
        <v>45.32</v>
      </c>
      <c r="AF33" s="201">
        <v>0</v>
      </c>
      <c r="AG33" s="201">
        <v>0</v>
      </c>
      <c r="AH33" s="201">
        <v>0</v>
      </c>
      <c r="AI33" s="201">
        <v>45</v>
      </c>
      <c r="AJ33" s="201">
        <v>0</v>
      </c>
      <c r="AK33" s="201">
        <v>0</v>
      </c>
      <c r="AL33" s="201">
        <v>0</v>
      </c>
      <c r="AM33" s="201">
        <v>79</v>
      </c>
      <c r="AN33" s="201">
        <v>0</v>
      </c>
      <c r="AO33">
        <v>0</v>
      </c>
      <c r="AP33" s="201">
        <v>38.61</v>
      </c>
      <c r="AQ33" s="201">
        <v>14.64</v>
      </c>
      <c r="AR33" s="201">
        <v>17.350000000000001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86.88</v>
      </c>
      <c r="L34" s="201">
        <v>33.79</v>
      </c>
      <c r="M34" s="201">
        <v>0</v>
      </c>
      <c r="N34" s="201">
        <v>26.29</v>
      </c>
      <c r="O34" s="201">
        <v>44.11</v>
      </c>
      <c r="P34" s="201">
        <v>59.66</v>
      </c>
      <c r="Q34" s="201">
        <v>2.9</v>
      </c>
      <c r="R34" s="201">
        <v>5.79</v>
      </c>
      <c r="S34" s="201">
        <v>6.47</v>
      </c>
      <c r="T34" s="201">
        <v>0</v>
      </c>
      <c r="U34" s="201">
        <v>226.73</v>
      </c>
      <c r="V34" s="201">
        <v>3.07</v>
      </c>
      <c r="W34" s="201">
        <v>10.48</v>
      </c>
      <c r="X34" s="201">
        <v>24.24</v>
      </c>
      <c r="Y34" s="201">
        <v>0</v>
      </c>
      <c r="Z34">
        <v>0</v>
      </c>
      <c r="AA34" s="201">
        <v>8</v>
      </c>
      <c r="AB34" s="201">
        <v>0</v>
      </c>
      <c r="AC34" s="201">
        <v>0</v>
      </c>
      <c r="AD34" s="201">
        <v>0</v>
      </c>
      <c r="AE34" s="201">
        <v>45.32</v>
      </c>
      <c r="AF34" s="201">
        <v>0</v>
      </c>
      <c r="AG34" s="201">
        <v>0</v>
      </c>
      <c r="AH34" s="201">
        <v>0</v>
      </c>
      <c r="AI34" s="201">
        <v>45</v>
      </c>
      <c r="AJ34" s="201">
        <v>0</v>
      </c>
      <c r="AK34" s="201">
        <v>0</v>
      </c>
      <c r="AL34" s="201">
        <v>0</v>
      </c>
      <c r="AM34" s="201">
        <v>79</v>
      </c>
      <c r="AN34" s="201">
        <v>0</v>
      </c>
      <c r="AO34">
        <v>0</v>
      </c>
      <c r="AP34" s="201">
        <v>33.79</v>
      </c>
      <c r="AQ34" s="201">
        <v>14.64</v>
      </c>
      <c r="AR34" s="201">
        <v>17.350000000000001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90</v>
      </c>
      <c r="L35" s="201">
        <v>33.79</v>
      </c>
      <c r="M35" s="201">
        <v>0</v>
      </c>
      <c r="N35" s="201">
        <v>27.95</v>
      </c>
      <c r="O35" s="201">
        <v>46.87</v>
      </c>
      <c r="P35" s="201">
        <v>63.4</v>
      </c>
      <c r="Q35" s="201">
        <v>2.89</v>
      </c>
      <c r="R35" s="201">
        <v>5.79</v>
      </c>
      <c r="S35" s="201">
        <v>6.47</v>
      </c>
      <c r="T35" s="201">
        <v>0</v>
      </c>
      <c r="U35" s="201">
        <v>226.73</v>
      </c>
      <c r="V35" s="201">
        <v>3.07</v>
      </c>
      <c r="W35" s="201">
        <v>10.83</v>
      </c>
      <c r="X35" s="201">
        <v>24.24</v>
      </c>
      <c r="Y35" s="201">
        <v>0</v>
      </c>
      <c r="Z35">
        <v>0</v>
      </c>
      <c r="AA35" s="201">
        <v>8</v>
      </c>
      <c r="AB35" s="201">
        <v>0</v>
      </c>
      <c r="AC35" s="201">
        <v>0</v>
      </c>
      <c r="AD35" s="201">
        <v>0</v>
      </c>
      <c r="AE35" s="201">
        <v>45.32</v>
      </c>
      <c r="AF35" s="201">
        <v>0</v>
      </c>
      <c r="AG35" s="201">
        <v>0</v>
      </c>
      <c r="AH35" s="201">
        <v>0</v>
      </c>
      <c r="AI35" s="201">
        <v>45</v>
      </c>
      <c r="AJ35" s="201">
        <v>0</v>
      </c>
      <c r="AK35" s="201">
        <v>0</v>
      </c>
      <c r="AL35" s="201">
        <v>0</v>
      </c>
      <c r="AM35" s="201">
        <v>79</v>
      </c>
      <c r="AN35" s="201">
        <v>0</v>
      </c>
      <c r="AO35">
        <v>0</v>
      </c>
      <c r="AP35" s="201">
        <v>33.79</v>
      </c>
      <c r="AQ35" s="201">
        <v>14.64</v>
      </c>
      <c r="AR35" s="201">
        <v>17.350000000000001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86.88</v>
      </c>
      <c r="L36" s="201">
        <v>33.79</v>
      </c>
      <c r="M36" s="201">
        <v>0</v>
      </c>
      <c r="N36" s="201">
        <v>27.88</v>
      </c>
      <c r="O36" s="201">
        <v>46.72</v>
      </c>
      <c r="P36" s="201">
        <v>65.22</v>
      </c>
      <c r="Q36" s="201">
        <v>2.9</v>
      </c>
      <c r="R36" s="201">
        <v>5.79</v>
      </c>
      <c r="S36" s="201">
        <v>6.47</v>
      </c>
      <c r="T36" s="201">
        <v>0</v>
      </c>
      <c r="U36" s="201">
        <v>226.73</v>
      </c>
      <c r="V36" s="201">
        <v>3.07</v>
      </c>
      <c r="W36" s="201">
        <v>10.48</v>
      </c>
      <c r="X36" s="201">
        <v>24.24</v>
      </c>
      <c r="Y36" s="201">
        <v>0</v>
      </c>
      <c r="Z36">
        <v>0</v>
      </c>
      <c r="AA36" s="201">
        <v>8</v>
      </c>
      <c r="AB36" s="201">
        <v>0</v>
      </c>
      <c r="AC36" s="201">
        <v>0</v>
      </c>
      <c r="AD36" s="201">
        <v>0</v>
      </c>
      <c r="AE36" s="201">
        <v>45.32</v>
      </c>
      <c r="AF36" s="201">
        <v>0</v>
      </c>
      <c r="AG36" s="201">
        <v>0</v>
      </c>
      <c r="AH36" s="201">
        <v>0</v>
      </c>
      <c r="AI36" s="201">
        <v>45</v>
      </c>
      <c r="AJ36" s="201">
        <v>0</v>
      </c>
      <c r="AK36" s="201">
        <v>0</v>
      </c>
      <c r="AL36" s="201">
        <v>0</v>
      </c>
      <c r="AM36" s="201">
        <v>79</v>
      </c>
      <c r="AN36" s="201">
        <v>0</v>
      </c>
      <c r="AO36">
        <v>0</v>
      </c>
      <c r="AP36" s="201">
        <v>33.79</v>
      </c>
      <c r="AQ36" s="201">
        <v>14.64</v>
      </c>
      <c r="AR36" s="201">
        <v>17.350000000000001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86.88</v>
      </c>
      <c r="L37" s="201">
        <v>33.79</v>
      </c>
      <c r="M37" s="201">
        <v>0</v>
      </c>
      <c r="N37" s="201">
        <v>29.11</v>
      </c>
      <c r="O37" s="201">
        <v>48.9</v>
      </c>
      <c r="P37" s="201">
        <v>66.03</v>
      </c>
      <c r="Q37" s="201">
        <v>2.9</v>
      </c>
      <c r="R37" s="201">
        <v>5.79</v>
      </c>
      <c r="S37" s="201">
        <v>6.47</v>
      </c>
      <c r="T37" s="201">
        <v>0</v>
      </c>
      <c r="U37" s="201">
        <v>229.9</v>
      </c>
      <c r="V37" s="201">
        <v>3.07</v>
      </c>
      <c r="W37" s="201">
        <v>10.48</v>
      </c>
      <c r="X37" s="201">
        <v>24.24</v>
      </c>
      <c r="Y37" s="201">
        <v>0</v>
      </c>
      <c r="Z37">
        <v>0</v>
      </c>
      <c r="AA37" s="201">
        <v>8</v>
      </c>
      <c r="AB37" s="201">
        <v>0</v>
      </c>
      <c r="AC37" s="201">
        <v>0</v>
      </c>
      <c r="AD37" s="201">
        <v>0</v>
      </c>
      <c r="AE37" s="201">
        <v>45.32</v>
      </c>
      <c r="AF37" s="201">
        <v>0</v>
      </c>
      <c r="AG37" s="201">
        <v>0</v>
      </c>
      <c r="AH37" s="201">
        <v>0</v>
      </c>
      <c r="AI37" s="201">
        <v>45</v>
      </c>
      <c r="AJ37" s="201">
        <v>0</v>
      </c>
      <c r="AK37" s="201">
        <v>0</v>
      </c>
      <c r="AL37" s="201">
        <v>0</v>
      </c>
      <c r="AM37" s="201">
        <v>79</v>
      </c>
      <c r="AN37" s="201">
        <v>0</v>
      </c>
      <c r="AO37">
        <v>0</v>
      </c>
      <c r="AP37" s="201">
        <v>33.79</v>
      </c>
      <c r="AQ37" s="201">
        <v>14.64</v>
      </c>
      <c r="AR37" s="201">
        <v>17.350000000000001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86.88</v>
      </c>
      <c r="L38" s="201">
        <v>33.79</v>
      </c>
      <c r="M38" s="201">
        <v>0</v>
      </c>
      <c r="N38" s="201">
        <v>29.11</v>
      </c>
      <c r="O38" s="201">
        <v>48.9</v>
      </c>
      <c r="P38" s="201">
        <v>65.98</v>
      </c>
      <c r="Q38" s="201">
        <v>2.9</v>
      </c>
      <c r="R38" s="201">
        <v>5.79</v>
      </c>
      <c r="S38" s="201">
        <v>6.47</v>
      </c>
      <c r="T38" s="201">
        <v>0</v>
      </c>
      <c r="U38" s="201">
        <v>230.53</v>
      </c>
      <c r="V38" s="201">
        <v>3.07</v>
      </c>
      <c r="W38" s="201">
        <v>6.15</v>
      </c>
      <c r="X38" s="201">
        <v>17.38</v>
      </c>
      <c r="Y38" s="201">
        <v>0</v>
      </c>
      <c r="Z38">
        <v>0</v>
      </c>
      <c r="AA38" s="201">
        <v>8</v>
      </c>
      <c r="AB38" s="201">
        <v>0</v>
      </c>
      <c r="AC38" s="201">
        <v>0</v>
      </c>
      <c r="AD38" s="201">
        <v>0</v>
      </c>
      <c r="AE38" s="201">
        <v>45.32</v>
      </c>
      <c r="AF38" s="201">
        <v>0</v>
      </c>
      <c r="AG38" s="201">
        <v>0</v>
      </c>
      <c r="AH38" s="201">
        <v>0</v>
      </c>
      <c r="AI38" s="201">
        <v>45</v>
      </c>
      <c r="AJ38" s="201">
        <v>0</v>
      </c>
      <c r="AK38" s="201">
        <v>0</v>
      </c>
      <c r="AL38" s="201">
        <v>0</v>
      </c>
      <c r="AM38" s="201">
        <v>79</v>
      </c>
      <c r="AN38" s="201">
        <v>0</v>
      </c>
      <c r="AO38">
        <v>0</v>
      </c>
      <c r="AP38" s="201">
        <v>33.79</v>
      </c>
      <c r="AQ38" s="201">
        <v>14.64</v>
      </c>
      <c r="AR38" s="201">
        <v>18.75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86.88</v>
      </c>
      <c r="L39" s="201">
        <v>33.79</v>
      </c>
      <c r="M39" s="201">
        <v>0</v>
      </c>
      <c r="N39" s="201">
        <v>28.39</v>
      </c>
      <c r="O39" s="201">
        <v>47.67</v>
      </c>
      <c r="P39" s="201">
        <v>65.16</v>
      </c>
      <c r="Q39" s="201">
        <v>2.9</v>
      </c>
      <c r="R39" s="201">
        <v>5.79</v>
      </c>
      <c r="S39" s="201">
        <v>6.47</v>
      </c>
      <c r="T39" s="201">
        <v>0</v>
      </c>
      <c r="U39" s="201">
        <v>230.53</v>
      </c>
      <c r="V39" s="201">
        <v>3.07</v>
      </c>
      <c r="W39" s="201">
        <v>6.15</v>
      </c>
      <c r="X39" s="201">
        <v>17.38</v>
      </c>
      <c r="Y39" s="201">
        <v>0</v>
      </c>
      <c r="Z39">
        <v>0</v>
      </c>
      <c r="AA39" s="201">
        <v>8</v>
      </c>
      <c r="AB39" s="201">
        <v>0</v>
      </c>
      <c r="AC39" s="201">
        <v>0</v>
      </c>
      <c r="AD39" s="201">
        <v>0</v>
      </c>
      <c r="AE39" s="201">
        <v>45.32</v>
      </c>
      <c r="AF39" s="201">
        <v>0</v>
      </c>
      <c r="AG39" s="201">
        <v>0</v>
      </c>
      <c r="AH39" s="201">
        <v>0</v>
      </c>
      <c r="AI39" s="201">
        <v>45</v>
      </c>
      <c r="AJ39" s="201">
        <v>0</v>
      </c>
      <c r="AK39" s="201">
        <v>0</v>
      </c>
      <c r="AL39" s="201">
        <v>0</v>
      </c>
      <c r="AM39" s="201">
        <v>79</v>
      </c>
      <c r="AN39" s="201">
        <v>0</v>
      </c>
      <c r="AO39">
        <v>0</v>
      </c>
      <c r="AP39" s="201">
        <v>33.79</v>
      </c>
      <c r="AQ39" s="201">
        <v>14.64</v>
      </c>
      <c r="AR39" s="201">
        <v>20.75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86.88</v>
      </c>
      <c r="L40" s="201">
        <v>33.79</v>
      </c>
      <c r="M40" s="201">
        <v>0</v>
      </c>
      <c r="N40" s="201">
        <v>28.29</v>
      </c>
      <c r="O40" s="201">
        <v>47.51</v>
      </c>
      <c r="P40" s="201">
        <v>64.94</v>
      </c>
      <c r="Q40" s="201">
        <v>2.9</v>
      </c>
      <c r="R40" s="201">
        <v>5.79</v>
      </c>
      <c r="S40" s="201">
        <v>6.47</v>
      </c>
      <c r="T40" s="201">
        <v>0</v>
      </c>
      <c r="U40" s="201">
        <v>230.53</v>
      </c>
      <c r="V40" s="201">
        <v>3.07</v>
      </c>
      <c r="W40" s="201">
        <v>6.15</v>
      </c>
      <c r="X40" s="201">
        <v>17.38</v>
      </c>
      <c r="Y40" s="201">
        <v>0</v>
      </c>
      <c r="Z40">
        <v>0</v>
      </c>
      <c r="AA40" s="201">
        <v>8</v>
      </c>
      <c r="AB40" s="201">
        <v>0</v>
      </c>
      <c r="AC40" s="201">
        <v>0</v>
      </c>
      <c r="AD40" s="201">
        <v>0</v>
      </c>
      <c r="AE40" s="201">
        <v>45.32</v>
      </c>
      <c r="AF40" s="201">
        <v>0</v>
      </c>
      <c r="AG40" s="201">
        <v>0</v>
      </c>
      <c r="AH40" s="201">
        <v>0</v>
      </c>
      <c r="AI40" s="201">
        <v>45</v>
      </c>
      <c r="AJ40" s="201">
        <v>0</v>
      </c>
      <c r="AK40" s="201">
        <v>0</v>
      </c>
      <c r="AL40" s="201">
        <v>0</v>
      </c>
      <c r="AM40" s="201">
        <v>79</v>
      </c>
      <c r="AN40" s="201">
        <v>0</v>
      </c>
      <c r="AO40">
        <v>0</v>
      </c>
      <c r="AP40" s="201">
        <v>33.79</v>
      </c>
      <c r="AQ40" s="201">
        <v>14.64</v>
      </c>
      <c r="AR40" s="201">
        <v>20.75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86.88</v>
      </c>
      <c r="L41" s="201">
        <v>33.79</v>
      </c>
      <c r="M41" s="201">
        <v>0</v>
      </c>
      <c r="N41" s="201">
        <v>27.57</v>
      </c>
      <c r="O41" s="201">
        <v>46.31</v>
      </c>
      <c r="P41" s="201">
        <v>63.3</v>
      </c>
      <c r="Q41" s="201">
        <v>2.9</v>
      </c>
      <c r="R41" s="201">
        <v>5.79</v>
      </c>
      <c r="S41" s="201">
        <v>6.47</v>
      </c>
      <c r="T41" s="201">
        <v>0</v>
      </c>
      <c r="U41" s="201">
        <v>230.53</v>
      </c>
      <c r="V41" s="201">
        <v>3.07</v>
      </c>
      <c r="W41" s="201">
        <v>5.79</v>
      </c>
      <c r="X41" s="201">
        <v>17.38</v>
      </c>
      <c r="Y41" s="201">
        <v>0</v>
      </c>
      <c r="Z41">
        <v>0</v>
      </c>
      <c r="AA41" s="201">
        <v>8</v>
      </c>
      <c r="AB41" s="201">
        <v>0</v>
      </c>
      <c r="AC41" s="201">
        <v>0</v>
      </c>
      <c r="AD41" s="201">
        <v>0</v>
      </c>
      <c r="AE41" s="201">
        <v>45.44</v>
      </c>
      <c r="AF41" s="201">
        <v>0</v>
      </c>
      <c r="AG41" s="201">
        <v>0</v>
      </c>
      <c r="AH41" s="201">
        <v>0</v>
      </c>
      <c r="AI41" s="201">
        <v>45</v>
      </c>
      <c r="AJ41" s="201">
        <v>0</v>
      </c>
      <c r="AK41" s="201">
        <v>0</v>
      </c>
      <c r="AL41" s="201">
        <v>0</v>
      </c>
      <c r="AM41" s="201">
        <v>79</v>
      </c>
      <c r="AN41" s="201">
        <v>0</v>
      </c>
      <c r="AO41">
        <v>0</v>
      </c>
      <c r="AP41" s="201">
        <v>33.79</v>
      </c>
      <c r="AQ41" s="201">
        <v>14.64</v>
      </c>
      <c r="AR41" s="201">
        <v>20.75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86.88</v>
      </c>
      <c r="L42" s="201">
        <v>33.79</v>
      </c>
      <c r="M42" s="201">
        <v>0</v>
      </c>
      <c r="N42" s="201">
        <v>26.82</v>
      </c>
      <c r="O42" s="201">
        <v>45.04</v>
      </c>
      <c r="P42" s="201">
        <v>61.56</v>
      </c>
      <c r="Q42" s="201">
        <v>2.89</v>
      </c>
      <c r="R42" s="201">
        <v>5.79</v>
      </c>
      <c r="S42" s="201">
        <v>6.47</v>
      </c>
      <c r="T42" s="201">
        <v>0</v>
      </c>
      <c r="U42" s="201">
        <v>230.53</v>
      </c>
      <c r="V42" s="201">
        <v>3.07</v>
      </c>
      <c r="W42" s="201">
        <v>5.79</v>
      </c>
      <c r="X42" s="201">
        <v>17.38</v>
      </c>
      <c r="Y42" s="201">
        <v>0</v>
      </c>
      <c r="Z42">
        <v>0</v>
      </c>
      <c r="AA42" s="201">
        <v>8</v>
      </c>
      <c r="AB42" s="201">
        <v>0</v>
      </c>
      <c r="AC42" s="201">
        <v>0</v>
      </c>
      <c r="AD42" s="201">
        <v>0</v>
      </c>
      <c r="AE42" s="201">
        <v>45.44</v>
      </c>
      <c r="AF42" s="201">
        <v>0</v>
      </c>
      <c r="AG42" s="201">
        <v>0</v>
      </c>
      <c r="AH42" s="201">
        <v>0</v>
      </c>
      <c r="AI42" s="201">
        <v>45</v>
      </c>
      <c r="AJ42" s="201">
        <v>0</v>
      </c>
      <c r="AK42" s="201">
        <v>0</v>
      </c>
      <c r="AL42" s="201">
        <v>0</v>
      </c>
      <c r="AM42" s="201">
        <v>79</v>
      </c>
      <c r="AN42" s="201">
        <v>0</v>
      </c>
      <c r="AO42">
        <v>0</v>
      </c>
      <c r="AP42" s="201">
        <v>33.79</v>
      </c>
      <c r="AQ42" s="201">
        <v>14.64</v>
      </c>
      <c r="AR42" s="201">
        <v>20.75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86.88</v>
      </c>
      <c r="L43" s="201">
        <v>33.79</v>
      </c>
      <c r="M43" s="201">
        <v>0</v>
      </c>
      <c r="N43" s="201">
        <v>28.83</v>
      </c>
      <c r="O43" s="201">
        <v>48.35</v>
      </c>
      <c r="P43" s="201">
        <v>66.64</v>
      </c>
      <c r="Q43" s="201">
        <v>2.9</v>
      </c>
      <c r="R43" s="201">
        <v>5.79</v>
      </c>
      <c r="S43" s="201">
        <v>6.47</v>
      </c>
      <c r="T43" s="201">
        <v>0</v>
      </c>
      <c r="U43" s="201">
        <v>230.53</v>
      </c>
      <c r="V43" s="201">
        <v>3.07</v>
      </c>
      <c r="W43" s="201">
        <v>5.79</v>
      </c>
      <c r="X43" s="201">
        <v>17.38</v>
      </c>
      <c r="Y43" s="201">
        <v>0</v>
      </c>
      <c r="Z43">
        <v>0</v>
      </c>
      <c r="AA43" s="201">
        <v>8</v>
      </c>
      <c r="AB43" s="201">
        <v>0</v>
      </c>
      <c r="AC43" s="201">
        <v>0</v>
      </c>
      <c r="AD43" s="201">
        <v>0</v>
      </c>
      <c r="AE43" s="201">
        <v>44.8</v>
      </c>
      <c r="AF43" s="201">
        <v>0</v>
      </c>
      <c r="AG43" s="201">
        <v>0</v>
      </c>
      <c r="AH43" s="201">
        <v>0</v>
      </c>
      <c r="AI43" s="201">
        <v>45</v>
      </c>
      <c r="AJ43" s="201">
        <v>0</v>
      </c>
      <c r="AK43" s="201">
        <v>0</v>
      </c>
      <c r="AL43" s="201">
        <v>0</v>
      </c>
      <c r="AM43" s="201">
        <v>79</v>
      </c>
      <c r="AN43" s="201">
        <v>0</v>
      </c>
      <c r="AO43">
        <v>0</v>
      </c>
      <c r="AP43" s="201">
        <v>33.79</v>
      </c>
      <c r="AQ43" s="201">
        <v>14.64</v>
      </c>
      <c r="AR43" s="201">
        <v>20.75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86.88</v>
      </c>
      <c r="L44" s="201">
        <v>33.79</v>
      </c>
      <c r="M44" s="201">
        <v>0</v>
      </c>
      <c r="N44" s="201">
        <v>29.06</v>
      </c>
      <c r="O44" s="201">
        <v>48.81</v>
      </c>
      <c r="P44" s="201">
        <v>66.709999999999994</v>
      </c>
      <c r="Q44" s="201">
        <v>2.9</v>
      </c>
      <c r="R44" s="201">
        <v>5.79</v>
      </c>
      <c r="S44" s="201">
        <v>6.47</v>
      </c>
      <c r="T44" s="201">
        <v>0</v>
      </c>
      <c r="U44" s="201">
        <v>230.53</v>
      </c>
      <c r="V44" s="201">
        <v>3.07</v>
      </c>
      <c r="W44" s="201">
        <v>5.79</v>
      </c>
      <c r="X44" s="201">
        <v>17.38</v>
      </c>
      <c r="Y44" s="201">
        <v>0</v>
      </c>
      <c r="Z44">
        <v>0</v>
      </c>
      <c r="AA44" s="201">
        <v>7.77</v>
      </c>
      <c r="AB44" s="201">
        <v>0</v>
      </c>
      <c r="AC44" s="201">
        <v>0</v>
      </c>
      <c r="AD44" s="201">
        <v>0</v>
      </c>
      <c r="AE44" s="201">
        <v>44.8</v>
      </c>
      <c r="AF44" s="201">
        <v>0</v>
      </c>
      <c r="AG44" s="201">
        <v>0</v>
      </c>
      <c r="AH44" s="201">
        <v>0</v>
      </c>
      <c r="AI44" s="201">
        <v>45</v>
      </c>
      <c r="AJ44" s="201">
        <v>0</v>
      </c>
      <c r="AK44" s="201">
        <v>0</v>
      </c>
      <c r="AL44" s="201">
        <v>0</v>
      </c>
      <c r="AM44" s="201">
        <v>79</v>
      </c>
      <c r="AN44" s="201">
        <v>0</v>
      </c>
      <c r="AO44">
        <v>0</v>
      </c>
      <c r="AP44" s="201">
        <v>33.79</v>
      </c>
      <c r="AQ44" s="201">
        <v>14.64</v>
      </c>
      <c r="AR44" s="201">
        <v>20.75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86.88</v>
      </c>
      <c r="L45" s="201">
        <v>33.79</v>
      </c>
      <c r="M45" s="201">
        <v>0</v>
      </c>
      <c r="N45" s="201">
        <v>28.57</v>
      </c>
      <c r="O45" s="201">
        <v>47.97</v>
      </c>
      <c r="P45" s="201">
        <v>66.84</v>
      </c>
      <c r="Q45" s="201">
        <v>2.96</v>
      </c>
      <c r="R45" s="201">
        <v>5.92</v>
      </c>
      <c r="S45" s="201">
        <v>6.47</v>
      </c>
      <c r="T45" s="201">
        <v>0</v>
      </c>
      <c r="U45" s="201">
        <v>230.53</v>
      </c>
      <c r="V45" s="201">
        <v>3.07</v>
      </c>
      <c r="W45" s="201">
        <v>5.79</v>
      </c>
      <c r="X45" s="201">
        <v>17.37</v>
      </c>
      <c r="Y45" s="201">
        <v>0</v>
      </c>
      <c r="Z45">
        <v>0</v>
      </c>
      <c r="AA45" s="201">
        <v>7.77</v>
      </c>
      <c r="AB45" s="201">
        <v>0</v>
      </c>
      <c r="AC45" s="201">
        <v>0</v>
      </c>
      <c r="AD45" s="201">
        <v>0</v>
      </c>
      <c r="AE45" s="201">
        <v>44.8</v>
      </c>
      <c r="AF45" s="201">
        <v>0</v>
      </c>
      <c r="AG45" s="201">
        <v>0</v>
      </c>
      <c r="AH45" s="201">
        <v>0</v>
      </c>
      <c r="AI45" s="201">
        <v>45</v>
      </c>
      <c r="AJ45" s="201">
        <v>0</v>
      </c>
      <c r="AK45" s="201">
        <v>0</v>
      </c>
      <c r="AL45" s="201">
        <v>0</v>
      </c>
      <c r="AM45" s="201">
        <v>79</v>
      </c>
      <c r="AN45" s="201">
        <v>0</v>
      </c>
      <c r="AO45">
        <v>0</v>
      </c>
      <c r="AP45" s="201">
        <v>33.79</v>
      </c>
      <c r="AQ45" s="201">
        <v>14.64</v>
      </c>
      <c r="AR45" s="201">
        <v>21.75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86.88</v>
      </c>
      <c r="L46" s="201">
        <v>33.79</v>
      </c>
      <c r="M46" s="201">
        <v>0</v>
      </c>
      <c r="N46" s="201">
        <v>28.56</v>
      </c>
      <c r="O46" s="201">
        <v>47.97</v>
      </c>
      <c r="P46" s="201">
        <v>66.84</v>
      </c>
      <c r="Q46" s="201">
        <v>2.96</v>
      </c>
      <c r="R46" s="201">
        <v>5.92</v>
      </c>
      <c r="S46" s="201">
        <v>6.47</v>
      </c>
      <c r="T46" s="201">
        <v>0</v>
      </c>
      <c r="U46" s="201">
        <v>230.53</v>
      </c>
      <c r="V46" s="201">
        <v>3.07</v>
      </c>
      <c r="W46" s="201">
        <v>5.79</v>
      </c>
      <c r="X46" s="201">
        <v>17.37</v>
      </c>
      <c r="Y46" s="201">
        <v>0</v>
      </c>
      <c r="Z46">
        <v>0</v>
      </c>
      <c r="AA46" s="201">
        <v>7.54</v>
      </c>
      <c r="AB46" s="201">
        <v>0</v>
      </c>
      <c r="AC46" s="201">
        <v>0</v>
      </c>
      <c r="AD46" s="201">
        <v>0</v>
      </c>
      <c r="AE46" s="201">
        <v>44.8</v>
      </c>
      <c r="AF46" s="201">
        <v>0</v>
      </c>
      <c r="AG46" s="201">
        <v>0</v>
      </c>
      <c r="AH46" s="201">
        <v>0</v>
      </c>
      <c r="AI46" s="201">
        <v>45</v>
      </c>
      <c r="AJ46" s="201">
        <v>0</v>
      </c>
      <c r="AK46" s="201">
        <v>0</v>
      </c>
      <c r="AL46" s="201">
        <v>0</v>
      </c>
      <c r="AM46" s="201">
        <v>79</v>
      </c>
      <c r="AN46" s="201">
        <v>0</v>
      </c>
      <c r="AO46">
        <v>0</v>
      </c>
      <c r="AP46" s="201">
        <v>33.79</v>
      </c>
      <c r="AQ46" s="201">
        <v>14.64</v>
      </c>
      <c r="AR46" s="201">
        <v>21.75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84.76</v>
      </c>
      <c r="L47" s="201">
        <v>32.85</v>
      </c>
      <c r="M47" s="201">
        <v>0</v>
      </c>
      <c r="N47" s="201">
        <v>28.67</v>
      </c>
      <c r="O47" s="201">
        <v>48.14</v>
      </c>
      <c r="P47" s="201">
        <v>66.84</v>
      </c>
      <c r="Q47" s="201">
        <v>2.88</v>
      </c>
      <c r="R47" s="201">
        <v>5.76</v>
      </c>
      <c r="S47" s="201">
        <v>6.24</v>
      </c>
      <c r="T47" s="201">
        <v>0</v>
      </c>
      <c r="U47" s="201">
        <v>230.53</v>
      </c>
      <c r="V47" s="201">
        <v>3.07</v>
      </c>
      <c r="W47" s="201">
        <v>5.79</v>
      </c>
      <c r="X47" s="201">
        <v>17.37</v>
      </c>
      <c r="Y47" s="201">
        <v>0</v>
      </c>
      <c r="Z47">
        <v>0</v>
      </c>
      <c r="AA47" s="201">
        <v>7.54</v>
      </c>
      <c r="AB47" s="201">
        <v>0</v>
      </c>
      <c r="AC47" s="201">
        <v>0</v>
      </c>
      <c r="AD47" s="201">
        <v>0</v>
      </c>
      <c r="AE47" s="201">
        <v>44.8</v>
      </c>
      <c r="AF47" s="201">
        <v>0</v>
      </c>
      <c r="AG47" s="201">
        <v>0</v>
      </c>
      <c r="AH47" s="201">
        <v>0</v>
      </c>
      <c r="AI47" s="201">
        <v>45</v>
      </c>
      <c r="AJ47" s="201">
        <v>0</v>
      </c>
      <c r="AK47" s="201">
        <v>0</v>
      </c>
      <c r="AL47" s="201">
        <v>0</v>
      </c>
      <c r="AM47" s="201">
        <v>79</v>
      </c>
      <c r="AN47" s="201">
        <v>0</v>
      </c>
      <c r="AO47">
        <v>0</v>
      </c>
      <c r="AP47" s="201">
        <v>32.96</v>
      </c>
      <c r="AQ47" s="201">
        <v>14.64</v>
      </c>
      <c r="AR47" s="201">
        <v>21.75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84.76</v>
      </c>
      <c r="L48" s="201">
        <v>32.85</v>
      </c>
      <c r="M48" s="201">
        <v>0</v>
      </c>
      <c r="N48" s="201">
        <v>28.84</v>
      </c>
      <c r="O48" s="201">
        <v>48.43</v>
      </c>
      <c r="P48" s="201">
        <v>66.84</v>
      </c>
      <c r="Q48" s="201">
        <v>2.88</v>
      </c>
      <c r="R48" s="201">
        <v>5.76</v>
      </c>
      <c r="S48" s="201">
        <v>6.24</v>
      </c>
      <c r="T48" s="201">
        <v>0</v>
      </c>
      <c r="U48" s="201">
        <v>230.53</v>
      </c>
      <c r="V48" s="201">
        <v>3.07</v>
      </c>
      <c r="W48" s="201">
        <v>5.79</v>
      </c>
      <c r="X48" s="201">
        <v>17.37</v>
      </c>
      <c r="Y48" s="201">
        <v>0</v>
      </c>
      <c r="Z48">
        <v>0</v>
      </c>
      <c r="AA48" s="201">
        <v>7.54</v>
      </c>
      <c r="AB48" s="201">
        <v>0</v>
      </c>
      <c r="AC48" s="201">
        <v>0</v>
      </c>
      <c r="AD48" s="201">
        <v>0</v>
      </c>
      <c r="AE48" s="201">
        <v>44.8</v>
      </c>
      <c r="AF48" s="201">
        <v>0</v>
      </c>
      <c r="AG48" s="201">
        <v>0</v>
      </c>
      <c r="AH48" s="201">
        <v>0</v>
      </c>
      <c r="AI48" s="201">
        <v>45</v>
      </c>
      <c r="AJ48" s="201">
        <v>0</v>
      </c>
      <c r="AK48" s="201">
        <v>0</v>
      </c>
      <c r="AL48" s="201">
        <v>0</v>
      </c>
      <c r="AM48" s="201">
        <v>79</v>
      </c>
      <c r="AN48" s="201">
        <v>0</v>
      </c>
      <c r="AO48">
        <v>0</v>
      </c>
      <c r="AP48" s="201">
        <v>32.96</v>
      </c>
      <c r="AQ48" s="201">
        <v>14.64</v>
      </c>
      <c r="AR48" s="201">
        <v>21.75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84.76</v>
      </c>
      <c r="L49" s="201">
        <v>32.85</v>
      </c>
      <c r="M49" s="201">
        <v>0</v>
      </c>
      <c r="N49" s="201">
        <v>28.69</v>
      </c>
      <c r="O49" s="201">
        <v>48.18</v>
      </c>
      <c r="P49" s="201">
        <v>66.84</v>
      </c>
      <c r="Q49" s="201">
        <v>2.88</v>
      </c>
      <c r="R49" s="201">
        <v>5.76</v>
      </c>
      <c r="S49" s="201">
        <v>6.24</v>
      </c>
      <c r="T49" s="201">
        <v>0</v>
      </c>
      <c r="U49" s="201">
        <v>230.53</v>
      </c>
      <c r="V49" s="201">
        <v>3.07</v>
      </c>
      <c r="W49" s="201">
        <v>5.79</v>
      </c>
      <c r="X49" s="201">
        <v>17.37</v>
      </c>
      <c r="Y49" s="201">
        <v>0</v>
      </c>
      <c r="Z49">
        <v>0</v>
      </c>
      <c r="AA49" s="201">
        <v>7.54</v>
      </c>
      <c r="AB49" s="201">
        <v>0</v>
      </c>
      <c r="AC49" s="201">
        <v>0</v>
      </c>
      <c r="AD49" s="201">
        <v>0</v>
      </c>
      <c r="AE49" s="201">
        <v>44.8</v>
      </c>
      <c r="AF49" s="201">
        <v>0</v>
      </c>
      <c r="AG49" s="201">
        <v>0</v>
      </c>
      <c r="AH49" s="201">
        <v>0</v>
      </c>
      <c r="AI49" s="201">
        <v>45</v>
      </c>
      <c r="AJ49" s="201">
        <v>0</v>
      </c>
      <c r="AK49" s="201">
        <v>0</v>
      </c>
      <c r="AL49" s="201">
        <v>0</v>
      </c>
      <c r="AM49" s="201">
        <v>79</v>
      </c>
      <c r="AN49" s="201">
        <v>0</v>
      </c>
      <c r="AO49">
        <v>0</v>
      </c>
      <c r="AP49" s="201">
        <v>32.96</v>
      </c>
      <c r="AQ49" s="201">
        <v>14.64</v>
      </c>
      <c r="AR49" s="201">
        <v>21.75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84.76</v>
      </c>
      <c r="L50" s="201">
        <v>32.85</v>
      </c>
      <c r="M50" s="201">
        <v>0</v>
      </c>
      <c r="N50" s="201">
        <v>28.9</v>
      </c>
      <c r="O50" s="201">
        <v>48.53</v>
      </c>
      <c r="P50" s="201">
        <v>66.84</v>
      </c>
      <c r="Q50" s="201">
        <v>2.88</v>
      </c>
      <c r="R50" s="201">
        <v>5.76</v>
      </c>
      <c r="S50" s="201">
        <v>6.24</v>
      </c>
      <c r="T50" s="201">
        <v>0</v>
      </c>
      <c r="U50" s="201">
        <v>230.53</v>
      </c>
      <c r="V50" s="201">
        <v>3.07</v>
      </c>
      <c r="W50" s="201">
        <v>5.79</v>
      </c>
      <c r="X50" s="201">
        <v>17.37</v>
      </c>
      <c r="Y50" s="201">
        <v>0</v>
      </c>
      <c r="Z50">
        <v>0</v>
      </c>
      <c r="AA50" s="201">
        <v>7.54</v>
      </c>
      <c r="AB50" s="201">
        <v>0</v>
      </c>
      <c r="AC50" s="201">
        <v>0</v>
      </c>
      <c r="AD50" s="201">
        <v>0</v>
      </c>
      <c r="AE50" s="201">
        <v>44.8</v>
      </c>
      <c r="AF50" s="201">
        <v>0</v>
      </c>
      <c r="AG50" s="201">
        <v>0</v>
      </c>
      <c r="AH50" s="201">
        <v>0</v>
      </c>
      <c r="AI50" s="201">
        <v>45</v>
      </c>
      <c r="AJ50" s="201">
        <v>0</v>
      </c>
      <c r="AK50" s="201">
        <v>0</v>
      </c>
      <c r="AL50" s="201">
        <v>0</v>
      </c>
      <c r="AM50" s="201">
        <v>79</v>
      </c>
      <c r="AN50" s="201">
        <v>0</v>
      </c>
      <c r="AO50">
        <v>0</v>
      </c>
      <c r="AP50" s="201">
        <v>32.96</v>
      </c>
      <c r="AQ50" s="201">
        <v>14.64</v>
      </c>
      <c r="AR50" s="201">
        <v>21.75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84.76</v>
      </c>
      <c r="L51" s="201">
        <v>32.85</v>
      </c>
      <c r="M51" s="201">
        <v>0</v>
      </c>
      <c r="N51" s="201">
        <v>29.11</v>
      </c>
      <c r="O51" s="201">
        <v>48.9</v>
      </c>
      <c r="P51" s="201">
        <v>66.84</v>
      </c>
      <c r="Q51" s="201">
        <v>2.88</v>
      </c>
      <c r="R51" s="201">
        <v>5.76</v>
      </c>
      <c r="S51" s="201">
        <v>6.24</v>
      </c>
      <c r="T51" s="201">
        <v>0</v>
      </c>
      <c r="U51" s="201">
        <v>230.53</v>
      </c>
      <c r="V51" s="201">
        <v>3.07</v>
      </c>
      <c r="W51" s="201">
        <v>5.79</v>
      </c>
      <c r="X51" s="201">
        <v>16.41</v>
      </c>
      <c r="Y51" s="201">
        <v>0</v>
      </c>
      <c r="Z51">
        <v>0</v>
      </c>
      <c r="AA51" s="201">
        <v>7.54</v>
      </c>
      <c r="AB51" s="201">
        <v>0</v>
      </c>
      <c r="AC51" s="201">
        <v>0</v>
      </c>
      <c r="AD51" s="201">
        <v>0</v>
      </c>
      <c r="AE51" s="201">
        <v>43.87</v>
      </c>
      <c r="AF51" s="201">
        <v>0</v>
      </c>
      <c r="AG51" s="201">
        <v>0</v>
      </c>
      <c r="AH51" s="201">
        <v>0</v>
      </c>
      <c r="AI51" s="201">
        <v>45</v>
      </c>
      <c r="AJ51" s="201">
        <v>0</v>
      </c>
      <c r="AK51" s="201">
        <v>0</v>
      </c>
      <c r="AL51" s="201">
        <v>0</v>
      </c>
      <c r="AM51" s="201">
        <v>79</v>
      </c>
      <c r="AN51" s="201">
        <v>0</v>
      </c>
      <c r="AO51">
        <v>0</v>
      </c>
      <c r="AP51" s="201">
        <v>32.96</v>
      </c>
      <c r="AQ51" s="201">
        <v>14.64</v>
      </c>
      <c r="AR51" s="201">
        <v>23.75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84.76</v>
      </c>
      <c r="L52" s="201">
        <v>32.85</v>
      </c>
      <c r="M52" s="201">
        <v>0</v>
      </c>
      <c r="N52" s="201">
        <v>29.11</v>
      </c>
      <c r="O52" s="201">
        <v>48.9</v>
      </c>
      <c r="P52" s="201">
        <v>66.84</v>
      </c>
      <c r="Q52" s="201">
        <v>2.88</v>
      </c>
      <c r="R52" s="201">
        <v>5.76</v>
      </c>
      <c r="S52" s="201">
        <v>6.24</v>
      </c>
      <c r="T52" s="201">
        <v>0</v>
      </c>
      <c r="U52" s="201">
        <v>230.53</v>
      </c>
      <c r="V52" s="201">
        <v>3.07</v>
      </c>
      <c r="W52" s="201">
        <v>5.79</v>
      </c>
      <c r="X52" s="201">
        <v>16.41</v>
      </c>
      <c r="Y52" s="201">
        <v>0</v>
      </c>
      <c r="Z52">
        <v>0</v>
      </c>
      <c r="AA52" s="201">
        <v>7.54</v>
      </c>
      <c r="AB52" s="201">
        <v>0</v>
      </c>
      <c r="AC52" s="201">
        <v>0</v>
      </c>
      <c r="AD52" s="201">
        <v>0</v>
      </c>
      <c r="AE52" s="201">
        <v>43.87</v>
      </c>
      <c r="AF52" s="201">
        <v>0</v>
      </c>
      <c r="AG52" s="201">
        <v>0</v>
      </c>
      <c r="AH52" s="201">
        <v>0</v>
      </c>
      <c r="AI52" s="201">
        <v>45</v>
      </c>
      <c r="AJ52" s="201">
        <v>0</v>
      </c>
      <c r="AK52" s="201">
        <v>0</v>
      </c>
      <c r="AL52" s="201">
        <v>0</v>
      </c>
      <c r="AM52" s="201">
        <v>79</v>
      </c>
      <c r="AN52" s="201">
        <v>0</v>
      </c>
      <c r="AO52">
        <v>0</v>
      </c>
      <c r="AP52" s="201">
        <v>32.96</v>
      </c>
      <c r="AQ52" s="201">
        <v>14.64</v>
      </c>
      <c r="AR52" s="201">
        <v>23.75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84.76</v>
      </c>
      <c r="L53" s="201">
        <v>32.659999999999997</v>
      </c>
      <c r="M53" s="201">
        <v>0</v>
      </c>
      <c r="N53" s="201">
        <v>29.11</v>
      </c>
      <c r="O53" s="201">
        <v>48.9</v>
      </c>
      <c r="P53" s="201">
        <v>66.84</v>
      </c>
      <c r="Q53" s="201">
        <v>2.8</v>
      </c>
      <c r="R53" s="201">
        <v>5.59</v>
      </c>
      <c r="S53" s="201">
        <v>6.24</v>
      </c>
      <c r="T53" s="201">
        <v>0</v>
      </c>
      <c r="U53" s="201">
        <v>230.53</v>
      </c>
      <c r="V53" s="201">
        <v>3.07</v>
      </c>
      <c r="W53" s="201">
        <v>5.79</v>
      </c>
      <c r="X53" s="201">
        <v>16.41</v>
      </c>
      <c r="Y53" s="201">
        <v>0</v>
      </c>
      <c r="Z53">
        <v>0</v>
      </c>
      <c r="AA53" s="201">
        <v>7.54</v>
      </c>
      <c r="AB53" s="201">
        <v>0</v>
      </c>
      <c r="AC53" s="201">
        <v>0</v>
      </c>
      <c r="AD53" s="201">
        <v>0</v>
      </c>
      <c r="AE53" s="201">
        <v>43.87</v>
      </c>
      <c r="AF53" s="201">
        <v>0</v>
      </c>
      <c r="AG53" s="201">
        <v>0</v>
      </c>
      <c r="AH53" s="201">
        <v>0</v>
      </c>
      <c r="AI53" s="201">
        <v>45</v>
      </c>
      <c r="AJ53" s="201">
        <v>0</v>
      </c>
      <c r="AK53" s="201">
        <v>0</v>
      </c>
      <c r="AL53" s="201">
        <v>0</v>
      </c>
      <c r="AM53" s="201">
        <v>79</v>
      </c>
      <c r="AN53" s="201">
        <v>0</v>
      </c>
      <c r="AO53">
        <v>0</v>
      </c>
      <c r="AP53" s="201">
        <v>32.82</v>
      </c>
      <c r="AQ53" s="201">
        <v>14.64</v>
      </c>
      <c r="AR53" s="201">
        <v>23.75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84.76</v>
      </c>
      <c r="L54" s="201">
        <v>32.659999999999997</v>
      </c>
      <c r="M54" s="201">
        <v>0</v>
      </c>
      <c r="N54" s="201">
        <v>29.11</v>
      </c>
      <c r="O54" s="201">
        <v>48.9</v>
      </c>
      <c r="P54" s="201">
        <v>66.84</v>
      </c>
      <c r="Q54" s="201">
        <v>2.9</v>
      </c>
      <c r="R54" s="201">
        <v>4.83</v>
      </c>
      <c r="S54" s="201">
        <v>3.86</v>
      </c>
      <c r="T54" s="201">
        <v>0</v>
      </c>
      <c r="U54" s="201">
        <v>230.53</v>
      </c>
      <c r="V54" s="201">
        <v>3.07</v>
      </c>
      <c r="W54" s="201">
        <v>5.79</v>
      </c>
      <c r="X54" s="201">
        <v>16.41</v>
      </c>
      <c r="Y54" s="201">
        <v>0</v>
      </c>
      <c r="Z54">
        <v>0</v>
      </c>
      <c r="AA54" s="201">
        <v>7.54</v>
      </c>
      <c r="AB54" s="201">
        <v>0</v>
      </c>
      <c r="AC54" s="201">
        <v>0</v>
      </c>
      <c r="AD54" s="201">
        <v>0</v>
      </c>
      <c r="AE54" s="201">
        <v>43.87</v>
      </c>
      <c r="AF54" s="201">
        <v>0</v>
      </c>
      <c r="AG54" s="201">
        <v>0</v>
      </c>
      <c r="AH54" s="201">
        <v>0</v>
      </c>
      <c r="AI54" s="201">
        <v>45</v>
      </c>
      <c r="AJ54" s="201">
        <v>0</v>
      </c>
      <c r="AK54" s="201">
        <v>0</v>
      </c>
      <c r="AL54" s="201">
        <v>0</v>
      </c>
      <c r="AM54" s="201">
        <v>79</v>
      </c>
      <c r="AN54" s="201">
        <v>0</v>
      </c>
      <c r="AO54">
        <v>0</v>
      </c>
      <c r="AP54" s="201">
        <v>32.82</v>
      </c>
      <c r="AQ54" s="201">
        <v>14.64</v>
      </c>
      <c r="AR54" s="201">
        <v>23.25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84.84</v>
      </c>
      <c r="L55" s="201">
        <v>32.659999999999997</v>
      </c>
      <c r="M55" s="201">
        <v>0</v>
      </c>
      <c r="N55" s="201">
        <v>14.48</v>
      </c>
      <c r="O55" s="201">
        <v>25.1</v>
      </c>
      <c r="P55" s="201">
        <v>66.84</v>
      </c>
      <c r="Q55" s="201">
        <v>2.9</v>
      </c>
      <c r="R55" s="201">
        <v>4.83</v>
      </c>
      <c r="S55" s="201">
        <v>3.86</v>
      </c>
      <c r="T55" s="201">
        <v>0</v>
      </c>
      <c r="U55" s="201">
        <v>230.53</v>
      </c>
      <c r="V55" s="201">
        <v>3.07</v>
      </c>
      <c r="W55" s="201">
        <v>5.79</v>
      </c>
      <c r="X55" s="201">
        <v>16.41</v>
      </c>
      <c r="Y55" s="201">
        <v>0</v>
      </c>
      <c r="Z55">
        <v>0</v>
      </c>
      <c r="AA55" s="201">
        <v>7.54</v>
      </c>
      <c r="AB55" s="201">
        <v>0</v>
      </c>
      <c r="AC55" s="201">
        <v>0</v>
      </c>
      <c r="AD55" s="201">
        <v>0</v>
      </c>
      <c r="AE55" s="201">
        <v>43.87</v>
      </c>
      <c r="AF55" s="201">
        <v>0</v>
      </c>
      <c r="AG55" s="201">
        <v>0</v>
      </c>
      <c r="AH55" s="201">
        <v>0</v>
      </c>
      <c r="AI55" s="201">
        <v>45</v>
      </c>
      <c r="AJ55" s="201">
        <v>0</v>
      </c>
      <c r="AK55" s="201">
        <v>0</v>
      </c>
      <c r="AL55" s="201">
        <v>0</v>
      </c>
      <c r="AM55" s="201">
        <v>79</v>
      </c>
      <c r="AN55" s="201">
        <v>0</v>
      </c>
      <c r="AO55">
        <v>0</v>
      </c>
      <c r="AP55" s="201">
        <v>32.82</v>
      </c>
      <c r="AQ55" s="201">
        <v>11.6</v>
      </c>
      <c r="AR55" s="201">
        <v>23.25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84.84</v>
      </c>
      <c r="L56" s="201">
        <v>32.659999999999997</v>
      </c>
      <c r="M56" s="201">
        <v>0</v>
      </c>
      <c r="N56" s="201">
        <v>14.48</v>
      </c>
      <c r="O56" s="201">
        <v>25.1</v>
      </c>
      <c r="P56" s="201">
        <v>66.84</v>
      </c>
      <c r="Q56" s="201">
        <v>2.9</v>
      </c>
      <c r="R56" s="201">
        <v>4.83</v>
      </c>
      <c r="S56" s="201">
        <v>3.86</v>
      </c>
      <c r="T56" s="201">
        <v>0</v>
      </c>
      <c r="U56" s="201">
        <v>230.53</v>
      </c>
      <c r="V56" s="201">
        <v>3.07</v>
      </c>
      <c r="W56" s="201">
        <v>5.79</v>
      </c>
      <c r="X56" s="201">
        <v>16.41</v>
      </c>
      <c r="Y56" s="201">
        <v>0</v>
      </c>
      <c r="Z56">
        <v>0</v>
      </c>
      <c r="AA56" s="201">
        <v>7.54</v>
      </c>
      <c r="AB56" s="201">
        <v>0</v>
      </c>
      <c r="AC56" s="201">
        <v>0</v>
      </c>
      <c r="AD56" s="201">
        <v>0</v>
      </c>
      <c r="AE56" s="201">
        <v>43.87</v>
      </c>
      <c r="AF56" s="201">
        <v>0</v>
      </c>
      <c r="AG56" s="201">
        <v>0</v>
      </c>
      <c r="AH56" s="201">
        <v>0</v>
      </c>
      <c r="AI56" s="201">
        <v>45</v>
      </c>
      <c r="AJ56" s="201">
        <v>0</v>
      </c>
      <c r="AK56" s="201">
        <v>0</v>
      </c>
      <c r="AL56" s="201">
        <v>0</v>
      </c>
      <c r="AM56" s="201">
        <v>79</v>
      </c>
      <c r="AN56" s="201">
        <v>0</v>
      </c>
      <c r="AO56">
        <v>0</v>
      </c>
      <c r="AP56" s="201">
        <v>32.82</v>
      </c>
      <c r="AQ56" s="201">
        <v>11.6</v>
      </c>
      <c r="AR56" s="201">
        <v>23.25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84.84</v>
      </c>
      <c r="L57" s="201">
        <v>32.659999999999997</v>
      </c>
      <c r="M57" s="201">
        <v>0</v>
      </c>
      <c r="N57" s="201">
        <v>14.48</v>
      </c>
      <c r="O57" s="201">
        <v>25.1</v>
      </c>
      <c r="P57" s="201">
        <v>66.7</v>
      </c>
      <c r="Q57" s="201">
        <v>2.9</v>
      </c>
      <c r="R57" s="201">
        <v>4.83</v>
      </c>
      <c r="S57" s="201">
        <v>3.86</v>
      </c>
      <c r="T57" s="201">
        <v>0</v>
      </c>
      <c r="U57" s="201">
        <v>230.53</v>
      </c>
      <c r="V57" s="201">
        <v>3.07</v>
      </c>
      <c r="W57" s="201">
        <v>5.79</v>
      </c>
      <c r="X57" s="201">
        <v>16.41</v>
      </c>
      <c r="Y57" s="201">
        <v>0</v>
      </c>
      <c r="Z57">
        <v>0</v>
      </c>
      <c r="AA57" s="201">
        <v>7.54</v>
      </c>
      <c r="AB57" s="201">
        <v>0</v>
      </c>
      <c r="AC57" s="201">
        <v>0</v>
      </c>
      <c r="AD57" s="201">
        <v>0</v>
      </c>
      <c r="AE57" s="201">
        <v>43.87</v>
      </c>
      <c r="AF57" s="201">
        <v>0</v>
      </c>
      <c r="AG57" s="201">
        <v>0</v>
      </c>
      <c r="AH57" s="201">
        <v>0</v>
      </c>
      <c r="AI57" s="201">
        <v>45</v>
      </c>
      <c r="AJ57" s="201">
        <v>0</v>
      </c>
      <c r="AK57" s="201">
        <v>0</v>
      </c>
      <c r="AL57" s="201">
        <v>0</v>
      </c>
      <c r="AM57" s="201">
        <v>79</v>
      </c>
      <c r="AN57" s="201">
        <v>0</v>
      </c>
      <c r="AO57">
        <v>0</v>
      </c>
      <c r="AP57" s="201">
        <v>68.459999999999994</v>
      </c>
      <c r="AQ57" s="201">
        <v>11.6</v>
      </c>
      <c r="AR57" s="201">
        <v>23.25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84.84</v>
      </c>
      <c r="L58" s="201">
        <v>32.659999999999997</v>
      </c>
      <c r="M58" s="201">
        <v>0</v>
      </c>
      <c r="N58" s="201">
        <v>14.48</v>
      </c>
      <c r="O58" s="201">
        <v>25.1</v>
      </c>
      <c r="P58" s="201">
        <v>66.7</v>
      </c>
      <c r="Q58" s="201">
        <v>2.9</v>
      </c>
      <c r="R58" s="201">
        <v>4.83</v>
      </c>
      <c r="S58" s="201">
        <v>3.86</v>
      </c>
      <c r="T58" s="201">
        <v>0</v>
      </c>
      <c r="U58" s="201">
        <v>230.53</v>
      </c>
      <c r="V58" s="201">
        <v>3.07</v>
      </c>
      <c r="W58" s="201">
        <v>5.79</v>
      </c>
      <c r="X58" s="201">
        <v>16.41</v>
      </c>
      <c r="Y58" s="201">
        <v>0</v>
      </c>
      <c r="Z58">
        <v>0</v>
      </c>
      <c r="AA58" s="201">
        <v>7.54</v>
      </c>
      <c r="AB58" s="201">
        <v>0</v>
      </c>
      <c r="AC58" s="201">
        <v>0</v>
      </c>
      <c r="AD58" s="201">
        <v>0</v>
      </c>
      <c r="AE58" s="201">
        <v>43.87</v>
      </c>
      <c r="AF58" s="201">
        <v>0</v>
      </c>
      <c r="AG58" s="201">
        <v>0</v>
      </c>
      <c r="AH58" s="201">
        <v>0</v>
      </c>
      <c r="AI58" s="201">
        <v>45</v>
      </c>
      <c r="AJ58" s="201">
        <v>0</v>
      </c>
      <c r="AK58" s="201">
        <v>0</v>
      </c>
      <c r="AL58" s="201">
        <v>0</v>
      </c>
      <c r="AM58" s="201">
        <v>79</v>
      </c>
      <c r="AN58" s="201">
        <v>0</v>
      </c>
      <c r="AO58">
        <v>0</v>
      </c>
      <c r="AP58" s="201">
        <v>68.459999999999994</v>
      </c>
      <c r="AQ58" s="201">
        <v>11.6</v>
      </c>
      <c r="AR58" s="201">
        <v>23.25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83.98</v>
      </c>
      <c r="L59" s="201">
        <v>32.82</v>
      </c>
      <c r="M59" s="201">
        <v>0</v>
      </c>
      <c r="N59" s="201">
        <v>28.44</v>
      </c>
      <c r="O59" s="201">
        <v>47.7</v>
      </c>
      <c r="P59" s="201">
        <v>66.7</v>
      </c>
      <c r="Q59" s="201">
        <v>2.9</v>
      </c>
      <c r="R59" s="201">
        <v>10.4</v>
      </c>
      <c r="S59" s="201">
        <v>3.86</v>
      </c>
      <c r="T59" s="201">
        <v>0</v>
      </c>
      <c r="U59" s="201">
        <v>230.53</v>
      </c>
      <c r="V59" s="201">
        <v>3.07</v>
      </c>
      <c r="W59" s="201">
        <v>10.86</v>
      </c>
      <c r="X59" s="201">
        <v>24.24</v>
      </c>
      <c r="Y59" s="201">
        <v>0</v>
      </c>
      <c r="Z59">
        <v>0</v>
      </c>
      <c r="AA59" s="201">
        <v>7.54</v>
      </c>
      <c r="AB59" s="201">
        <v>0</v>
      </c>
      <c r="AC59" s="201">
        <v>0</v>
      </c>
      <c r="AD59" s="201">
        <v>0</v>
      </c>
      <c r="AE59" s="201">
        <v>43.87</v>
      </c>
      <c r="AF59" s="201">
        <v>0</v>
      </c>
      <c r="AG59" s="201">
        <v>0</v>
      </c>
      <c r="AH59" s="201">
        <v>0</v>
      </c>
      <c r="AI59" s="201">
        <v>45</v>
      </c>
      <c r="AJ59" s="201">
        <v>0</v>
      </c>
      <c r="AK59" s="201">
        <v>0</v>
      </c>
      <c r="AL59" s="201">
        <v>0</v>
      </c>
      <c r="AM59" s="201">
        <v>79</v>
      </c>
      <c r="AN59" s="201">
        <v>0</v>
      </c>
      <c r="AO59">
        <v>0</v>
      </c>
      <c r="AP59" s="201">
        <v>68.459999999999994</v>
      </c>
      <c r="AQ59" s="201">
        <v>11.58</v>
      </c>
      <c r="AR59" s="201">
        <v>23.75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83.98</v>
      </c>
      <c r="L60" s="201">
        <v>32.82</v>
      </c>
      <c r="M60" s="201">
        <v>0</v>
      </c>
      <c r="N60" s="201">
        <v>28.44</v>
      </c>
      <c r="O60" s="201">
        <v>47.7</v>
      </c>
      <c r="P60" s="201">
        <v>66.7</v>
      </c>
      <c r="Q60" s="201">
        <v>5.35</v>
      </c>
      <c r="R60" s="201">
        <v>10.4</v>
      </c>
      <c r="S60" s="201">
        <v>6.48</v>
      </c>
      <c r="T60" s="201">
        <v>0</v>
      </c>
      <c r="U60" s="201">
        <v>230.53</v>
      </c>
      <c r="V60" s="201">
        <v>3.07</v>
      </c>
      <c r="W60" s="201">
        <v>10.86</v>
      </c>
      <c r="X60" s="201">
        <v>24.24</v>
      </c>
      <c r="Y60" s="201">
        <v>0</v>
      </c>
      <c r="Z60">
        <v>0</v>
      </c>
      <c r="AA60" s="201">
        <v>7.54</v>
      </c>
      <c r="AB60" s="201">
        <v>0</v>
      </c>
      <c r="AC60" s="201">
        <v>0</v>
      </c>
      <c r="AD60" s="201">
        <v>0</v>
      </c>
      <c r="AE60" s="201">
        <v>43.87</v>
      </c>
      <c r="AF60" s="201">
        <v>0</v>
      </c>
      <c r="AG60" s="201">
        <v>0</v>
      </c>
      <c r="AH60" s="201">
        <v>0</v>
      </c>
      <c r="AI60" s="201">
        <v>45</v>
      </c>
      <c r="AJ60" s="201">
        <v>0</v>
      </c>
      <c r="AK60" s="201">
        <v>0</v>
      </c>
      <c r="AL60" s="201">
        <v>0</v>
      </c>
      <c r="AM60" s="201">
        <v>79</v>
      </c>
      <c r="AN60" s="201">
        <v>0</v>
      </c>
      <c r="AO60">
        <v>0</v>
      </c>
      <c r="AP60" s="201">
        <v>68.459999999999994</v>
      </c>
      <c r="AQ60" s="201">
        <v>11.58</v>
      </c>
      <c r="AR60" s="201">
        <v>23.75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132.25</v>
      </c>
      <c r="L61" s="201">
        <v>32.82</v>
      </c>
      <c r="M61" s="201">
        <v>0</v>
      </c>
      <c r="N61" s="201">
        <v>28.44</v>
      </c>
      <c r="O61" s="201">
        <v>47.7</v>
      </c>
      <c r="P61" s="201">
        <v>66.7</v>
      </c>
      <c r="Q61" s="201">
        <v>5.35</v>
      </c>
      <c r="R61" s="201">
        <v>10.4</v>
      </c>
      <c r="S61" s="201">
        <v>6.48</v>
      </c>
      <c r="T61" s="201">
        <v>0</v>
      </c>
      <c r="U61" s="201">
        <v>230.53</v>
      </c>
      <c r="V61" s="201">
        <v>3.07</v>
      </c>
      <c r="W61" s="201">
        <v>10.86</v>
      </c>
      <c r="X61" s="201">
        <v>24.24</v>
      </c>
      <c r="Y61" s="201">
        <v>0</v>
      </c>
      <c r="Z61">
        <v>0</v>
      </c>
      <c r="AA61" s="201">
        <v>7.54</v>
      </c>
      <c r="AB61" s="201">
        <v>0</v>
      </c>
      <c r="AC61" s="201">
        <v>0</v>
      </c>
      <c r="AD61" s="201">
        <v>0</v>
      </c>
      <c r="AE61" s="201">
        <v>43.87</v>
      </c>
      <c r="AF61" s="201">
        <v>0</v>
      </c>
      <c r="AG61" s="201">
        <v>0</v>
      </c>
      <c r="AH61" s="201">
        <v>0</v>
      </c>
      <c r="AI61" s="201">
        <v>45</v>
      </c>
      <c r="AJ61" s="201">
        <v>0</v>
      </c>
      <c r="AK61" s="201">
        <v>0</v>
      </c>
      <c r="AL61" s="201">
        <v>0</v>
      </c>
      <c r="AM61" s="201">
        <v>79</v>
      </c>
      <c r="AN61" s="201">
        <v>0</v>
      </c>
      <c r="AO61">
        <v>0</v>
      </c>
      <c r="AP61" s="201">
        <v>68.459999999999994</v>
      </c>
      <c r="AQ61" s="201">
        <v>22.12</v>
      </c>
      <c r="AR61" s="201">
        <v>23.75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154.44</v>
      </c>
      <c r="L62" s="201">
        <v>32.82</v>
      </c>
      <c r="M62" s="201">
        <v>0</v>
      </c>
      <c r="N62" s="201">
        <v>28.44</v>
      </c>
      <c r="O62" s="201">
        <v>47.7</v>
      </c>
      <c r="P62" s="201">
        <v>66.7</v>
      </c>
      <c r="Q62" s="201">
        <v>5.35</v>
      </c>
      <c r="R62" s="201">
        <v>10.4</v>
      </c>
      <c r="S62" s="201">
        <v>6.48</v>
      </c>
      <c r="T62" s="201">
        <v>0</v>
      </c>
      <c r="U62" s="201">
        <v>230.53</v>
      </c>
      <c r="V62" s="201">
        <v>3.07</v>
      </c>
      <c r="W62" s="201">
        <v>10.86</v>
      </c>
      <c r="X62" s="201">
        <v>24.24</v>
      </c>
      <c r="Y62" s="201">
        <v>0</v>
      </c>
      <c r="Z62">
        <v>0</v>
      </c>
      <c r="AA62" s="201">
        <v>7.54</v>
      </c>
      <c r="AB62" s="201">
        <v>0</v>
      </c>
      <c r="AC62" s="201">
        <v>0</v>
      </c>
      <c r="AD62" s="201">
        <v>0</v>
      </c>
      <c r="AE62" s="201">
        <v>43.87</v>
      </c>
      <c r="AF62" s="201">
        <v>0</v>
      </c>
      <c r="AG62" s="201">
        <v>0</v>
      </c>
      <c r="AH62" s="201">
        <v>0</v>
      </c>
      <c r="AI62" s="201">
        <v>45</v>
      </c>
      <c r="AJ62" s="201">
        <v>0</v>
      </c>
      <c r="AK62" s="201">
        <v>0</v>
      </c>
      <c r="AL62" s="201">
        <v>0</v>
      </c>
      <c r="AM62" s="201">
        <v>79</v>
      </c>
      <c r="AN62" s="201">
        <v>0</v>
      </c>
      <c r="AO62">
        <v>0</v>
      </c>
      <c r="AP62" s="201">
        <v>68.459999999999994</v>
      </c>
      <c r="AQ62" s="201">
        <v>22.12</v>
      </c>
      <c r="AR62" s="201">
        <v>23.75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158.49</v>
      </c>
      <c r="L63" s="201">
        <v>32.82</v>
      </c>
      <c r="M63" s="201">
        <v>0</v>
      </c>
      <c r="N63" s="201">
        <v>28.44</v>
      </c>
      <c r="O63" s="201">
        <v>47.7</v>
      </c>
      <c r="P63" s="201">
        <v>66.7</v>
      </c>
      <c r="Q63" s="201">
        <v>5.35</v>
      </c>
      <c r="R63" s="201">
        <v>10.4</v>
      </c>
      <c r="S63" s="201">
        <v>6.48</v>
      </c>
      <c r="T63" s="201">
        <v>0</v>
      </c>
      <c r="U63" s="201">
        <v>230.53</v>
      </c>
      <c r="V63" s="201">
        <v>3.07</v>
      </c>
      <c r="W63" s="201">
        <v>10.86</v>
      </c>
      <c r="X63" s="201">
        <v>24.24</v>
      </c>
      <c r="Y63" s="201">
        <v>0</v>
      </c>
      <c r="Z63">
        <v>0</v>
      </c>
      <c r="AA63" s="201">
        <v>7.54</v>
      </c>
      <c r="AB63" s="201">
        <v>0</v>
      </c>
      <c r="AC63" s="201">
        <v>0</v>
      </c>
      <c r="AD63" s="201">
        <v>0</v>
      </c>
      <c r="AE63" s="201">
        <v>43.87</v>
      </c>
      <c r="AF63" s="201">
        <v>0</v>
      </c>
      <c r="AG63" s="201">
        <v>0</v>
      </c>
      <c r="AH63" s="201">
        <v>0</v>
      </c>
      <c r="AI63" s="201">
        <v>45</v>
      </c>
      <c r="AJ63" s="201">
        <v>0</v>
      </c>
      <c r="AK63" s="201">
        <v>0</v>
      </c>
      <c r="AL63" s="201">
        <v>0</v>
      </c>
      <c r="AM63" s="201">
        <v>79</v>
      </c>
      <c r="AN63" s="201">
        <v>0</v>
      </c>
      <c r="AO63">
        <v>0</v>
      </c>
      <c r="AP63" s="201">
        <v>68.459999999999994</v>
      </c>
      <c r="AQ63" s="201">
        <v>22.12</v>
      </c>
      <c r="AR63" s="201">
        <v>23.75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158.49</v>
      </c>
      <c r="L64" s="201">
        <v>32.82</v>
      </c>
      <c r="M64" s="201">
        <v>0</v>
      </c>
      <c r="N64" s="201">
        <v>28.44</v>
      </c>
      <c r="O64" s="201">
        <v>47.7</v>
      </c>
      <c r="P64" s="201">
        <v>66.7</v>
      </c>
      <c r="Q64" s="201">
        <v>5.35</v>
      </c>
      <c r="R64" s="201">
        <v>10.4</v>
      </c>
      <c r="S64" s="201">
        <v>6.48</v>
      </c>
      <c r="T64" s="201">
        <v>0</v>
      </c>
      <c r="U64" s="201">
        <v>230.53</v>
      </c>
      <c r="V64" s="201">
        <v>3.07</v>
      </c>
      <c r="W64" s="201">
        <v>10.86</v>
      </c>
      <c r="X64" s="201">
        <v>24.24</v>
      </c>
      <c r="Y64" s="201">
        <v>0</v>
      </c>
      <c r="Z64">
        <v>0</v>
      </c>
      <c r="AA64" s="201">
        <v>7.54</v>
      </c>
      <c r="AB64" s="201">
        <v>0</v>
      </c>
      <c r="AC64" s="201">
        <v>0</v>
      </c>
      <c r="AD64" s="201">
        <v>0</v>
      </c>
      <c r="AE64" s="201">
        <v>43.87</v>
      </c>
      <c r="AF64" s="201">
        <v>0</v>
      </c>
      <c r="AG64" s="201">
        <v>0</v>
      </c>
      <c r="AH64" s="201">
        <v>0</v>
      </c>
      <c r="AI64" s="201">
        <v>45</v>
      </c>
      <c r="AJ64" s="201">
        <v>0</v>
      </c>
      <c r="AK64" s="201">
        <v>0</v>
      </c>
      <c r="AL64" s="201">
        <v>0</v>
      </c>
      <c r="AM64" s="201">
        <v>79</v>
      </c>
      <c r="AN64" s="201">
        <v>0</v>
      </c>
      <c r="AO64">
        <v>0</v>
      </c>
      <c r="AP64" s="201">
        <v>68.459999999999994</v>
      </c>
      <c r="AQ64" s="201">
        <v>22.12</v>
      </c>
      <c r="AR64" s="201">
        <v>23.75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158.49</v>
      </c>
      <c r="L65" s="201">
        <v>32.82</v>
      </c>
      <c r="M65" s="201">
        <v>0</v>
      </c>
      <c r="N65" s="201">
        <v>28.44</v>
      </c>
      <c r="O65" s="201">
        <v>47.7</v>
      </c>
      <c r="P65" s="201">
        <v>66.7</v>
      </c>
      <c r="Q65" s="201">
        <v>5.35</v>
      </c>
      <c r="R65" s="201">
        <v>10.4</v>
      </c>
      <c r="S65" s="201">
        <v>6.48</v>
      </c>
      <c r="T65" s="201">
        <v>0</v>
      </c>
      <c r="U65" s="201">
        <v>230.53</v>
      </c>
      <c r="V65" s="201">
        <v>3.07</v>
      </c>
      <c r="W65" s="201">
        <v>10.86</v>
      </c>
      <c r="X65" s="201">
        <v>24.24</v>
      </c>
      <c r="Y65" s="201">
        <v>0</v>
      </c>
      <c r="Z65">
        <v>0</v>
      </c>
      <c r="AA65" s="201">
        <v>7.54</v>
      </c>
      <c r="AB65" s="201">
        <v>0</v>
      </c>
      <c r="AC65" s="201">
        <v>0</v>
      </c>
      <c r="AD65" s="201">
        <v>0</v>
      </c>
      <c r="AE65" s="201">
        <v>43.87</v>
      </c>
      <c r="AF65" s="201">
        <v>0</v>
      </c>
      <c r="AG65" s="201">
        <v>0</v>
      </c>
      <c r="AH65" s="201">
        <v>0</v>
      </c>
      <c r="AI65" s="201">
        <v>45</v>
      </c>
      <c r="AJ65" s="201">
        <v>0</v>
      </c>
      <c r="AK65" s="201">
        <v>0</v>
      </c>
      <c r="AL65" s="201">
        <v>0</v>
      </c>
      <c r="AM65" s="201">
        <v>79</v>
      </c>
      <c r="AN65" s="201">
        <v>0</v>
      </c>
      <c r="AO65">
        <v>0</v>
      </c>
      <c r="AP65" s="201">
        <v>68.459999999999994</v>
      </c>
      <c r="AQ65" s="201">
        <v>22.12</v>
      </c>
      <c r="AR65" s="201">
        <v>23.75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158.49</v>
      </c>
      <c r="L66" s="201">
        <v>32.82</v>
      </c>
      <c r="M66" s="201">
        <v>0</v>
      </c>
      <c r="N66" s="201">
        <v>28.44</v>
      </c>
      <c r="O66" s="201">
        <v>47.7</v>
      </c>
      <c r="P66" s="201">
        <v>66.7</v>
      </c>
      <c r="Q66" s="201">
        <v>5.35</v>
      </c>
      <c r="R66" s="201">
        <v>10.4</v>
      </c>
      <c r="S66" s="201">
        <v>6.48</v>
      </c>
      <c r="T66" s="201">
        <v>0</v>
      </c>
      <c r="U66" s="201">
        <v>230.53</v>
      </c>
      <c r="V66" s="201">
        <v>3.07</v>
      </c>
      <c r="W66" s="201">
        <v>10.86</v>
      </c>
      <c r="X66" s="201">
        <v>24.24</v>
      </c>
      <c r="Y66" s="201">
        <v>0</v>
      </c>
      <c r="Z66">
        <v>0</v>
      </c>
      <c r="AA66" s="201">
        <v>7.54</v>
      </c>
      <c r="AB66" s="201">
        <v>0</v>
      </c>
      <c r="AC66" s="201">
        <v>0</v>
      </c>
      <c r="AD66" s="201">
        <v>0</v>
      </c>
      <c r="AE66" s="201">
        <v>43.87</v>
      </c>
      <c r="AF66" s="201">
        <v>0</v>
      </c>
      <c r="AG66" s="201">
        <v>0</v>
      </c>
      <c r="AH66" s="201">
        <v>0</v>
      </c>
      <c r="AI66" s="201">
        <v>45</v>
      </c>
      <c r="AJ66" s="201">
        <v>0</v>
      </c>
      <c r="AK66" s="201">
        <v>0</v>
      </c>
      <c r="AL66" s="201">
        <v>0</v>
      </c>
      <c r="AM66" s="201">
        <v>79</v>
      </c>
      <c r="AN66" s="201">
        <v>0</v>
      </c>
      <c r="AO66">
        <v>0</v>
      </c>
      <c r="AP66" s="201">
        <v>68.459999999999994</v>
      </c>
      <c r="AQ66" s="201">
        <v>22.12</v>
      </c>
      <c r="AR66" s="201">
        <v>23.75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158.49</v>
      </c>
      <c r="L67" s="201">
        <v>32.82</v>
      </c>
      <c r="M67" s="201">
        <v>0</v>
      </c>
      <c r="N67" s="201">
        <v>28.44</v>
      </c>
      <c r="O67" s="201">
        <v>47.7</v>
      </c>
      <c r="P67" s="201">
        <v>66.7</v>
      </c>
      <c r="Q67" s="201">
        <v>4.99</v>
      </c>
      <c r="R67" s="201">
        <v>10.4</v>
      </c>
      <c r="S67" s="201">
        <v>6.48</v>
      </c>
      <c r="T67" s="201">
        <v>0</v>
      </c>
      <c r="U67" s="201">
        <v>230.53</v>
      </c>
      <c r="V67" s="201">
        <v>3.07</v>
      </c>
      <c r="W67" s="201">
        <v>10.86</v>
      </c>
      <c r="X67" s="201">
        <v>24.24</v>
      </c>
      <c r="Y67" s="201">
        <v>0</v>
      </c>
      <c r="Z67">
        <v>0</v>
      </c>
      <c r="AA67" s="201">
        <v>7.54</v>
      </c>
      <c r="AB67" s="201">
        <v>0</v>
      </c>
      <c r="AC67" s="201">
        <v>0</v>
      </c>
      <c r="AD67" s="201">
        <v>0</v>
      </c>
      <c r="AE67" s="201">
        <v>43.87</v>
      </c>
      <c r="AF67" s="201">
        <v>0</v>
      </c>
      <c r="AG67" s="201">
        <v>0</v>
      </c>
      <c r="AH67" s="201">
        <v>0</v>
      </c>
      <c r="AI67" s="201">
        <v>45</v>
      </c>
      <c r="AJ67" s="201">
        <v>0</v>
      </c>
      <c r="AK67" s="201">
        <v>0</v>
      </c>
      <c r="AL67" s="201">
        <v>0</v>
      </c>
      <c r="AM67" s="201">
        <v>79</v>
      </c>
      <c r="AN67" s="201">
        <v>0</v>
      </c>
      <c r="AO67">
        <v>0</v>
      </c>
      <c r="AP67" s="201">
        <v>68.459999999999994</v>
      </c>
      <c r="AQ67" s="201">
        <v>22.12</v>
      </c>
      <c r="AR67" s="201">
        <v>23.75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158.49</v>
      </c>
      <c r="L68" s="201">
        <v>32.82</v>
      </c>
      <c r="M68" s="201">
        <v>0</v>
      </c>
      <c r="N68" s="201">
        <v>28.44</v>
      </c>
      <c r="O68" s="201">
        <v>47.7</v>
      </c>
      <c r="P68" s="201">
        <v>66.7</v>
      </c>
      <c r="Q68" s="201">
        <v>4.99</v>
      </c>
      <c r="R68" s="201">
        <v>10.4</v>
      </c>
      <c r="S68" s="201">
        <v>6.48</v>
      </c>
      <c r="T68" s="201">
        <v>0</v>
      </c>
      <c r="U68" s="201">
        <v>230.53</v>
      </c>
      <c r="V68" s="201">
        <v>3.07</v>
      </c>
      <c r="W68" s="201">
        <v>10.86</v>
      </c>
      <c r="X68" s="201">
        <v>24.24</v>
      </c>
      <c r="Y68" s="201">
        <v>0</v>
      </c>
      <c r="Z68">
        <v>0</v>
      </c>
      <c r="AA68" s="201">
        <v>7.54</v>
      </c>
      <c r="AB68" s="201">
        <v>0</v>
      </c>
      <c r="AC68" s="201">
        <v>0</v>
      </c>
      <c r="AD68" s="201">
        <v>0</v>
      </c>
      <c r="AE68" s="201">
        <v>43.87</v>
      </c>
      <c r="AF68" s="201">
        <v>0</v>
      </c>
      <c r="AG68" s="201">
        <v>0</v>
      </c>
      <c r="AH68" s="201">
        <v>0</v>
      </c>
      <c r="AI68" s="201">
        <v>45</v>
      </c>
      <c r="AJ68" s="201">
        <v>0</v>
      </c>
      <c r="AK68" s="201">
        <v>0</v>
      </c>
      <c r="AL68" s="201">
        <v>0</v>
      </c>
      <c r="AM68" s="201">
        <v>79</v>
      </c>
      <c r="AN68" s="201">
        <v>0</v>
      </c>
      <c r="AO68">
        <v>0</v>
      </c>
      <c r="AP68" s="201">
        <v>68.459999999999994</v>
      </c>
      <c r="AQ68" s="201">
        <v>22.12</v>
      </c>
      <c r="AR68" s="201">
        <v>23.75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158.49</v>
      </c>
      <c r="L69" s="201">
        <v>32.82</v>
      </c>
      <c r="M69" s="201">
        <v>0</v>
      </c>
      <c r="N69" s="201">
        <v>28.44</v>
      </c>
      <c r="O69" s="201">
        <v>47.7</v>
      </c>
      <c r="P69" s="201">
        <v>66.7</v>
      </c>
      <c r="Q69" s="201">
        <v>4.99</v>
      </c>
      <c r="R69" s="201">
        <v>10.4</v>
      </c>
      <c r="S69" s="201">
        <v>6.48</v>
      </c>
      <c r="T69" s="201">
        <v>0</v>
      </c>
      <c r="U69" s="201">
        <v>230.53</v>
      </c>
      <c r="V69" s="201">
        <v>3.07</v>
      </c>
      <c r="W69" s="201">
        <v>10.86</v>
      </c>
      <c r="X69" s="201">
        <v>24.24</v>
      </c>
      <c r="Y69" s="201">
        <v>0</v>
      </c>
      <c r="Z69">
        <v>0</v>
      </c>
      <c r="AA69" s="201">
        <v>7.54</v>
      </c>
      <c r="AB69" s="201">
        <v>0</v>
      </c>
      <c r="AC69" s="201">
        <v>0</v>
      </c>
      <c r="AD69" s="201">
        <v>0</v>
      </c>
      <c r="AE69" s="201">
        <v>43.87</v>
      </c>
      <c r="AF69" s="201">
        <v>0</v>
      </c>
      <c r="AG69" s="201">
        <v>0</v>
      </c>
      <c r="AH69" s="201">
        <v>0</v>
      </c>
      <c r="AI69" s="201">
        <v>45</v>
      </c>
      <c r="AJ69" s="201">
        <v>0</v>
      </c>
      <c r="AK69" s="201">
        <v>0</v>
      </c>
      <c r="AL69" s="201">
        <v>0</v>
      </c>
      <c r="AM69" s="201">
        <v>79</v>
      </c>
      <c r="AN69" s="201">
        <v>0</v>
      </c>
      <c r="AO69">
        <v>0</v>
      </c>
      <c r="AP69" s="201">
        <v>68.459999999999994</v>
      </c>
      <c r="AQ69" s="201">
        <v>22.12</v>
      </c>
      <c r="AR69" s="201">
        <v>23.75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158.49</v>
      </c>
      <c r="L70" s="201">
        <v>32.82</v>
      </c>
      <c r="M70" s="201">
        <v>0</v>
      </c>
      <c r="N70" s="201">
        <v>28.44</v>
      </c>
      <c r="O70" s="201">
        <v>47.7</v>
      </c>
      <c r="P70" s="201">
        <v>66.7</v>
      </c>
      <c r="Q70" s="201">
        <v>4.99</v>
      </c>
      <c r="R70" s="201">
        <v>10.4</v>
      </c>
      <c r="S70" s="201">
        <v>6.48</v>
      </c>
      <c r="T70" s="201">
        <v>0</v>
      </c>
      <c r="U70" s="201">
        <v>230.53</v>
      </c>
      <c r="V70" s="201">
        <v>3.07</v>
      </c>
      <c r="W70" s="201">
        <v>10.86</v>
      </c>
      <c r="X70" s="201">
        <v>24.24</v>
      </c>
      <c r="Y70" s="201">
        <v>0</v>
      </c>
      <c r="Z70">
        <v>0</v>
      </c>
      <c r="AA70" s="201">
        <v>7.54</v>
      </c>
      <c r="AB70" s="201">
        <v>0</v>
      </c>
      <c r="AC70" s="201">
        <v>0</v>
      </c>
      <c r="AD70" s="201">
        <v>0</v>
      </c>
      <c r="AE70" s="201">
        <v>43.87</v>
      </c>
      <c r="AF70" s="201">
        <v>0</v>
      </c>
      <c r="AG70" s="201">
        <v>0</v>
      </c>
      <c r="AH70" s="201">
        <v>0</v>
      </c>
      <c r="AI70" s="201">
        <v>45</v>
      </c>
      <c r="AJ70" s="201">
        <v>0</v>
      </c>
      <c r="AK70" s="201">
        <v>0</v>
      </c>
      <c r="AL70" s="201">
        <v>0</v>
      </c>
      <c r="AM70" s="201">
        <v>79</v>
      </c>
      <c r="AN70" s="201">
        <v>0</v>
      </c>
      <c r="AO70">
        <v>0</v>
      </c>
      <c r="AP70" s="201">
        <v>68.459999999999994</v>
      </c>
      <c r="AQ70" s="201">
        <v>22.12</v>
      </c>
      <c r="AR70" s="201">
        <v>23.75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158.49</v>
      </c>
      <c r="L71" s="201">
        <v>32.82</v>
      </c>
      <c r="M71" s="201">
        <v>0</v>
      </c>
      <c r="N71" s="201">
        <v>28.44</v>
      </c>
      <c r="O71" s="201">
        <v>47.7</v>
      </c>
      <c r="P71" s="201">
        <v>66.7</v>
      </c>
      <c r="Q71" s="201">
        <v>4.8899999999999997</v>
      </c>
      <c r="R71" s="201">
        <v>10.4</v>
      </c>
      <c r="S71" s="201">
        <v>6.48</v>
      </c>
      <c r="T71" s="201">
        <v>0</v>
      </c>
      <c r="U71" s="201">
        <v>230.53</v>
      </c>
      <c r="V71" s="201">
        <v>3.07</v>
      </c>
      <c r="W71" s="201">
        <v>10.86</v>
      </c>
      <c r="X71" s="201">
        <v>24.24</v>
      </c>
      <c r="Y71" s="201">
        <v>0</v>
      </c>
      <c r="Z71">
        <v>0</v>
      </c>
      <c r="AA71" s="201">
        <v>7.54</v>
      </c>
      <c r="AB71" s="201">
        <v>0</v>
      </c>
      <c r="AC71" s="201">
        <v>0</v>
      </c>
      <c r="AD71" s="201">
        <v>0</v>
      </c>
      <c r="AE71" s="201">
        <v>43.87</v>
      </c>
      <c r="AF71" s="201">
        <v>0</v>
      </c>
      <c r="AG71" s="201">
        <v>0</v>
      </c>
      <c r="AH71" s="201">
        <v>0</v>
      </c>
      <c r="AI71" s="201">
        <v>45</v>
      </c>
      <c r="AJ71" s="201">
        <v>0</v>
      </c>
      <c r="AK71" s="201">
        <v>0</v>
      </c>
      <c r="AL71" s="201">
        <v>0</v>
      </c>
      <c r="AM71" s="201">
        <v>79</v>
      </c>
      <c r="AN71" s="201">
        <v>0</v>
      </c>
      <c r="AO71">
        <v>0</v>
      </c>
      <c r="AP71" s="201">
        <v>68.459999999999994</v>
      </c>
      <c r="AQ71" s="201">
        <v>22.12</v>
      </c>
      <c r="AR71" s="201">
        <v>22.82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158.49</v>
      </c>
      <c r="L72" s="201">
        <v>32.82</v>
      </c>
      <c r="M72" s="201">
        <v>0</v>
      </c>
      <c r="N72" s="201">
        <v>28.44</v>
      </c>
      <c r="O72" s="201">
        <v>47.7</v>
      </c>
      <c r="P72" s="201">
        <v>66.7</v>
      </c>
      <c r="Q72" s="201">
        <v>4.8899999999999997</v>
      </c>
      <c r="R72" s="201">
        <v>10.4</v>
      </c>
      <c r="S72" s="201">
        <v>6.48</v>
      </c>
      <c r="T72" s="201">
        <v>0</v>
      </c>
      <c r="U72" s="201">
        <v>230.53</v>
      </c>
      <c r="V72" s="201">
        <v>3.07</v>
      </c>
      <c r="W72" s="201">
        <v>10.86</v>
      </c>
      <c r="X72" s="201">
        <v>24.24</v>
      </c>
      <c r="Y72" s="201">
        <v>0</v>
      </c>
      <c r="Z72">
        <v>0</v>
      </c>
      <c r="AA72" s="201">
        <v>7.54</v>
      </c>
      <c r="AB72" s="201">
        <v>0</v>
      </c>
      <c r="AC72" s="201">
        <v>0</v>
      </c>
      <c r="AD72" s="201">
        <v>0</v>
      </c>
      <c r="AE72" s="201">
        <v>43.87</v>
      </c>
      <c r="AF72" s="201">
        <v>0</v>
      </c>
      <c r="AG72" s="201">
        <v>0</v>
      </c>
      <c r="AH72" s="201">
        <v>0</v>
      </c>
      <c r="AI72" s="201">
        <v>45</v>
      </c>
      <c r="AJ72" s="201">
        <v>0</v>
      </c>
      <c r="AK72" s="201">
        <v>0</v>
      </c>
      <c r="AL72" s="201">
        <v>0</v>
      </c>
      <c r="AM72" s="201">
        <v>79</v>
      </c>
      <c r="AN72" s="201">
        <v>0</v>
      </c>
      <c r="AO72">
        <v>0</v>
      </c>
      <c r="AP72" s="201">
        <v>68.459999999999994</v>
      </c>
      <c r="AQ72" s="201">
        <v>22.12</v>
      </c>
      <c r="AR72" s="201">
        <v>17.079999999999998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158.49</v>
      </c>
      <c r="L73" s="201">
        <v>32.82</v>
      </c>
      <c r="M73" s="201">
        <v>0</v>
      </c>
      <c r="N73" s="201">
        <v>28.44</v>
      </c>
      <c r="O73" s="201">
        <v>47.7</v>
      </c>
      <c r="P73" s="201">
        <v>66.7</v>
      </c>
      <c r="Q73" s="201">
        <v>4.9000000000000004</v>
      </c>
      <c r="R73" s="201">
        <v>10.4</v>
      </c>
      <c r="S73" s="201">
        <v>6.48</v>
      </c>
      <c r="T73" s="201">
        <v>0</v>
      </c>
      <c r="U73" s="201">
        <v>225.98</v>
      </c>
      <c r="V73" s="201">
        <v>3.07</v>
      </c>
      <c r="W73" s="201">
        <v>10.86</v>
      </c>
      <c r="X73" s="201">
        <v>24.24</v>
      </c>
      <c r="Y73" s="201">
        <v>0</v>
      </c>
      <c r="Z73">
        <v>0</v>
      </c>
      <c r="AA73" s="201">
        <v>7.54</v>
      </c>
      <c r="AB73" s="201">
        <v>0</v>
      </c>
      <c r="AC73" s="201">
        <v>0</v>
      </c>
      <c r="AD73" s="201">
        <v>0</v>
      </c>
      <c r="AE73" s="201">
        <v>43.87</v>
      </c>
      <c r="AF73" s="201">
        <v>0</v>
      </c>
      <c r="AG73" s="201">
        <v>0</v>
      </c>
      <c r="AH73" s="201">
        <v>0</v>
      </c>
      <c r="AI73" s="201">
        <v>45</v>
      </c>
      <c r="AJ73" s="201">
        <v>0</v>
      </c>
      <c r="AK73" s="201">
        <v>0</v>
      </c>
      <c r="AL73" s="201">
        <v>0</v>
      </c>
      <c r="AM73" s="201">
        <v>79</v>
      </c>
      <c r="AN73" s="201">
        <v>0</v>
      </c>
      <c r="AO73">
        <v>0</v>
      </c>
      <c r="AP73" s="201">
        <v>68.459999999999994</v>
      </c>
      <c r="AQ73" s="201">
        <v>22.12</v>
      </c>
      <c r="AR73" s="201">
        <v>11.21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158.49</v>
      </c>
      <c r="L74" s="201">
        <v>32.82</v>
      </c>
      <c r="M74" s="201">
        <v>0</v>
      </c>
      <c r="N74" s="201">
        <v>28.44</v>
      </c>
      <c r="O74" s="201">
        <v>47.7</v>
      </c>
      <c r="P74" s="201">
        <v>66.7</v>
      </c>
      <c r="Q74" s="201">
        <v>4.8899999999999997</v>
      </c>
      <c r="R74" s="201">
        <v>10.4</v>
      </c>
      <c r="S74" s="201">
        <v>6.48</v>
      </c>
      <c r="T74" s="201">
        <v>0</v>
      </c>
      <c r="U74" s="201">
        <v>225.98</v>
      </c>
      <c r="V74" s="201">
        <v>3.07</v>
      </c>
      <c r="W74" s="201">
        <v>10.86</v>
      </c>
      <c r="X74" s="201">
        <v>24.24</v>
      </c>
      <c r="Y74" s="201">
        <v>0</v>
      </c>
      <c r="Z74">
        <v>0</v>
      </c>
      <c r="AA74" s="201">
        <v>7.54</v>
      </c>
      <c r="AB74" s="201">
        <v>0</v>
      </c>
      <c r="AC74" s="201">
        <v>0</v>
      </c>
      <c r="AD74" s="201">
        <v>0</v>
      </c>
      <c r="AE74" s="201">
        <v>43.87</v>
      </c>
      <c r="AF74" s="201">
        <v>0</v>
      </c>
      <c r="AG74" s="201">
        <v>0</v>
      </c>
      <c r="AH74" s="201">
        <v>0</v>
      </c>
      <c r="AI74" s="201">
        <v>45</v>
      </c>
      <c r="AJ74" s="201">
        <v>0</v>
      </c>
      <c r="AK74" s="201">
        <v>0</v>
      </c>
      <c r="AL74" s="201">
        <v>0</v>
      </c>
      <c r="AM74" s="201">
        <v>79</v>
      </c>
      <c r="AN74" s="201">
        <v>0</v>
      </c>
      <c r="AO74">
        <v>0</v>
      </c>
      <c r="AP74" s="201">
        <v>68.459999999999994</v>
      </c>
      <c r="AQ74" s="201">
        <v>22.12</v>
      </c>
      <c r="AR74" s="201">
        <v>6.82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158.49</v>
      </c>
      <c r="L75" s="201">
        <v>32.82</v>
      </c>
      <c r="M75" s="201">
        <v>0</v>
      </c>
      <c r="N75" s="201">
        <v>28.44</v>
      </c>
      <c r="O75" s="201">
        <v>47.7</v>
      </c>
      <c r="P75" s="201">
        <v>66.7</v>
      </c>
      <c r="Q75" s="201">
        <v>4.8899999999999997</v>
      </c>
      <c r="R75" s="201">
        <v>10.4</v>
      </c>
      <c r="S75" s="201">
        <v>6.48</v>
      </c>
      <c r="T75" s="201">
        <v>0</v>
      </c>
      <c r="U75" s="201">
        <v>225.98</v>
      </c>
      <c r="V75" s="201">
        <v>3.07</v>
      </c>
      <c r="W75" s="201">
        <v>10.86</v>
      </c>
      <c r="X75" s="201">
        <v>24.24</v>
      </c>
      <c r="Y75" s="201">
        <v>0</v>
      </c>
      <c r="Z75">
        <v>0</v>
      </c>
      <c r="AA75" s="201">
        <v>7.54</v>
      </c>
      <c r="AB75" s="201">
        <v>0</v>
      </c>
      <c r="AC75" s="201">
        <v>0</v>
      </c>
      <c r="AD75" s="201">
        <v>0</v>
      </c>
      <c r="AE75" s="201">
        <v>43.87</v>
      </c>
      <c r="AF75" s="201">
        <v>0</v>
      </c>
      <c r="AG75" s="201">
        <v>0</v>
      </c>
      <c r="AH75" s="201">
        <v>0</v>
      </c>
      <c r="AI75" s="201">
        <v>45</v>
      </c>
      <c r="AJ75" s="201">
        <v>0</v>
      </c>
      <c r="AK75" s="201">
        <v>0</v>
      </c>
      <c r="AL75" s="201">
        <v>0</v>
      </c>
      <c r="AM75" s="201">
        <v>79</v>
      </c>
      <c r="AN75" s="201">
        <v>0</v>
      </c>
      <c r="AO75">
        <v>0</v>
      </c>
      <c r="AP75" s="201">
        <v>68.459999999999994</v>
      </c>
      <c r="AQ75" s="201">
        <v>22.12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158.49</v>
      </c>
      <c r="L76" s="201">
        <v>32.82</v>
      </c>
      <c r="M76" s="201">
        <v>0</v>
      </c>
      <c r="N76" s="201">
        <v>28.44</v>
      </c>
      <c r="O76" s="201">
        <v>47.7</v>
      </c>
      <c r="P76" s="201">
        <v>66.7</v>
      </c>
      <c r="Q76" s="201">
        <v>4.8899999999999997</v>
      </c>
      <c r="R76" s="201">
        <v>10.4</v>
      </c>
      <c r="S76" s="201">
        <v>6.48</v>
      </c>
      <c r="T76" s="201">
        <v>0</v>
      </c>
      <c r="U76" s="201">
        <v>225.98</v>
      </c>
      <c r="V76" s="201">
        <v>3.07</v>
      </c>
      <c r="W76" s="201">
        <v>10.86</v>
      </c>
      <c r="X76" s="201">
        <v>24.24</v>
      </c>
      <c r="Y76" s="201">
        <v>0</v>
      </c>
      <c r="Z76">
        <v>0</v>
      </c>
      <c r="AA76" s="201">
        <v>7.54</v>
      </c>
      <c r="AB76" s="201">
        <v>0</v>
      </c>
      <c r="AC76" s="201">
        <v>0</v>
      </c>
      <c r="AD76" s="201">
        <v>0</v>
      </c>
      <c r="AE76" s="201">
        <v>43.87</v>
      </c>
      <c r="AF76" s="201">
        <v>0</v>
      </c>
      <c r="AG76" s="201">
        <v>0</v>
      </c>
      <c r="AH76" s="201">
        <v>0</v>
      </c>
      <c r="AI76" s="201">
        <v>45</v>
      </c>
      <c r="AJ76" s="201">
        <v>0</v>
      </c>
      <c r="AK76" s="201">
        <v>0</v>
      </c>
      <c r="AL76" s="201">
        <v>0</v>
      </c>
      <c r="AM76" s="201">
        <v>79</v>
      </c>
      <c r="AN76" s="201">
        <v>0</v>
      </c>
      <c r="AO76">
        <v>0</v>
      </c>
      <c r="AP76" s="201">
        <v>68.459999999999994</v>
      </c>
      <c r="AQ76" s="201">
        <v>22.12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158.49</v>
      </c>
      <c r="L77" s="201">
        <v>35</v>
      </c>
      <c r="M77" s="201">
        <v>0</v>
      </c>
      <c r="N77" s="201">
        <v>28.44</v>
      </c>
      <c r="O77" s="201">
        <v>47.7</v>
      </c>
      <c r="P77" s="201">
        <v>66.7</v>
      </c>
      <c r="Q77" s="201">
        <v>4.76</v>
      </c>
      <c r="R77" s="201">
        <v>10.119999999999999</v>
      </c>
      <c r="S77" s="201">
        <v>6.31</v>
      </c>
      <c r="T77" s="201">
        <v>0</v>
      </c>
      <c r="U77" s="201">
        <v>225.98</v>
      </c>
      <c r="V77" s="201">
        <v>3.07</v>
      </c>
      <c r="W77" s="201">
        <v>10.86</v>
      </c>
      <c r="X77" s="201">
        <v>24.24</v>
      </c>
      <c r="Y77" s="201">
        <v>0</v>
      </c>
      <c r="Z77">
        <v>0</v>
      </c>
      <c r="AA77" s="201">
        <v>7.54</v>
      </c>
      <c r="AB77" s="201">
        <v>0</v>
      </c>
      <c r="AC77" s="201">
        <v>0</v>
      </c>
      <c r="AD77" s="201">
        <v>0</v>
      </c>
      <c r="AE77" s="201">
        <v>43.87</v>
      </c>
      <c r="AF77" s="201">
        <v>0</v>
      </c>
      <c r="AG77" s="201">
        <v>0</v>
      </c>
      <c r="AH77" s="201">
        <v>0</v>
      </c>
      <c r="AI77" s="201">
        <v>45</v>
      </c>
      <c r="AJ77" s="201">
        <v>0</v>
      </c>
      <c r="AK77" s="201">
        <v>0</v>
      </c>
      <c r="AL77" s="201">
        <v>0</v>
      </c>
      <c r="AM77" s="201">
        <v>79</v>
      </c>
      <c r="AN77" s="201">
        <v>0</v>
      </c>
      <c r="AO77">
        <v>0</v>
      </c>
      <c r="AP77" s="201">
        <v>68.459999999999994</v>
      </c>
      <c r="AQ77" s="201">
        <v>21.54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158.49</v>
      </c>
      <c r="L78" s="201">
        <v>35</v>
      </c>
      <c r="M78" s="201">
        <v>0</v>
      </c>
      <c r="N78" s="201">
        <v>28.44</v>
      </c>
      <c r="O78" s="201">
        <v>47.7</v>
      </c>
      <c r="P78" s="201">
        <v>66.7</v>
      </c>
      <c r="Q78" s="201">
        <v>4.76</v>
      </c>
      <c r="R78" s="201">
        <v>10.119999999999999</v>
      </c>
      <c r="S78" s="201">
        <v>6.31</v>
      </c>
      <c r="T78" s="201">
        <v>0</v>
      </c>
      <c r="U78" s="201">
        <v>225.98</v>
      </c>
      <c r="V78" s="201">
        <v>3.07</v>
      </c>
      <c r="W78" s="201">
        <v>10.86</v>
      </c>
      <c r="X78" s="201">
        <v>24.24</v>
      </c>
      <c r="Y78" s="201">
        <v>0</v>
      </c>
      <c r="Z78">
        <v>0</v>
      </c>
      <c r="AA78" s="201">
        <v>7.54</v>
      </c>
      <c r="AB78" s="201">
        <v>0</v>
      </c>
      <c r="AC78" s="201">
        <v>0</v>
      </c>
      <c r="AD78" s="201">
        <v>0</v>
      </c>
      <c r="AE78" s="201">
        <v>43.87</v>
      </c>
      <c r="AF78" s="201">
        <v>0</v>
      </c>
      <c r="AG78" s="201">
        <v>0</v>
      </c>
      <c r="AH78" s="201">
        <v>0</v>
      </c>
      <c r="AI78" s="201">
        <v>45</v>
      </c>
      <c r="AJ78" s="201">
        <v>0</v>
      </c>
      <c r="AK78" s="201">
        <v>0</v>
      </c>
      <c r="AL78" s="201">
        <v>0</v>
      </c>
      <c r="AM78" s="201">
        <v>79</v>
      </c>
      <c r="AN78" s="201">
        <v>0</v>
      </c>
      <c r="AO78">
        <v>0</v>
      </c>
      <c r="AP78" s="201">
        <v>68.459999999999994</v>
      </c>
      <c r="AQ78" s="201">
        <v>21.54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88.33</v>
      </c>
      <c r="L79" s="201">
        <v>33.79</v>
      </c>
      <c r="M79" s="201">
        <v>0</v>
      </c>
      <c r="N79" s="201">
        <v>28.44</v>
      </c>
      <c r="O79" s="201">
        <v>47.7</v>
      </c>
      <c r="P79" s="201">
        <v>66.7</v>
      </c>
      <c r="Q79" s="201">
        <v>2.96</v>
      </c>
      <c r="R79" s="201">
        <v>6.75</v>
      </c>
      <c r="S79" s="201">
        <v>4.8600000000000003</v>
      </c>
      <c r="T79" s="201">
        <v>0</v>
      </c>
      <c r="U79" s="201">
        <v>225.98</v>
      </c>
      <c r="V79" s="201">
        <v>3.07</v>
      </c>
      <c r="W79" s="201">
        <v>10.86</v>
      </c>
      <c r="X79" s="201">
        <v>24.24</v>
      </c>
      <c r="Y79" s="201">
        <v>0</v>
      </c>
      <c r="Z79">
        <v>0</v>
      </c>
      <c r="AA79" s="201">
        <v>7.54</v>
      </c>
      <c r="AB79" s="201">
        <v>0</v>
      </c>
      <c r="AC79" s="201">
        <v>0</v>
      </c>
      <c r="AD79" s="201">
        <v>0</v>
      </c>
      <c r="AE79" s="201">
        <v>43.87</v>
      </c>
      <c r="AF79" s="201">
        <v>0</v>
      </c>
      <c r="AG79" s="201">
        <v>0</v>
      </c>
      <c r="AH79" s="201">
        <v>0</v>
      </c>
      <c r="AI79" s="201">
        <v>45</v>
      </c>
      <c r="AJ79" s="201">
        <v>0</v>
      </c>
      <c r="AK79" s="201">
        <v>0</v>
      </c>
      <c r="AL79" s="201">
        <v>0</v>
      </c>
      <c r="AM79" s="201">
        <v>79</v>
      </c>
      <c r="AN79" s="201">
        <v>0</v>
      </c>
      <c r="AO79">
        <v>0</v>
      </c>
      <c r="AP79" s="201">
        <v>68.459999999999994</v>
      </c>
      <c r="AQ79" s="201">
        <v>11.58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83.02</v>
      </c>
      <c r="L80" s="201">
        <v>33.79</v>
      </c>
      <c r="M80" s="201">
        <v>0</v>
      </c>
      <c r="N80" s="201">
        <v>28.44</v>
      </c>
      <c r="O80" s="201">
        <v>47.7</v>
      </c>
      <c r="P80" s="201">
        <v>66.7</v>
      </c>
      <c r="Q80" s="201">
        <v>2.9</v>
      </c>
      <c r="R80" s="201">
        <v>5.79</v>
      </c>
      <c r="S80" s="201">
        <v>3.86</v>
      </c>
      <c r="T80" s="201">
        <v>0</v>
      </c>
      <c r="U80" s="201">
        <v>225.98</v>
      </c>
      <c r="V80" s="201">
        <v>3.07</v>
      </c>
      <c r="W80" s="201">
        <v>10.86</v>
      </c>
      <c r="X80" s="201">
        <v>24.24</v>
      </c>
      <c r="Y80" s="201">
        <v>0</v>
      </c>
      <c r="Z80">
        <v>0</v>
      </c>
      <c r="AA80" s="201">
        <v>7.54</v>
      </c>
      <c r="AB80" s="201">
        <v>0</v>
      </c>
      <c r="AC80" s="201">
        <v>0</v>
      </c>
      <c r="AD80" s="201">
        <v>0</v>
      </c>
      <c r="AE80" s="201">
        <v>43.87</v>
      </c>
      <c r="AF80" s="201">
        <v>0</v>
      </c>
      <c r="AG80" s="201">
        <v>0</v>
      </c>
      <c r="AH80" s="201">
        <v>0</v>
      </c>
      <c r="AI80" s="201">
        <v>45</v>
      </c>
      <c r="AJ80" s="201">
        <v>0</v>
      </c>
      <c r="AK80" s="201">
        <v>0</v>
      </c>
      <c r="AL80" s="201">
        <v>0</v>
      </c>
      <c r="AM80" s="201">
        <v>79</v>
      </c>
      <c r="AN80" s="201">
        <v>0</v>
      </c>
      <c r="AO80">
        <v>0</v>
      </c>
      <c r="AP80" s="201">
        <v>68.459999999999994</v>
      </c>
      <c r="AQ80" s="201">
        <v>11.58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86.88</v>
      </c>
      <c r="L81" s="201">
        <v>33.79</v>
      </c>
      <c r="M81" s="201">
        <v>0</v>
      </c>
      <c r="N81" s="201">
        <v>28.44</v>
      </c>
      <c r="O81" s="201">
        <v>47.7</v>
      </c>
      <c r="P81" s="201">
        <v>66.7</v>
      </c>
      <c r="Q81" s="201">
        <v>2.9</v>
      </c>
      <c r="R81" s="201">
        <v>5.79</v>
      </c>
      <c r="S81" s="201">
        <v>3.86</v>
      </c>
      <c r="T81" s="201">
        <v>0</v>
      </c>
      <c r="U81" s="201">
        <v>225.98</v>
      </c>
      <c r="V81" s="201">
        <v>3.07</v>
      </c>
      <c r="W81" s="201">
        <v>10.86</v>
      </c>
      <c r="X81" s="201">
        <v>24.24</v>
      </c>
      <c r="Y81" s="201">
        <v>0</v>
      </c>
      <c r="Z81">
        <v>0</v>
      </c>
      <c r="AA81" s="201">
        <v>7.77</v>
      </c>
      <c r="AB81" s="201">
        <v>0</v>
      </c>
      <c r="AC81" s="201">
        <v>0</v>
      </c>
      <c r="AD81" s="201">
        <v>0</v>
      </c>
      <c r="AE81" s="201">
        <v>43.87</v>
      </c>
      <c r="AF81" s="201">
        <v>0</v>
      </c>
      <c r="AG81" s="201">
        <v>0</v>
      </c>
      <c r="AH81" s="201">
        <v>0</v>
      </c>
      <c r="AI81" s="201">
        <v>45</v>
      </c>
      <c r="AJ81" s="201">
        <v>0</v>
      </c>
      <c r="AK81" s="201">
        <v>0</v>
      </c>
      <c r="AL81" s="201">
        <v>0</v>
      </c>
      <c r="AM81" s="201">
        <v>79</v>
      </c>
      <c r="AN81" s="201">
        <v>0</v>
      </c>
      <c r="AO81">
        <v>0</v>
      </c>
      <c r="AP81" s="201">
        <v>68.459999999999994</v>
      </c>
      <c r="AQ81" s="201">
        <v>11.6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86.88</v>
      </c>
      <c r="L82" s="201">
        <v>33.79</v>
      </c>
      <c r="M82" s="201">
        <v>0</v>
      </c>
      <c r="N82" s="201">
        <v>28.44</v>
      </c>
      <c r="O82" s="201">
        <v>47.7</v>
      </c>
      <c r="P82" s="201">
        <v>66.7</v>
      </c>
      <c r="Q82" s="201">
        <v>2.9</v>
      </c>
      <c r="R82" s="201">
        <v>5.79</v>
      </c>
      <c r="S82" s="201">
        <v>3.86</v>
      </c>
      <c r="T82" s="201">
        <v>0</v>
      </c>
      <c r="U82" s="201">
        <v>225.98</v>
      </c>
      <c r="V82" s="201">
        <v>3.07</v>
      </c>
      <c r="W82" s="201">
        <v>10.86</v>
      </c>
      <c r="X82" s="201">
        <v>24.24</v>
      </c>
      <c r="Y82" s="201">
        <v>0</v>
      </c>
      <c r="Z82">
        <v>0</v>
      </c>
      <c r="AA82" s="201">
        <v>7.77</v>
      </c>
      <c r="AB82" s="201">
        <v>0</v>
      </c>
      <c r="AC82" s="201">
        <v>0</v>
      </c>
      <c r="AD82" s="201">
        <v>0</v>
      </c>
      <c r="AE82" s="201">
        <v>43.87</v>
      </c>
      <c r="AF82" s="201">
        <v>0</v>
      </c>
      <c r="AG82" s="201">
        <v>0</v>
      </c>
      <c r="AH82" s="201">
        <v>0</v>
      </c>
      <c r="AI82" s="201">
        <v>45</v>
      </c>
      <c r="AJ82" s="201">
        <v>0</v>
      </c>
      <c r="AK82" s="201">
        <v>0</v>
      </c>
      <c r="AL82" s="201">
        <v>0</v>
      </c>
      <c r="AM82" s="201">
        <v>79</v>
      </c>
      <c r="AN82" s="201">
        <v>0</v>
      </c>
      <c r="AO82">
        <v>0</v>
      </c>
      <c r="AP82" s="201">
        <v>68.459999999999994</v>
      </c>
      <c r="AQ82" s="201">
        <v>11.6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86.88</v>
      </c>
      <c r="L83" s="201">
        <v>33.79</v>
      </c>
      <c r="M83" s="201">
        <v>0</v>
      </c>
      <c r="N83" s="201">
        <v>28.44</v>
      </c>
      <c r="O83" s="201">
        <v>47.7</v>
      </c>
      <c r="P83" s="201">
        <v>66.7</v>
      </c>
      <c r="Q83" s="201">
        <v>2.9</v>
      </c>
      <c r="R83" s="201">
        <v>5.79</v>
      </c>
      <c r="S83" s="201">
        <v>3.86</v>
      </c>
      <c r="T83" s="201">
        <v>0</v>
      </c>
      <c r="U83" s="201">
        <v>225.98</v>
      </c>
      <c r="V83" s="201">
        <v>3.07</v>
      </c>
      <c r="W83" s="201">
        <v>10.86</v>
      </c>
      <c r="X83" s="201">
        <v>24.24</v>
      </c>
      <c r="Y83" s="201">
        <v>0</v>
      </c>
      <c r="Z83">
        <v>0</v>
      </c>
      <c r="AA83" s="201">
        <v>7.77</v>
      </c>
      <c r="AB83" s="201">
        <v>0</v>
      </c>
      <c r="AC83" s="201">
        <v>0</v>
      </c>
      <c r="AD83" s="201">
        <v>0</v>
      </c>
      <c r="AE83" s="201">
        <v>43.87</v>
      </c>
      <c r="AF83" s="201">
        <v>0</v>
      </c>
      <c r="AG83" s="201">
        <v>0</v>
      </c>
      <c r="AH83" s="201">
        <v>0</v>
      </c>
      <c r="AI83" s="201">
        <v>45</v>
      </c>
      <c r="AJ83" s="201">
        <v>0</v>
      </c>
      <c r="AK83" s="201">
        <v>0</v>
      </c>
      <c r="AL83" s="201">
        <v>0</v>
      </c>
      <c r="AM83" s="201">
        <v>79</v>
      </c>
      <c r="AN83" s="201">
        <v>0</v>
      </c>
      <c r="AO83">
        <v>0</v>
      </c>
      <c r="AP83" s="201">
        <v>68.459999999999994</v>
      </c>
      <c r="AQ83" s="201">
        <v>11.6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86.88</v>
      </c>
      <c r="L84" s="201">
        <v>33.79</v>
      </c>
      <c r="M84" s="201">
        <v>0</v>
      </c>
      <c r="N84" s="201">
        <v>28.44</v>
      </c>
      <c r="O84" s="201">
        <v>47.7</v>
      </c>
      <c r="P84" s="201">
        <v>66.7</v>
      </c>
      <c r="Q84" s="201">
        <v>2.9</v>
      </c>
      <c r="R84" s="201">
        <v>5.79</v>
      </c>
      <c r="S84" s="201">
        <v>3.86</v>
      </c>
      <c r="T84" s="201">
        <v>0</v>
      </c>
      <c r="U84" s="201">
        <v>225.98</v>
      </c>
      <c r="V84" s="201">
        <v>3.07</v>
      </c>
      <c r="W84" s="201">
        <v>10.86</v>
      </c>
      <c r="X84" s="201">
        <v>24.24</v>
      </c>
      <c r="Y84" s="201">
        <v>0</v>
      </c>
      <c r="Z84">
        <v>0</v>
      </c>
      <c r="AA84" s="201">
        <v>7.77</v>
      </c>
      <c r="AB84" s="201">
        <v>0</v>
      </c>
      <c r="AC84" s="201">
        <v>0</v>
      </c>
      <c r="AD84" s="201">
        <v>0</v>
      </c>
      <c r="AE84" s="201">
        <v>43.87</v>
      </c>
      <c r="AF84" s="201">
        <v>0</v>
      </c>
      <c r="AG84" s="201">
        <v>0</v>
      </c>
      <c r="AH84" s="201">
        <v>0</v>
      </c>
      <c r="AI84" s="201">
        <v>45</v>
      </c>
      <c r="AJ84" s="201">
        <v>0</v>
      </c>
      <c r="AK84" s="201">
        <v>0</v>
      </c>
      <c r="AL84" s="201">
        <v>0</v>
      </c>
      <c r="AM84" s="201">
        <v>79</v>
      </c>
      <c r="AN84" s="201">
        <v>0</v>
      </c>
      <c r="AO84">
        <v>0</v>
      </c>
      <c r="AP84" s="201">
        <v>68.459999999999994</v>
      </c>
      <c r="AQ84" s="201">
        <v>11.6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86.88</v>
      </c>
      <c r="L85" s="201">
        <v>33.79</v>
      </c>
      <c r="M85" s="201">
        <v>0</v>
      </c>
      <c r="N85" s="201">
        <v>28.44</v>
      </c>
      <c r="O85" s="201">
        <v>47.7</v>
      </c>
      <c r="P85" s="201">
        <v>66.7</v>
      </c>
      <c r="Q85" s="201">
        <v>4.46</v>
      </c>
      <c r="R85" s="201">
        <v>10.4</v>
      </c>
      <c r="S85" s="201">
        <v>6.48</v>
      </c>
      <c r="T85" s="201">
        <v>0</v>
      </c>
      <c r="U85" s="201">
        <v>225.98</v>
      </c>
      <c r="V85" s="201">
        <v>3.07</v>
      </c>
      <c r="W85" s="201">
        <v>10.86</v>
      </c>
      <c r="X85" s="201">
        <v>24.24</v>
      </c>
      <c r="Y85" s="201">
        <v>0</v>
      </c>
      <c r="Z85">
        <v>0</v>
      </c>
      <c r="AA85" s="201">
        <v>7.77</v>
      </c>
      <c r="AB85" s="201">
        <v>0</v>
      </c>
      <c r="AC85" s="201">
        <v>0</v>
      </c>
      <c r="AD85" s="201">
        <v>0</v>
      </c>
      <c r="AE85" s="201">
        <v>43.87</v>
      </c>
      <c r="AF85" s="201">
        <v>0</v>
      </c>
      <c r="AG85" s="201">
        <v>0</v>
      </c>
      <c r="AH85" s="201">
        <v>0</v>
      </c>
      <c r="AI85" s="201">
        <v>45</v>
      </c>
      <c r="AJ85" s="201">
        <v>0</v>
      </c>
      <c r="AK85" s="201">
        <v>0</v>
      </c>
      <c r="AL85" s="201">
        <v>0</v>
      </c>
      <c r="AM85" s="201">
        <v>79</v>
      </c>
      <c r="AN85" s="201">
        <v>0</v>
      </c>
      <c r="AO85">
        <v>0</v>
      </c>
      <c r="AP85" s="201">
        <v>68.459999999999994</v>
      </c>
      <c r="AQ85" s="201">
        <v>22.12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86.88</v>
      </c>
      <c r="L86" s="201">
        <v>33.79</v>
      </c>
      <c r="M86" s="201">
        <v>0</v>
      </c>
      <c r="N86" s="201">
        <v>28.44</v>
      </c>
      <c r="O86" s="201">
        <v>47.7</v>
      </c>
      <c r="P86" s="201">
        <v>66.7</v>
      </c>
      <c r="Q86" s="201">
        <v>4.58</v>
      </c>
      <c r="R86" s="201">
        <v>10.4</v>
      </c>
      <c r="S86" s="201">
        <v>6.48</v>
      </c>
      <c r="T86" s="201">
        <v>0</v>
      </c>
      <c r="U86" s="201">
        <v>225.98</v>
      </c>
      <c r="V86" s="201">
        <v>3.07</v>
      </c>
      <c r="W86" s="201">
        <v>10.86</v>
      </c>
      <c r="X86" s="201">
        <v>24.24</v>
      </c>
      <c r="Y86" s="201">
        <v>0</v>
      </c>
      <c r="Z86">
        <v>0</v>
      </c>
      <c r="AA86" s="201">
        <v>7.77</v>
      </c>
      <c r="AB86" s="201">
        <v>0</v>
      </c>
      <c r="AC86" s="201">
        <v>0</v>
      </c>
      <c r="AD86" s="201">
        <v>0</v>
      </c>
      <c r="AE86" s="201">
        <v>43.87</v>
      </c>
      <c r="AF86" s="201">
        <v>0</v>
      </c>
      <c r="AG86" s="201">
        <v>0</v>
      </c>
      <c r="AH86" s="201">
        <v>0</v>
      </c>
      <c r="AI86" s="201">
        <v>45</v>
      </c>
      <c r="AJ86" s="201">
        <v>0</v>
      </c>
      <c r="AK86" s="201">
        <v>0</v>
      </c>
      <c r="AL86" s="201">
        <v>0</v>
      </c>
      <c r="AM86" s="201">
        <v>79</v>
      </c>
      <c r="AN86" s="201">
        <v>0</v>
      </c>
      <c r="AO86">
        <v>0</v>
      </c>
      <c r="AP86" s="201">
        <v>68.459999999999994</v>
      </c>
      <c r="AQ86" s="201">
        <v>22.12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86.88</v>
      </c>
      <c r="L87" s="201">
        <v>33.79</v>
      </c>
      <c r="M87" s="201">
        <v>0</v>
      </c>
      <c r="N87" s="201">
        <v>28.44</v>
      </c>
      <c r="O87" s="201">
        <v>47.7</v>
      </c>
      <c r="P87" s="201">
        <v>66.7</v>
      </c>
      <c r="Q87" s="201">
        <v>4.58</v>
      </c>
      <c r="R87" s="201">
        <v>10.4</v>
      </c>
      <c r="S87" s="201">
        <v>6.48</v>
      </c>
      <c r="T87" s="201">
        <v>0</v>
      </c>
      <c r="U87" s="201">
        <v>225.98</v>
      </c>
      <c r="V87" s="201">
        <v>3.07</v>
      </c>
      <c r="W87" s="201">
        <v>10.86</v>
      </c>
      <c r="X87" s="201">
        <v>24.24</v>
      </c>
      <c r="Y87" s="201">
        <v>0</v>
      </c>
      <c r="Z87">
        <v>0</v>
      </c>
      <c r="AA87" s="201">
        <v>7.77</v>
      </c>
      <c r="AB87" s="201">
        <v>0</v>
      </c>
      <c r="AC87" s="201">
        <v>0</v>
      </c>
      <c r="AD87" s="201">
        <v>0</v>
      </c>
      <c r="AE87" s="201">
        <v>43.87</v>
      </c>
      <c r="AF87" s="201">
        <v>0</v>
      </c>
      <c r="AG87" s="201">
        <v>0</v>
      </c>
      <c r="AH87" s="201">
        <v>0</v>
      </c>
      <c r="AI87" s="201">
        <v>45</v>
      </c>
      <c r="AJ87" s="201">
        <v>0</v>
      </c>
      <c r="AK87" s="201">
        <v>0</v>
      </c>
      <c r="AL87" s="201">
        <v>0</v>
      </c>
      <c r="AM87" s="201">
        <v>79</v>
      </c>
      <c r="AN87" s="201">
        <v>0</v>
      </c>
      <c r="AO87">
        <v>0</v>
      </c>
      <c r="AP87" s="201">
        <v>68.459999999999994</v>
      </c>
      <c r="AQ87" s="201">
        <v>22.11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86.88</v>
      </c>
      <c r="L88" s="201">
        <v>33.79</v>
      </c>
      <c r="M88" s="201">
        <v>0</v>
      </c>
      <c r="N88" s="201">
        <v>28.44</v>
      </c>
      <c r="O88" s="201">
        <v>47.7</v>
      </c>
      <c r="P88" s="201">
        <v>66.7</v>
      </c>
      <c r="Q88" s="201">
        <v>4.58</v>
      </c>
      <c r="R88" s="201">
        <v>10.4</v>
      </c>
      <c r="S88" s="201">
        <v>6.48</v>
      </c>
      <c r="T88" s="201">
        <v>0</v>
      </c>
      <c r="U88" s="201">
        <v>225.98</v>
      </c>
      <c r="V88" s="201">
        <v>3.07</v>
      </c>
      <c r="W88" s="201">
        <v>10.86</v>
      </c>
      <c r="X88" s="201">
        <v>24.24</v>
      </c>
      <c r="Y88" s="201">
        <v>0</v>
      </c>
      <c r="Z88">
        <v>0</v>
      </c>
      <c r="AA88" s="201">
        <v>7.77</v>
      </c>
      <c r="AB88" s="201">
        <v>0</v>
      </c>
      <c r="AC88" s="201">
        <v>0</v>
      </c>
      <c r="AD88" s="201">
        <v>0</v>
      </c>
      <c r="AE88" s="201">
        <v>43.87</v>
      </c>
      <c r="AF88" s="201">
        <v>0</v>
      </c>
      <c r="AG88" s="201">
        <v>0</v>
      </c>
      <c r="AH88" s="201">
        <v>0</v>
      </c>
      <c r="AI88" s="201">
        <v>45</v>
      </c>
      <c r="AJ88" s="201">
        <v>0</v>
      </c>
      <c r="AK88" s="201">
        <v>0</v>
      </c>
      <c r="AL88" s="201">
        <v>0</v>
      </c>
      <c r="AM88" s="201">
        <v>79</v>
      </c>
      <c r="AN88" s="201">
        <v>0</v>
      </c>
      <c r="AO88">
        <v>0</v>
      </c>
      <c r="AP88" s="201">
        <v>68.459999999999994</v>
      </c>
      <c r="AQ88" s="201">
        <v>22.11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156.54</v>
      </c>
      <c r="L89" s="201">
        <v>62.2</v>
      </c>
      <c r="M89" s="201">
        <v>0</v>
      </c>
      <c r="N89" s="201">
        <v>28.44</v>
      </c>
      <c r="O89" s="201">
        <v>47.7</v>
      </c>
      <c r="P89" s="201">
        <v>66.7</v>
      </c>
      <c r="Q89" s="201">
        <v>4.58</v>
      </c>
      <c r="R89" s="201">
        <v>10.4</v>
      </c>
      <c r="S89" s="201">
        <v>6.48</v>
      </c>
      <c r="T89" s="201">
        <v>0</v>
      </c>
      <c r="U89" s="201">
        <v>225.98</v>
      </c>
      <c r="V89" s="201">
        <v>3.07</v>
      </c>
      <c r="W89" s="201">
        <v>10.86</v>
      </c>
      <c r="X89" s="201">
        <v>24.24</v>
      </c>
      <c r="Y89" s="201">
        <v>0</v>
      </c>
      <c r="Z89">
        <v>0</v>
      </c>
      <c r="AA89" s="201">
        <v>7.77</v>
      </c>
      <c r="AB89" s="201">
        <v>0</v>
      </c>
      <c r="AC89" s="201">
        <v>0</v>
      </c>
      <c r="AD89" s="201">
        <v>0</v>
      </c>
      <c r="AE89" s="201">
        <v>43.87</v>
      </c>
      <c r="AF89" s="201">
        <v>0</v>
      </c>
      <c r="AG89" s="201">
        <v>0</v>
      </c>
      <c r="AH89" s="201">
        <v>0</v>
      </c>
      <c r="AI89" s="201">
        <v>45</v>
      </c>
      <c r="AJ89" s="201">
        <v>0</v>
      </c>
      <c r="AK89" s="201">
        <v>0</v>
      </c>
      <c r="AL89" s="201">
        <v>0</v>
      </c>
      <c r="AM89" s="201">
        <v>79</v>
      </c>
      <c r="AN89" s="201">
        <v>0</v>
      </c>
      <c r="AO89">
        <v>0</v>
      </c>
      <c r="AP89" s="201">
        <v>68.459999999999994</v>
      </c>
      <c r="AQ89" s="201">
        <v>22.12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158.49</v>
      </c>
      <c r="L90" s="201">
        <v>62.2</v>
      </c>
      <c r="M90" s="201">
        <v>0</v>
      </c>
      <c r="N90" s="201">
        <v>28.44</v>
      </c>
      <c r="O90" s="201">
        <v>47.7</v>
      </c>
      <c r="P90" s="201">
        <v>66.7</v>
      </c>
      <c r="Q90" s="201">
        <v>4.58</v>
      </c>
      <c r="R90" s="201">
        <v>10.4</v>
      </c>
      <c r="S90" s="201">
        <v>6.48</v>
      </c>
      <c r="T90" s="201">
        <v>0</v>
      </c>
      <c r="U90" s="201">
        <v>225.98</v>
      </c>
      <c r="V90" s="201">
        <v>3.07</v>
      </c>
      <c r="W90" s="201">
        <v>10.86</v>
      </c>
      <c r="X90" s="201">
        <v>24.24</v>
      </c>
      <c r="Y90" s="201">
        <v>0</v>
      </c>
      <c r="Z90">
        <v>0</v>
      </c>
      <c r="AA90" s="201">
        <v>7.77</v>
      </c>
      <c r="AB90" s="201">
        <v>0</v>
      </c>
      <c r="AC90" s="201">
        <v>0</v>
      </c>
      <c r="AD90" s="201">
        <v>0</v>
      </c>
      <c r="AE90" s="201">
        <v>43.87</v>
      </c>
      <c r="AF90" s="201">
        <v>0</v>
      </c>
      <c r="AG90" s="201">
        <v>0</v>
      </c>
      <c r="AH90" s="201">
        <v>0</v>
      </c>
      <c r="AI90" s="201">
        <v>45</v>
      </c>
      <c r="AJ90" s="201">
        <v>0</v>
      </c>
      <c r="AK90" s="201">
        <v>0</v>
      </c>
      <c r="AL90" s="201">
        <v>0</v>
      </c>
      <c r="AM90" s="201">
        <v>79</v>
      </c>
      <c r="AN90" s="201">
        <v>0</v>
      </c>
      <c r="AO90">
        <v>0</v>
      </c>
      <c r="AP90" s="201">
        <v>68.459999999999994</v>
      </c>
      <c r="AQ90" s="201">
        <v>22.12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158.49</v>
      </c>
      <c r="L91" s="201">
        <v>62.2</v>
      </c>
      <c r="M91" s="201">
        <v>0</v>
      </c>
      <c r="N91" s="201">
        <v>28.44</v>
      </c>
      <c r="O91" s="201">
        <v>47.7</v>
      </c>
      <c r="P91" s="201">
        <v>66.7</v>
      </c>
      <c r="Q91" s="201">
        <v>4.58</v>
      </c>
      <c r="R91" s="201">
        <v>10.4</v>
      </c>
      <c r="S91" s="201">
        <v>6.48</v>
      </c>
      <c r="T91" s="201">
        <v>0</v>
      </c>
      <c r="U91" s="201">
        <v>225.98</v>
      </c>
      <c r="V91" s="201">
        <v>3.07</v>
      </c>
      <c r="W91" s="201">
        <v>10.86</v>
      </c>
      <c r="X91" s="201">
        <v>24.24</v>
      </c>
      <c r="Y91" s="201">
        <v>0</v>
      </c>
      <c r="Z91">
        <v>0</v>
      </c>
      <c r="AA91" s="201">
        <v>7.77</v>
      </c>
      <c r="AB91" s="201">
        <v>0</v>
      </c>
      <c r="AC91" s="201">
        <v>0</v>
      </c>
      <c r="AD91" s="201">
        <v>0</v>
      </c>
      <c r="AE91" s="201">
        <v>43.87</v>
      </c>
      <c r="AF91" s="201">
        <v>0</v>
      </c>
      <c r="AG91" s="201">
        <v>0</v>
      </c>
      <c r="AH91" s="201">
        <v>0</v>
      </c>
      <c r="AI91" s="201">
        <v>45</v>
      </c>
      <c r="AJ91" s="201">
        <v>0</v>
      </c>
      <c r="AK91" s="201">
        <v>0</v>
      </c>
      <c r="AL91" s="201">
        <v>0</v>
      </c>
      <c r="AM91" s="201">
        <v>79</v>
      </c>
      <c r="AN91" s="201">
        <v>0</v>
      </c>
      <c r="AO91">
        <v>0</v>
      </c>
      <c r="AP91" s="201">
        <v>68.459999999999994</v>
      </c>
      <c r="AQ91" s="201">
        <v>22.12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158.49</v>
      </c>
      <c r="L92" s="201">
        <v>62.2</v>
      </c>
      <c r="M92" s="201">
        <v>0</v>
      </c>
      <c r="N92" s="201">
        <v>28.44</v>
      </c>
      <c r="O92" s="201">
        <v>47.7</v>
      </c>
      <c r="P92" s="201">
        <v>66.7</v>
      </c>
      <c r="Q92" s="201">
        <v>4.58</v>
      </c>
      <c r="R92" s="201">
        <v>10.4</v>
      </c>
      <c r="S92" s="201">
        <v>6.48</v>
      </c>
      <c r="T92" s="201">
        <v>0</v>
      </c>
      <c r="U92" s="201">
        <v>225.98</v>
      </c>
      <c r="V92" s="201">
        <v>3.07</v>
      </c>
      <c r="W92" s="201">
        <v>10.86</v>
      </c>
      <c r="X92" s="201">
        <v>24.24</v>
      </c>
      <c r="Y92" s="201">
        <v>0</v>
      </c>
      <c r="Z92">
        <v>0</v>
      </c>
      <c r="AA92" s="201">
        <v>7.77</v>
      </c>
      <c r="AB92" s="201">
        <v>0</v>
      </c>
      <c r="AC92" s="201">
        <v>0</v>
      </c>
      <c r="AD92" s="201">
        <v>0</v>
      </c>
      <c r="AE92" s="201">
        <v>43.87</v>
      </c>
      <c r="AF92" s="201">
        <v>0</v>
      </c>
      <c r="AG92" s="201">
        <v>0</v>
      </c>
      <c r="AH92" s="201">
        <v>0</v>
      </c>
      <c r="AI92" s="201">
        <v>45</v>
      </c>
      <c r="AJ92" s="201">
        <v>0</v>
      </c>
      <c r="AK92" s="201">
        <v>0</v>
      </c>
      <c r="AL92" s="201">
        <v>0</v>
      </c>
      <c r="AM92" s="201">
        <v>79</v>
      </c>
      <c r="AN92" s="201">
        <v>0</v>
      </c>
      <c r="AO92">
        <v>0</v>
      </c>
      <c r="AP92" s="201">
        <v>68.459999999999994</v>
      </c>
      <c r="AQ92" s="201">
        <v>22.12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158.49</v>
      </c>
      <c r="L93" s="201">
        <v>62.2</v>
      </c>
      <c r="M93" s="201">
        <v>0</v>
      </c>
      <c r="N93" s="201">
        <v>28.44</v>
      </c>
      <c r="O93" s="201">
        <v>47.7</v>
      </c>
      <c r="P93" s="201">
        <v>66.7</v>
      </c>
      <c r="Q93" s="201">
        <v>4.58</v>
      </c>
      <c r="R93" s="201">
        <v>10.4</v>
      </c>
      <c r="S93" s="201">
        <v>6.48</v>
      </c>
      <c r="T93" s="201">
        <v>0</v>
      </c>
      <c r="U93" s="201">
        <v>225.98</v>
      </c>
      <c r="V93" s="201">
        <v>3.07</v>
      </c>
      <c r="W93" s="201">
        <v>10.86</v>
      </c>
      <c r="X93" s="201">
        <v>24.24</v>
      </c>
      <c r="Y93" s="201">
        <v>0</v>
      </c>
      <c r="Z93">
        <v>0</v>
      </c>
      <c r="AA93" s="201">
        <v>7.77</v>
      </c>
      <c r="AB93" s="201">
        <v>0</v>
      </c>
      <c r="AC93" s="201">
        <v>0</v>
      </c>
      <c r="AD93" s="201">
        <v>0</v>
      </c>
      <c r="AE93" s="201">
        <v>43.87</v>
      </c>
      <c r="AF93" s="201">
        <v>0</v>
      </c>
      <c r="AG93" s="201">
        <v>0</v>
      </c>
      <c r="AH93" s="201">
        <v>0</v>
      </c>
      <c r="AI93" s="201">
        <v>55</v>
      </c>
      <c r="AJ93" s="201">
        <v>0</v>
      </c>
      <c r="AK93" s="201">
        <v>0</v>
      </c>
      <c r="AL93" s="201">
        <v>0</v>
      </c>
      <c r="AM93" s="201">
        <v>79</v>
      </c>
      <c r="AN93" s="201">
        <v>0</v>
      </c>
      <c r="AO93">
        <v>0</v>
      </c>
      <c r="AP93" s="201">
        <v>68.459999999999994</v>
      </c>
      <c r="AQ93" s="201">
        <v>22.12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158.49</v>
      </c>
      <c r="L94" s="201">
        <v>62.2</v>
      </c>
      <c r="M94" s="201">
        <v>0</v>
      </c>
      <c r="N94" s="201">
        <v>28.44</v>
      </c>
      <c r="O94" s="201">
        <v>47.7</v>
      </c>
      <c r="P94" s="201">
        <v>66.7</v>
      </c>
      <c r="Q94" s="201">
        <v>4.58</v>
      </c>
      <c r="R94" s="201">
        <v>10.4</v>
      </c>
      <c r="S94" s="201">
        <v>6.48</v>
      </c>
      <c r="T94" s="201">
        <v>0</v>
      </c>
      <c r="U94" s="201">
        <v>225.98</v>
      </c>
      <c r="V94" s="201">
        <v>3.07</v>
      </c>
      <c r="W94" s="201">
        <v>10.86</v>
      </c>
      <c r="X94" s="201">
        <v>24.24</v>
      </c>
      <c r="Y94" s="201">
        <v>0</v>
      </c>
      <c r="Z94">
        <v>0</v>
      </c>
      <c r="AA94" s="201">
        <v>7.77</v>
      </c>
      <c r="AB94" s="201">
        <v>0</v>
      </c>
      <c r="AC94" s="201">
        <v>0</v>
      </c>
      <c r="AD94" s="201">
        <v>0</v>
      </c>
      <c r="AE94" s="201">
        <v>43.87</v>
      </c>
      <c r="AF94" s="201">
        <v>0</v>
      </c>
      <c r="AG94" s="201">
        <v>0</v>
      </c>
      <c r="AH94" s="201">
        <v>0</v>
      </c>
      <c r="AI94" s="201">
        <v>55</v>
      </c>
      <c r="AJ94" s="201">
        <v>0</v>
      </c>
      <c r="AK94" s="201">
        <v>0</v>
      </c>
      <c r="AL94" s="201">
        <v>0</v>
      </c>
      <c r="AM94" s="201">
        <v>79</v>
      </c>
      <c r="AN94" s="201">
        <v>0</v>
      </c>
      <c r="AO94">
        <v>0</v>
      </c>
      <c r="AP94" s="201">
        <v>68.459999999999994</v>
      </c>
      <c r="AQ94" s="201">
        <v>22.12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158.49</v>
      </c>
      <c r="L95" s="201">
        <v>62.2</v>
      </c>
      <c r="M95" s="201">
        <v>0</v>
      </c>
      <c r="N95" s="201">
        <v>28.44</v>
      </c>
      <c r="O95" s="201">
        <v>47.7</v>
      </c>
      <c r="P95" s="201">
        <v>66.7</v>
      </c>
      <c r="Q95" s="201">
        <v>4.58</v>
      </c>
      <c r="R95" s="201">
        <v>10.4</v>
      </c>
      <c r="S95" s="201">
        <v>6.48</v>
      </c>
      <c r="T95" s="201">
        <v>0</v>
      </c>
      <c r="U95" s="201">
        <v>225.98</v>
      </c>
      <c r="V95" s="201">
        <v>3.07</v>
      </c>
      <c r="W95" s="201">
        <v>10.86</v>
      </c>
      <c r="X95" s="201">
        <v>24.24</v>
      </c>
      <c r="Y95" s="201">
        <v>0</v>
      </c>
      <c r="Z95">
        <v>0</v>
      </c>
      <c r="AA95" s="201">
        <v>7.77</v>
      </c>
      <c r="AB95" s="201">
        <v>0</v>
      </c>
      <c r="AC95" s="201">
        <v>0</v>
      </c>
      <c r="AD95" s="201">
        <v>0</v>
      </c>
      <c r="AE95" s="201">
        <v>43.87</v>
      </c>
      <c r="AF95" s="201">
        <v>0</v>
      </c>
      <c r="AG95" s="201">
        <v>0</v>
      </c>
      <c r="AH95" s="201">
        <v>0</v>
      </c>
      <c r="AI95" s="201">
        <v>55</v>
      </c>
      <c r="AJ95" s="201">
        <v>0</v>
      </c>
      <c r="AK95" s="201">
        <v>0</v>
      </c>
      <c r="AL95" s="201">
        <v>0</v>
      </c>
      <c r="AM95" s="201">
        <v>79</v>
      </c>
      <c r="AN95" s="201">
        <v>0</v>
      </c>
      <c r="AO95">
        <v>0</v>
      </c>
      <c r="AP95" s="201">
        <v>68.459999999999994</v>
      </c>
      <c r="AQ95" s="201">
        <v>22.12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158.49</v>
      </c>
      <c r="L96" s="201">
        <v>62.2</v>
      </c>
      <c r="M96" s="201">
        <v>0</v>
      </c>
      <c r="N96" s="201">
        <v>28.44</v>
      </c>
      <c r="O96" s="201">
        <v>47.7</v>
      </c>
      <c r="P96" s="201">
        <v>66.7</v>
      </c>
      <c r="Q96" s="201">
        <v>4.58</v>
      </c>
      <c r="R96" s="201">
        <v>10.4</v>
      </c>
      <c r="S96" s="201">
        <v>6.48</v>
      </c>
      <c r="T96" s="201">
        <v>0</v>
      </c>
      <c r="U96" s="201">
        <v>225.98</v>
      </c>
      <c r="V96" s="201">
        <v>3.07</v>
      </c>
      <c r="W96" s="201">
        <v>10.86</v>
      </c>
      <c r="X96" s="201">
        <v>24.24</v>
      </c>
      <c r="Y96" s="201">
        <v>0</v>
      </c>
      <c r="Z96">
        <v>0</v>
      </c>
      <c r="AA96" s="201">
        <v>7.77</v>
      </c>
      <c r="AB96" s="201">
        <v>0</v>
      </c>
      <c r="AC96" s="201">
        <v>0</v>
      </c>
      <c r="AD96" s="201">
        <v>0</v>
      </c>
      <c r="AE96" s="201">
        <v>43.87</v>
      </c>
      <c r="AF96" s="201">
        <v>0</v>
      </c>
      <c r="AG96" s="201">
        <v>0</v>
      </c>
      <c r="AH96" s="201">
        <v>0</v>
      </c>
      <c r="AI96" s="201">
        <v>55</v>
      </c>
      <c r="AJ96" s="201">
        <v>0</v>
      </c>
      <c r="AK96" s="201">
        <v>0</v>
      </c>
      <c r="AL96" s="201">
        <v>0</v>
      </c>
      <c r="AM96" s="201">
        <v>79</v>
      </c>
      <c r="AN96" s="201">
        <v>0</v>
      </c>
      <c r="AO96">
        <v>0</v>
      </c>
      <c r="AP96" s="201">
        <v>68.459999999999994</v>
      </c>
      <c r="AQ96" s="201">
        <v>22.12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158.49</v>
      </c>
      <c r="L97" s="201">
        <v>62.2</v>
      </c>
      <c r="M97" s="201">
        <v>0</v>
      </c>
      <c r="N97" s="201">
        <v>28.44</v>
      </c>
      <c r="O97" s="201">
        <v>47.7</v>
      </c>
      <c r="P97" s="201">
        <v>66.7</v>
      </c>
      <c r="Q97" s="201">
        <v>4.58</v>
      </c>
      <c r="R97" s="201">
        <v>10.4</v>
      </c>
      <c r="S97" s="201">
        <v>6.48</v>
      </c>
      <c r="T97" s="201">
        <v>0</v>
      </c>
      <c r="U97" s="201">
        <v>225.98</v>
      </c>
      <c r="V97" s="201">
        <v>3.07</v>
      </c>
      <c r="W97" s="201">
        <v>10.86</v>
      </c>
      <c r="X97" s="201">
        <v>24.24</v>
      </c>
      <c r="Y97" s="201">
        <v>0</v>
      </c>
      <c r="Z97">
        <v>0</v>
      </c>
      <c r="AA97" s="201">
        <v>7.77</v>
      </c>
      <c r="AB97" s="201">
        <v>0</v>
      </c>
      <c r="AC97" s="201">
        <v>0</v>
      </c>
      <c r="AD97" s="201">
        <v>0</v>
      </c>
      <c r="AE97" s="201">
        <v>43.87</v>
      </c>
      <c r="AF97" s="201">
        <v>0</v>
      </c>
      <c r="AG97" s="201">
        <v>0</v>
      </c>
      <c r="AH97" s="201">
        <v>0</v>
      </c>
      <c r="AI97" s="201">
        <v>55</v>
      </c>
      <c r="AJ97" s="201">
        <v>0</v>
      </c>
      <c r="AK97" s="201">
        <v>0</v>
      </c>
      <c r="AL97" s="201">
        <v>0</v>
      </c>
      <c r="AM97" s="201">
        <v>55.63</v>
      </c>
      <c r="AN97" s="201">
        <v>0</v>
      </c>
      <c r="AO97">
        <v>0</v>
      </c>
      <c r="AP97" s="201">
        <v>68.459999999999994</v>
      </c>
      <c r="AQ97" s="201">
        <v>22.12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158.49</v>
      </c>
      <c r="L98" s="201">
        <v>62.2</v>
      </c>
      <c r="M98" s="201">
        <v>0</v>
      </c>
      <c r="N98" s="201">
        <v>28.44</v>
      </c>
      <c r="O98" s="201">
        <v>47.7</v>
      </c>
      <c r="P98" s="201">
        <v>66.7</v>
      </c>
      <c r="Q98" s="201">
        <v>4.58</v>
      </c>
      <c r="R98" s="201">
        <v>10.4</v>
      </c>
      <c r="S98" s="201">
        <v>6.48</v>
      </c>
      <c r="T98" s="201">
        <v>0</v>
      </c>
      <c r="U98" s="201">
        <v>225.98</v>
      </c>
      <c r="V98" s="201">
        <v>3.07</v>
      </c>
      <c r="W98" s="201">
        <v>10.86</v>
      </c>
      <c r="X98" s="201">
        <v>24.24</v>
      </c>
      <c r="Y98" s="201">
        <v>0</v>
      </c>
      <c r="Z98">
        <v>0</v>
      </c>
      <c r="AA98" s="201">
        <v>7.77</v>
      </c>
      <c r="AB98" s="201">
        <v>0</v>
      </c>
      <c r="AC98" s="201">
        <v>0</v>
      </c>
      <c r="AD98" s="201">
        <v>0</v>
      </c>
      <c r="AE98" s="201">
        <v>43.87</v>
      </c>
      <c r="AF98" s="201">
        <v>0</v>
      </c>
      <c r="AG98" s="201">
        <v>0</v>
      </c>
      <c r="AH98" s="201">
        <v>0</v>
      </c>
      <c r="AI98" s="201">
        <v>55</v>
      </c>
      <c r="AJ98" s="201">
        <v>0</v>
      </c>
      <c r="AK98" s="201">
        <v>0</v>
      </c>
      <c r="AL98" s="201">
        <v>0</v>
      </c>
      <c r="AM98" s="201">
        <v>51.92</v>
      </c>
      <c r="AN98" s="201">
        <v>0</v>
      </c>
      <c r="AO98">
        <v>0</v>
      </c>
      <c r="AP98" s="201">
        <v>68.459999999999994</v>
      </c>
      <c r="AQ98" s="201">
        <v>22.12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2.9860149999999979</v>
      </c>
      <c r="L99">
        <f t="shared" si="0"/>
        <v>1.0222274999999996</v>
      </c>
      <c r="M99">
        <f t="shared" si="0"/>
        <v>0</v>
      </c>
      <c r="N99">
        <f t="shared" si="0"/>
        <v>0.66839500000000052</v>
      </c>
      <c r="O99">
        <f t="shared" si="0"/>
        <v>1.1221199999999982</v>
      </c>
      <c r="P99">
        <f t="shared" si="0"/>
        <v>1.5666174999999984</v>
      </c>
      <c r="Q99">
        <f t="shared" si="0"/>
        <v>0.1034874999999999</v>
      </c>
      <c r="R99">
        <f t="shared" si="0"/>
        <v>0.21028749999999979</v>
      </c>
      <c r="S99">
        <f t="shared" si="0"/>
        <v>0.1472950000000002</v>
      </c>
      <c r="T99">
        <f t="shared" si="0"/>
        <v>0</v>
      </c>
      <c r="U99">
        <f t="shared" si="0"/>
        <v>5.4706875000000013</v>
      </c>
      <c r="V99">
        <f t="shared" si="0"/>
        <v>7.3679999999999884E-2</v>
      </c>
      <c r="W99">
        <f t="shared" si="0"/>
        <v>0.23295500000000027</v>
      </c>
      <c r="X99">
        <f t="shared" si="0"/>
        <v>0.54379</v>
      </c>
      <c r="Y99">
        <f t="shared" si="0"/>
        <v>0</v>
      </c>
      <c r="Z99">
        <f t="shared" si="0"/>
        <v>0</v>
      </c>
      <c r="AA99">
        <f t="shared" si="0"/>
        <v>0.18682499999999991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1.0673499999999987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1.115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1.9461275</v>
      </c>
      <c r="AN99">
        <f t="shared" si="0"/>
        <v>0</v>
      </c>
      <c r="AO99">
        <f t="shared" si="0"/>
        <v>0</v>
      </c>
      <c r="AP99">
        <f t="shared" si="0"/>
        <v>1.4271625000000006</v>
      </c>
      <c r="AQ99">
        <f t="shared" si="0"/>
        <v>0.45284749999999896</v>
      </c>
      <c r="AR99">
        <f t="shared" si="0"/>
        <v>0.24314250000000004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9.0399999999999991</v>
      </c>
      <c r="L3" s="201">
        <v>368.09</v>
      </c>
      <c r="M3" s="201">
        <v>26.52</v>
      </c>
      <c r="N3" s="201">
        <v>34.35</v>
      </c>
      <c r="O3" s="201">
        <v>0</v>
      </c>
      <c r="P3" s="201">
        <v>31.11</v>
      </c>
      <c r="Q3" s="201">
        <v>6.47</v>
      </c>
      <c r="R3" s="201">
        <v>12.56</v>
      </c>
      <c r="S3" s="201">
        <v>7.82</v>
      </c>
      <c r="T3" s="201">
        <v>0</v>
      </c>
      <c r="U3" s="201">
        <v>49.81</v>
      </c>
      <c r="V3" s="201">
        <v>3.71</v>
      </c>
      <c r="W3" s="201">
        <v>13.12</v>
      </c>
      <c r="X3" s="201">
        <v>29.28</v>
      </c>
      <c r="Y3" s="201">
        <v>0</v>
      </c>
      <c r="Z3">
        <v>0</v>
      </c>
      <c r="AA3" s="201">
        <v>11</v>
      </c>
      <c r="AB3" s="201">
        <v>0</v>
      </c>
      <c r="AC3" s="201">
        <v>0</v>
      </c>
      <c r="AD3" s="201">
        <v>0</v>
      </c>
      <c r="AE3" s="201">
        <v>54.37</v>
      </c>
      <c r="AF3" s="201">
        <v>0</v>
      </c>
      <c r="AG3" s="201">
        <v>0</v>
      </c>
      <c r="AH3" s="201">
        <v>0</v>
      </c>
      <c r="AI3" s="201">
        <v>69.61</v>
      </c>
      <c r="AJ3" s="201">
        <v>0</v>
      </c>
      <c r="AK3" s="201">
        <v>0</v>
      </c>
      <c r="AL3" s="201">
        <v>0</v>
      </c>
      <c r="AM3" s="201">
        <v>65.61</v>
      </c>
      <c r="AN3" s="201">
        <v>0</v>
      </c>
      <c r="AO3">
        <v>0</v>
      </c>
      <c r="AP3" s="201">
        <v>75.25</v>
      </c>
      <c r="AQ3" s="201">
        <v>26.71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9.0399999999999991</v>
      </c>
      <c r="L4" s="201">
        <v>368.09</v>
      </c>
      <c r="M4" s="201">
        <v>26.52</v>
      </c>
      <c r="N4" s="201">
        <v>34.35</v>
      </c>
      <c r="O4" s="201">
        <v>0</v>
      </c>
      <c r="P4" s="201">
        <v>32.47</v>
      </c>
      <c r="Q4" s="201">
        <v>6.47</v>
      </c>
      <c r="R4" s="201">
        <v>12.56</v>
      </c>
      <c r="S4" s="201">
        <v>7.82</v>
      </c>
      <c r="T4" s="201">
        <v>0</v>
      </c>
      <c r="U4" s="201">
        <v>49.81</v>
      </c>
      <c r="V4" s="201">
        <v>3.71</v>
      </c>
      <c r="W4" s="201">
        <v>13.12</v>
      </c>
      <c r="X4" s="201">
        <v>29.28</v>
      </c>
      <c r="Y4" s="201">
        <v>0</v>
      </c>
      <c r="Z4">
        <v>0</v>
      </c>
      <c r="AA4" s="201">
        <v>11</v>
      </c>
      <c r="AB4" s="201">
        <v>0</v>
      </c>
      <c r="AC4" s="201">
        <v>0</v>
      </c>
      <c r="AD4" s="201">
        <v>0</v>
      </c>
      <c r="AE4" s="201">
        <v>53.6</v>
      </c>
      <c r="AF4" s="201">
        <v>0</v>
      </c>
      <c r="AG4" s="201">
        <v>0</v>
      </c>
      <c r="AH4" s="201">
        <v>0</v>
      </c>
      <c r="AI4" s="201">
        <v>69.61</v>
      </c>
      <c r="AJ4" s="201">
        <v>0</v>
      </c>
      <c r="AK4" s="201">
        <v>0</v>
      </c>
      <c r="AL4" s="201">
        <v>0</v>
      </c>
      <c r="AM4" s="201">
        <v>40</v>
      </c>
      <c r="AN4" s="201">
        <v>0</v>
      </c>
      <c r="AO4">
        <v>0</v>
      </c>
      <c r="AP4" s="201">
        <v>75.25</v>
      </c>
      <c r="AQ4" s="201">
        <v>26.71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9.0399999999999991</v>
      </c>
      <c r="L5" s="201">
        <v>368.09</v>
      </c>
      <c r="M5" s="201">
        <v>26.52</v>
      </c>
      <c r="N5" s="201">
        <v>34.35</v>
      </c>
      <c r="O5" s="201">
        <v>0</v>
      </c>
      <c r="P5" s="201">
        <v>34.4</v>
      </c>
      <c r="Q5" s="201">
        <v>6.47</v>
      </c>
      <c r="R5" s="201">
        <v>12.56</v>
      </c>
      <c r="S5" s="201">
        <v>7.82</v>
      </c>
      <c r="T5" s="201">
        <v>0</v>
      </c>
      <c r="U5" s="201">
        <v>49.81</v>
      </c>
      <c r="V5" s="201">
        <v>3.71</v>
      </c>
      <c r="W5" s="201">
        <v>13.12</v>
      </c>
      <c r="X5" s="201">
        <v>29.28</v>
      </c>
      <c r="Y5" s="201">
        <v>0</v>
      </c>
      <c r="Z5">
        <v>0</v>
      </c>
      <c r="AA5" s="201">
        <v>11</v>
      </c>
      <c r="AB5" s="201">
        <v>0</v>
      </c>
      <c r="AC5" s="201">
        <v>0</v>
      </c>
      <c r="AD5" s="201">
        <v>0</v>
      </c>
      <c r="AE5" s="201">
        <v>53.6</v>
      </c>
      <c r="AF5" s="201">
        <v>0</v>
      </c>
      <c r="AG5" s="201">
        <v>0</v>
      </c>
      <c r="AH5" s="201">
        <v>0</v>
      </c>
      <c r="AI5" s="201">
        <v>69.61</v>
      </c>
      <c r="AJ5" s="201">
        <v>0</v>
      </c>
      <c r="AK5" s="201">
        <v>0</v>
      </c>
      <c r="AL5" s="201">
        <v>0</v>
      </c>
      <c r="AM5" s="201">
        <v>40</v>
      </c>
      <c r="AN5" s="201">
        <v>0</v>
      </c>
      <c r="AO5">
        <v>0</v>
      </c>
      <c r="AP5" s="201">
        <v>75.25</v>
      </c>
      <c r="AQ5" s="201">
        <v>26.71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9.0399999999999991</v>
      </c>
      <c r="L6" s="201">
        <v>368.09</v>
      </c>
      <c r="M6" s="201">
        <v>26.52</v>
      </c>
      <c r="N6" s="201">
        <v>34.35</v>
      </c>
      <c r="O6" s="201">
        <v>0</v>
      </c>
      <c r="P6" s="201">
        <v>35.799999999999997</v>
      </c>
      <c r="Q6" s="201">
        <v>6.47</v>
      </c>
      <c r="R6" s="201">
        <v>12.56</v>
      </c>
      <c r="S6" s="201">
        <v>7.82</v>
      </c>
      <c r="T6" s="201">
        <v>0</v>
      </c>
      <c r="U6" s="201">
        <v>49.81</v>
      </c>
      <c r="V6" s="201">
        <v>3.71</v>
      </c>
      <c r="W6" s="201">
        <v>13.12</v>
      </c>
      <c r="X6" s="201">
        <v>29.28</v>
      </c>
      <c r="Y6" s="201">
        <v>0</v>
      </c>
      <c r="Z6">
        <v>0</v>
      </c>
      <c r="AA6" s="201">
        <v>11</v>
      </c>
      <c r="AB6" s="201">
        <v>0</v>
      </c>
      <c r="AC6" s="201">
        <v>0</v>
      </c>
      <c r="AD6" s="201">
        <v>0</v>
      </c>
      <c r="AE6" s="201">
        <v>53.6</v>
      </c>
      <c r="AF6" s="201">
        <v>0</v>
      </c>
      <c r="AG6" s="201">
        <v>0</v>
      </c>
      <c r="AH6" s="201">
        <v>0</v>
      </c>
      <c r="AI6" s="201">
        <v>69.61</v>
      </c>
      <c r="AJ6" s="201">
        <v>0</v>
      </c>
      <c r="AK6" s="201">
        <v>0</v>
      </c>
      <c r="AL6" s="201">
        <v>0</v>
      </c>
      <c r="AM6" s="201">
        <v>40</v>
      </c>
      <c r="AN6" s="201">
        <v>0</v>
      </c>
      <c r="AO6">
        <v>0</v>
      </c>
      <c r="AP6" s="201">
        <v>75.25</v>
      </c>
      <c r="AQ6" s="201">
        <v>26.71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9.0399999999999991</v>
      </c>
      <c r="L7" s="201">
        <v>368.09</v>
      </c>
      <c r="M7" s="201">
        <v>26.52</v>
      </c>
      <c r="N7" s="201">
        <v>34.35</v>
      </c>
      <c r="O7" s="201">
        <v>0</v>
      </c>
      <c r="P7" s="201">
        <v>36.909999999999997</v>
      </c>
      <c r="Q7" s="201">
        <v>6.47</v>
      </c>
      <c r="R7" s="201">
        <v>12.56</v>
      </c>
      <c r="S7" s="201">
        <v>7.82</v>
      </c>
      <c r="T7" s="201">
        <v>0</v>
      </c>
      <c r="U7" s="201">
        <v>49.81</v>
      </c>
      <c r="V7" s="201">
        <v>3.71</v>
      </c>
      <c r="W7" s="201">
        <v>13.12</v>
      </c>
      <c r="X7" s="201">
        <v>29.28</v>
      </c>
      <c r="Y7" s="201">
        <v>0</v>
      </c>
      <c r="Z7">
        <v>0</v>
      </c>
      <c r="AA7" s="201">
        <v>11</v>
      </c>
      <c r="AB7" s="201">
        <v>0</v>
      </c>
      <c r="AC7" s="201">
        <v>0</v>
      </c>
      <c r="AD7" s="201">
        <v>0</v>
      </c>
      <c r="AE7" s="201">
        <v>53.6</v>
      </c>
      <c r="AF7" s="201">
        <v>0</v>
      </c>
      <c r="AG7" s="201">
        <v>0</v>
      </c>
      <c r="AH7" s="201">
        <v>0</v>
      </c>
      <c r="AI7" s="201">
        <v>69.61</v>
      </c>
      <c r="AJ7" s="201">
        <v>0</v>
      </c>
      <c r="AK7" s="201">
        <v>0</v>
      </c>
      <c r="AL7" s="201">
        <v>0</v>
      </c>
      <c r="AM7" s="201">
        <v>40</v>
      </c>
      <c r="AN7" s="201">
        <v>0</v>
      </c>
      <c r="AO7">
        <v>0</v>
      </c>
      <c r="AP7" s="201">
        <v>75.25</v>
      </c>
      <c r="AQ7" s="201">
        <v>26.71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9.0399999999999991</v>
      </c>
      <c r="L8" s="201">
        <v>367.47</v>
      </c>
      <c r="M8" s="201">
        <v>26.52</v>
      </c>
      <c r="N8" s="201">
        <v>34.35</v>
      </c>
      <c r="O8" s="201">
        <v>0</v>
      </c>
      <c r="P8" s="201">
        <v>38.03</v>
      </c>
      <c r="Q8" s="201">
        <v>6.47</v>
      </c>
      <c r="R8" s="201">
        <v>12.56</v>
      </c>
      <c r="S8" s="201">
        <v>7.82</v>
      </c>
      <c r="T8" s="201">
        <v>0</v>
      </c>
      <c r="U8" s="201">
        <v>49.81</v>
      </c>
      <c r="V8" s="201">
        <v>3.71</v>
      </c>
      <c r="W8" s="201">
        <v>13.12</v>
      </c>
      <c r="X8" s="201">
        <v>29.28</v>
      </c>
      <c r="Y8" s="201">
        <v>0</v>
      </c>
      <c r="Z8">
        <v>0</v>
      </c>
      <c r="AA8" s="201">
        <v>11</v>
      </c>
      <c r="AB8" s="201">
        <v>0</v>
      </c>
      <c r="AC8" s="201">
        <v>0</v>
      </c>
      <c r="AD8" s="201">
        <v>0</v>
      </c>
      <c r="AE8" s="201">
        <v>53.6</v>
      </c>
      <c r="AF8" s="201">
        <v>0</v>
      </c>
      <c r="AG8" s="201">
        <v>0</v>
      </c>
      <c r="AH8" s="201">
        <v>0</v>
      </c>
      <c r="AI8" s="201">
        <v>69.61</v>
      </c>
      <c r="AJ8" s="201">
        <v>0</v>
      </c>
      <c r="AK8" s="201">
        <v>0</v>
      </c>
      <c r="AL8" s="201">
        <v>0</v>
      </c>
      <c r="AM8" s="201">
        <v>40</v>
      </c>
      <c r="AN8" s="201">
        <v>0</v>
      </c>
      <c r="AO8">
        <v>0</v>
      </c>
      <c r="AP8" s="201">
        <v>75.25</v>
      </c>
      <c r="AQ8" s="201">
        <v>26.71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9.0399999999999991</v>
      </c>
      <c r="L9" s="201">
        <v>368.08</v>
      </c>
      <c r="M9" s="201">
        <v>26.52</v>
      </c>
      <c r="N9" s="201">
        <v>34.35</v>
      </c>
      <c r="O9" s="201">
        <v>0</v>
      </c>
      <c r="P9" s="201">
        <v>39.18</v>
      </c>
      <c r="Q9" s="201">
        <v>6.47</v>
      </c>
      <c r="R9" s="201">
        <v>12.56</v>
      </c>
      <c r="S9" s="201">
        <v>7.82</v>
      </c>
      <c r="T9" s="201">
        <v>0</v>
      </c>
      <c r="U9" s="201">
        <v>49.81</v>
      </c>
      <c r="V9" s="201">
        <v>3.71</v>
      </c>
      <c r="W9" s="201">
        <v>13.12</v>
      </c>
      <c r="X9" s="201">
        <v>29.28</v>
      </c>
      <c r="Y9" s="201">
        <v>0</v>
      </c>
      <c r="Z9">
        <v>0</v>
      </c>
      <c r="AA9" s="201">
        <v>11</v>
      </c>
      <c r="AB9" s="201">
        <v>0</v>
      </c>
      <c r="AC9" s="201">
        <v>0</v>
      </c>
      <c r="AD9" s="201">
        <v>0</v>
      </c>
      <c r="AE9" s="201">
        <v>53.6</v>
      </c>
      <c r="AF9" s="201">
        <v>0</v>
      </c>
      <c r="AG9" s="201">
        <v>0</v>
      </c>
      <c r="AH9" s="201">
        <v>0</v>
      </c>
      <c r="AI9" s="201">
        <v>69.61</v>
      </c>
      <c r="AJ9" s="201">
        <v>0</v>
      </c>
      <c r="AK9" s="201">
        <v>0</v>
      </c>
      <c r="AL9" s="201">
        <v>0</v>
      </c>
      <c r="AM9" s="201">
        <v>40</v>
      </c>
      <c r="AN9" s="201">
        <v>0</v>
      </c>
      <c r="AO9">
        <v>0</v>
      </c>
      <c r="AP9" s="201">
        <v>75.25</v>
      </c>
      <c r="AQ9" s="201">
        <v>26.71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9.0399999999999991</v>
      </c>
      <c r="L10" s="201">
        <v>368.08</v>
      </c>
      <c r="M10" s="201">
        <v>26.52</v>
      </c>
      <c r="N10" s="201">
        <v>34.35</v>
      </c>
      <c r="O10" s="201">
        <v>0</v>
      </c>
      <c r="P10" s="201">
        <v>40.14</v>
      </c>
      <c r="Q10" s="201">
        <v>6.47</v>
      </c>
      <c r="R10" s="201">
        <v>12.56</v>
      </c>
      <c r="S10" s="201">
        <v>7.82</v>
      </c>
      <c r="T10" s="201">
        <v>0</v>
      </c>
      <c r="U10" s="201">
        <v>49.81</v>
      </c>
      <c r="V10" s="201">
        <v>3.71</v>
      </c>
      <c r="W10" s="201">
        <v>13.12</v>
      </c>
      <c r="X10" s="201">
        <v>29.28</v>
      </c>
      <c r="Y10" s="201">
        <v>0</v>
      </c>
      <c r="Z10">
        <v>0</v>
      </c>
      <c r="AA10" s="201">
        <v>11</v>
      </c>
      <c r="AB10" s="201">
        <v>0</v>
      </c>
      <c r="AC10" s="201">
        <v>0</v>
      </c>
      <c r="AD10" s="201">
        <v>0</v>
      </c>
      <c r="AE10" s="201">
        <v>53.6</v>
      </c>
      <c r="AF10" s="201">
        <v>0</v>
      </c>
      <c r="AG10" s="201">
        <v>0</v>
      </c>
      <c r="AH10" s="201">
        <v>0</v>
      </c>
      <c r="AI10" s="201">
        <v>69.61</v>
      </c>
      <c r="AJ10" s="201">
        <v>0</v>
      </c>
      <c r="AK10" s="201">
        <v>0</v>
      </c>
      <c r="AL10" s="201">
        <v>0</v>
      </c>
      <c r="AM10" s="201">
        <v>40</v>
      </c>
      <c r="AN10" s="201">
        <v>0</v>
      </c>
      <c r="AO10">
        <v>0</v>
      </c>
      <c r="AP10" s="201">
        <v>75.25</v>
      </c>
      <c r="AQ10" s="201">
        <v>26.71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8.9700000000000006</v>
      </c>
      <c r="L11" s="201">
        <v>347.51</v>
      </c>
      <c r="M11" s="201">
        <v>26.52</v>
      </c>
      <c r="N11" s="201">
        <v>34.35</v>
      </c>
      <c r="O11" s="201">
        <v>0</v>
      </c>
      <c r="P11" s="201">
        <v>41.18</v>
      </c>
      <c r="Q11" s="201">
        <v>6.47</v>
      </c>
      <c r="R11" s="201">
        <v>12.56</v>
      </c>
      <c r="S11" s="201">
        <v>7.82</v>
      </c>
      <c r="T11" s="201">
        <v>0</v>
      </c>
      <c r="U11" s="201">
        <v>49.81</v>
      </c>
      <c r="V11" s="201">
        <v>3.71</v>
      </c>
      <c r="W11" s="201">
        <v>13.12</v>
      </c>
      <c r="X11" s="201">
        <v>29.28</v>
      </c>
      <c r="Y11" s="201">
        <v>0</v>
      </c>
      <c r="Z11">
        <v>0</v>
      </c>
      <c r="AA11" s="201">
        <v>11</v>
      </c>
      <c r="AB11" s="201">
        <v>0</v>
      </c>
      <c r="AC11" s="201">
        <v>0</v>
      </c>
      <c r="AD11" s="201">
        <v>0</v>
      </c>
      <c r="AE11" s="201">
        <v>53.6</v>
      </c>
      <c r="AF11" s="201">
        <v>0</v>
      </c>
      <c r="AG11" s="201">
        <v>0</v>
      </c>
      <c r="AH11" s="201">
        <v>0</v>
      </c>
      <c r="AI11" s="201">
        <v>69.61</v>
      </c>
      <c r="AJ11" s="201">
        <v>0</v>
      </c>
      <c r="AK11" s="201">
        <v>0</v>
      </c>
      <c r="AL11" s="201">
        <v>0</v>
      </c>
      <c r="AM11" s="201">
        <v>40</v>
      </c>
      <c r="AN11" s="201">
        <v>0</v>
      </c>
      <c r="AO11">
        <v>0</v>
      </c>
      <c r="AP11" s="201">
        <v>75.25</v>
      </c>
      <c r="AQ11" s="201">
        <v>26.71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9.0399999999999991</v>
      </c>
      <c r="L12" s="201">
        <v>347.51</v>
      </c>
      <c r="M12" s="201">
        <v>26.52</v>
      </c>
      <c r="N12" s="201">
        <v>34.35</v>
      </c>
      <c r="O12" s="201">
        <v>0</v>
      </c>
      <c r="P12" s="201">
        <v>41.29</v>
      </c>
      <c r="Q12" s="201">
        <v>6.47</v>
      </c>
      <c r="R12" s="201">
        <v>12.56</v>
      </c>
      <c r="S12" s="201">
        <v>7.82</v>
      </c>
      <c r="T12" s="201">
        <v>0</v>
      </c>
      <c r="U12" s="201">
        <v>49.81</v>
      </c>
      <c r="V12" s="201">
        <v>3.71</v>
      </c>
      <c r="W12" s="201">
        <v>13.12</v>
      </c>
      <c r="X12" s="201">
        <v>29.28</v>
      </c>
      <c r="Y12" s="201">
        <v>0</v>
      </c>
      <c r="Z12">
        <v>0</v>
      </c>
      <c r="AA12" s="201">
        <v>11</v>
      </c>
      <c r="AB12" s="201">
        <v>0</v>
      </c>
      <c r="AC12" s="201">
        <v>0</v>
      </c>
      <c r="AD12" s="201">
        <v>0</v>
      </c>
      <c r="AE12" s="201">
        <v>53.6</v>
      </c>
      <c r="AF12" s="201">
        <v>0</v>
      </c>
      <c r="AG12" s="201">
        <v>0</v>
      </c>
      <c r="AH12" s="201">
        <v>0</v>
      </c>
      <c r="AI12" s="201">
        <v>69.61</v>
      </c>
      <c r="AJ12" s="201">
        <v>0</v>
      </c>
      <c r="AK12" s="201">
        <v>0</v>
      </c>
      <c r="AL12" s="201">
        <v>0</v>
      </c>
      <c r="AM12" s="201">
        <v>40</v>
      </c>
      <c r="AN12" s="201">
        <v>0</v>
      </c>
      <c r="AO12">
        <v>0</v>
      </c>
      <c r="AP12" s="201">
        <v>75.25</v>
      </c>
      <c r="AQ12" s="201">
        <v>26.71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9.0399999999999991</v>
      </c>
      <c r="L13" s="201">
        <v>357.16</v>
      </c>
      <c r="M13" s="201">
        <v>26.52</v>
      </c>
      <c r="N13" s="201">
        <v>34.35</v>
      </c>
      <c r="O13" s="201">
        <v>0</v>
      </c>
      <c r="P13" s="201">
        <v>41.29</v>
      </c>
      <c r="Q13" s="201">
        <v>6.47</v>
      </c>
      <c r="R13" s="201">
        <v>12.56</v>
      </c>
      <c r="S13" s="201">
        <v>7.82</v>
      </c>
      <c r="T13" s="201">
        <v>0</v>
      </c>
      <c r="U13" s="201">
        <v>49.81</v>
      </c>
      <c r="V13" s="201">
        <v>3.71</v>
      </c>
      <c r="W13" s="201">
        <v>13.12</v>
      </c>
      <c r="X13" s="201">
        <v>29.28</v>
      </c>
      <c r="Y13" s="201">
        <v>0</v>
      </c>
      <c r="Z13">
        <v>0</v>
      </c>
      <c r="AA13" s="201">
        <v>11</v>
      </c>
      <c r="AB13" s="201">
        <v>0</v>
      </c>
      <c r="AC13" s="201">
        <v>0</v>
      </c>
      <c r="AD13" s="201">
        <v>0</v>
      </c>
      <c r="AE13" s="201">
        <v>53.6</v>
      </c>
      <c r="AF13" s="201">
        <v>0</v>
      </c>
      <c r="AG13" s="201">
        <v>0</v>
      </c>
      <c r="AH13" s="201">
        <v>0</v>
      </c>
      <c r="AI13" s="201">
        <v>69.61</v>
      </c>
      <c r="AJ13" s="201">
        <v>0</v>
      </c>
      <c r="AK13" s="201">
        <v>0</v>
      </c>
      <c r="AL13" s="201">
        <v>0</v>
      </c>
      <c r="AM13" s="201">
        <v>40</v>
      </c>
      <c r="AN13" s="201">
        <v>0</v>
      </c>
      <c r="AO13">
        <v>0</v>
      </c>
      <c r="AP13" s="201">
        <v>75.25</v>
      </c>
      <c r="AQ13" s="201">
        <v>26.71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9.0399999999999991</v>
      </c>
      <c r="L14" s="201">
        <v>375.99</v>
      </c>
      <c r="M14" s="201">
        <v>26.52</v>
      </c>
      <c r="N14" s="201">
        <v>34.35</v>
      </c>
      <c r="O14" s="201">
        <v>0</v>
      </c>
      <c r="P14" s="201">
        <v>41.29</v>
      </c>
      <c r="Q14" s="201">
        <v>6.47</v>
      </c>
      <c r="R14" s="201">
        <v>12.56</v>
      </c>
      <c r="S14" s="201">
        <v>7.82</v>
      </c>
      <c r="T14" s="201">
        <v>0</v>
      </c>
      <c r="U14" s="201">
        <v>49.81</v>
      </c>
      <c r="V14" s="201">
        <v>3.71</v>
      </c>
      <c r="W14" s="201">
        <v>13.12</v>
      </c>
      <c r="X14" s="201">
        <v>29.28</v>
      </c>
      <c r="Y14" s="201">
        <v>0</v>
      </c>
      <c r="Z14">
        <v>0</v>
      </c>
      <c r="AA14" s="201">
        <v>11</v>
      </c>
      <c r="AB14" s="201">
        <v>0</v>
      </c>
      <c r="AC14" s="201">
        <v>0</v>
      </c>
      <c r="AD14" s="201">
        <v>0</v>
      </c>
      <c r="AE14" s="201">
        <v>53.6</v>
      </c>
      <c r="AF14" s="201">
        <v>0</v>
      </c>
      <c r="AG14" s="201">
        <v>0</v>
      </c>
      <c r="AH14" s="201">
        <v>0</v>
      </c>
      <c r="AI14" s="201">
        <v>69.61</v>
      </c>
      <c r="AJ14" s="201">
        <v>0</v>
      </c>
      <c r="AK14" s="201">
        <v>0</v>
      </c>
      <c r="AL14" s="201">
        <v>0</v>
      </c>
      <c r="AM14" s="201">
        <v>40</v>
      </c>
      <c r="AN14" s="201">
        <v>0</v>
      </c>
      <c r="AO14">
        <v>0</v>
      </c>
      <c r="AP14" s="201">
        <v>75.25</v>
      </c>
      <c r="AQ14" s="201">
        <v>26.71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5.79</v>
      </c>
      <c r="L15" s="201">
        <v>299.24</v>
      </c>
      <c r="M15" s="201">
        <v>26.52</v>
      </c>
      <c r="N15" s="201">
        <v>34.35</v>
      </c>
      <c r="O15" s="201">
        <v>0</v>
      </c>
      <c r="P15" s="201">
        <v>39.93</v>
      </c>
      <c r="Q15" s="201">
        <v>6.47</v>
      </c>
      <c r="R15" s="201">
        <v>12.56</v>
      </c>
      <c r="S15" s="201">
        <v>7.82</v>
      </c>
      <c r="T15" s="201">
        <v>0</v>
      </c>
      <c r="U15" s="201">
        <v>49.81</v>
      </c>
      <c r="V15" s="201">
        <v>3.71</v>
      </c>
      <c r="W15" s="201">
        <v>13.12</v>
      </c>
      <c r="X15" s="201">
        <v>29.28</v>
      </c>
      <c r="Y15" s="201">
        <v>0</v>
      </c>
      <c r="Z15">
        <v>0</v>
      </c>
      <c r="AA15" s="201">
        <v>11</v>
      </c>
      <c r="AB15" s="201">
        <v>0</v>
      </c>
      <c r="AC15" s="201">
        <v>0</v>
      </c>
      <c r="AD15" s="201">
        <v>0</v>
      </c>
      <c r="AE15" s="201">
        <v>53.6</v>
      </c>
      <c r="AF15" s="201">
        <v>0</v>
      </c>
      <c r="AG15" s="201">
        <v>0</v>
      </c>
      <c r="AH15" s="201">
        <v>0</v>
      </c>
      <c r="AI15" s="201">
        <v>69.61</v>
      </c>
      <c r="AJ15" s="201">
        <v>0</v>
      </c>
      <c r="AK15" s="201">
        <v>0</v>
      </c>
      <c r="AL15" s="201">
        <v>0</v>
      </c>
      <c r="AM15" s="201">
        <v>40</v>
      </c>
      <c r="AN15" s="201">
        <v>0</v>
      </c>
      <c r="AO15">
        <v>0</v>
      </c>
      <c r="AP15" s="201">
        <v>75.25</v>
      </c>
      <c r="AQ15" s="201">
        <v>26.71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5.79</v>
      </c>
      <c r="L16" s="201">
        <v>287.66000000000003</v>
      </c>
      <c r="M16" s="201">
        <v>26.52</v>
      </c>
      <c r="N16" s="201">
        <v>34.35</v>
      </c>
      <c r="O16" s="201">
        <v>0</v>
      </c>
      <c r="P16" s="201">
        <v>39.93</v>
      </c>
      <c r="Q16" s="201">
        <v>6.47</v>
      </c>
      <c r="R16" s="201">
        <v>12.56</v>
      </c>
      <c r="S16" s="201">
        <v>7.82</v>
      </c>
      <c r="T16" s="201">
        <v>0</v>
      </c>
      <c r="U16" s="201">
        <v>49.81</v>
      </c>
      <c r="V16" s="201">
        <v>3.71</v>
      </c>
      <c r="W16" s="201">
        <v>13.12</v>
      </c>
      <c r="X16" s="201">
        <v>29.28</v>
      </c>
      <c r="Y16" s="201">
        <v>0</v>
      </c>
      <c r="Z16">
        <v>0</v>
      </c>
      <c r="AA16" s="201">
        <v>11</v>
      </c>
      <c r="AB16" s="201">
        <v>0</v>
      </c>
      <c r="AC16" s="201">
        <v>0</v>
      </c>
      <c r="AD16" s="201">
        <v>0</v>
      </c>
      <c r="AE16" s="201">
        <v>54.37</v>
      </c>
      <c r="AF16" s="201">
        <v>0</v>
      </c>
      <c r="AG16" s="201">
        <v>0</v>
      </c>
      <c r="AH16" s="201">
        <v>0</v>
      </c>
      <c r="AI16" s="201">
        <v>69.61</v>
      </c>
      <c r="AJ16" s="201">
        <v>0</v>
      </c>
      <c r="AK16" s="201">
        <v>0</v>
      </c>
      <c r="AL16" s="201">
        <v>0</v>
      </c>
      <c r="AM16" s="201">
        <v>40</v>
      </c>
      <c r="AN16" s="201">
        <v>0</v>
      </c>
      <c r="AO16">
        <v>0</v>
      </c>
      <c r="AP16" s="201">
        <v>75.25</v>
      </c>
      <c r="AQ16" s="201">
        <v>26.71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5.79</v>
      </c>
      <c r="L17" s="201">
        <v>254.84</v>
      </c>
      <c r="M17" s="201">
        <v>26.52</v>
      </c>
      <c r="N17" s="201">
        <v>34.35</v>
      </c>
      <c r="O17" s="201">
        <v>0</v>
      </c>
      <c r="P17" s="201">
        <v>39.93</v>
      </c>
      <c r="Q17" s="201">
        <v>6.47</v>
      </c>
      <c r="R17" s="201">
        <v>12.56</v>
      </c>
      <c r="S17" s="201">
        <v>7.82</v>
      </c>
      <c r="T17" s="201">
        <v>0</v>
      </c>
      <c r="U17" s="201">
        <v>49.81</v>
      </c>
      <c r="V17" s="201">
        <v>3.71</v>
      </c>
      <c r="W17" s="201">
        <v>13.12</v>
      </c>
      <c r="X17" s="201">
        <v>29.28</v>
      </c>
      <c r="Y17" s="201">
        <v>0</v>
      </c>
      <c r="Z17">
        <v>0</v>
      </c>
      <c r="AA17" s="201">
        <v>11</v>
      </c>
      <c r="AB17" s="201">
        <v>0</v>
      </c>
      <c r="AC17" s="201">
        <v>0</v>
      </c>
      <c r="AD17" s="201">
        <v>0</v>
      </c>
      <c r="AE17" s="201">
        <v>54.37</v>
      </c>
      <c r="AF17" s="201">
        <v>0</v>
      </c>
      <c r="AG17" s="201">
        <v>0</v>
      </c>
      <c r="AH17" s="201">
        <v>0</v>
      </c>
      <c r="AI17" s="201">
        <v>69.61</v>
      </c>
      <c r="AJ17" s="201">
        <v>0</v>
      </c>
      <c r="AK17" s="201">
        <v>0</v>
      </c>
      <c r="AL17" s="201">
        <v>0</v>
      </c>
      <c r="AM17" s="201">
        <v>40</v>
      </c>
      <c r="AN17" s="201">
        <v>0</v>
      </c>
      <c r="AO17">
        <v>0</v>
      </c>
      <c r="AP17" s="201">
        <v>75.25</v>
      </c>
      <c r="AQ17" s="201">
        <v>26.71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5.79</v>
      </c>
      <c r="L18" s="201">
        <v>234.57</v>
      </c>
      <c r="M18" s="201">
        <v>26.52</v>
      </c>
      <c r="N18" s="201">
        <v>34.35</v>
      </c>
      <c r="O18" s="201">
        <v>0</v>
      </c>
      <c r="P18" s="201">
        <v>39.93</v>
      </c>
      <c r="Q18" s="201">
        <v>6.47</v>
      </c>
      <c r="R18" s="201">
        <v>12.56</v>
      </c>
      <c r="S18" s="201">
        <v>7.82</v>
      </c>
      <c r="T18" s="201">
        <v>0</v>
      </c>
      <c r="U18" s="201">
        <v>49.81</v>
      </c>
      <c r="V18" s="201">
        <v>3.71</v>
      </c>
      <c r="W18" s="201">
        <v>13.12</v>
      </c>
      <c r="X18" s="201">
        <v>29.28</v>
      </c>
      <c r="Y18" s="201">
        <v>0</v>
      </c>
      <c r="Z18">
        <v>0</v>
      </c>
      <c r="AA18" s="201">
        <v>11</v>
      </c>
      <c r="AB18" s="201">
        <v>0</v>
      </c>
      <c r="AC18" s="201">
        <v>0</v>
      </c>
      <c r="AD18" s="201">
        <v>0</v>
      </c>
      <c r="AE18" s="201">
        <v>54.37</v>
      </c>
      <c r="AF18" s="201">
        <v>0</v>
      </c>
      <c r="AG18" s="201">
        <v>0</v>
      </c>
      <c r="AH18" s="201">
        <v>0</v>
      </c>
      <c r="AI18" s="201">
        <v>69.61</v>
      </c>
      <c r="AJ18" s="201">
        <v>0</v>
      </c>
      <c r="AK18" s="201">
        <v>0</v>
      </c>
      <c r="AL18" s="201">
        <v>0</v>
      </c>
      <c r="AM18" s="201">
        <v>40</v>
      </c>
      <c r="AN18" s="201">
        <v>0</v>
      </c>
      <c r="AO18">
        <v>0</v>
      </c>
      <c r="AP18" s="201">
        <v>75.25</v>
      </c>
      <c r="AQ18" s="201">
        <v>26.71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5.79</v>
      </c>
      <c r="L19" s="201">
        <v>215.26</v>
      </c>
      <c r="M19" s="201">
        <v>26.52</v>
      </c>
      <c r="N19" s="201">
        <v>34.35</v>
      </c>
      <c r="O19" s="201">
        <v>0</v>
      </c>
      <c r="P19" s="201">
        <v>39.93</v>
      </c>
      <c r="Q19" s="201">
        <v>6.47</v>
      </c>
      <c r="R19" s="201">
        <v>12.56</v>
      </c>
      <c r="S19" s="201">
        <v>7.82</v>
      </c>
      <c r="T19" s="201">
        <v>0</v>
      </c>
      <c r="U19" s="201">
        <v>49.81</v>
      </c>
      <c r="V19" s="201">
        <v>3.71</v>
      </c>
      <c r="W19" s="201">
        <v>13.12</v>
      </c>
      <c r="X19" s="201">
        <v>29.28</v>
      </c>
      <c r="Y19" s="201">
        <v>0</v>
      </c>
      <c r="Z19">
        <v>0</v>
      </c>
      <c r="AA19" s="201">
        <v>11</v>
      </c>
      <c r="AB19" s="201">
        <v>0</v>
      </c>
      <c r="AC19" s="201">
        <v>0</v>
      </c>
      <c r="AD19" s="201">
        <v>0</v>
      </c>
      <c r="AE19" s="201">
        <v>54.37</v>
      </c>
      <c r="AF19" s="201">
        <v>0</v>
      </c>
      <c r="AG19" s="201">
        <v>0</v>
      </c>
      <c r="AH19" s="201">
        <v>0</v>
      </c>
      <c r="AI19" s="201">
        <v>69.61</v>
      </c>
      <c r="AJ19" s="201">
        <v>0</v>
      </c>
      <c r="AK19" s="201">
        <v>0</v>
      </c>
      <c r="AL19" s="201">
        <v>0</v>
      </c>
      <c r="AM19" s="201">
        <v>40</v>
      </c>
      <c r="AN19" s="201">
        <v>0</v>
      </c>
      <c r="AO19">
        <v>0</v>
      </c>
      <c r="AP19" s="201">
        <v>75.25</v>
      </c>
      <c r="AQ19" s="201">
        <v>26.71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5.79</v>
      </c>
      <c r="L20" s="201">
        <v>190.16</v>
      </c>
      <c r="M20" s="201">
        <v>26.52</v>
      </c>
      <c r="N20" s="201">
        <v>34.35</v>
      </c>
      <c r="O20" s="201">
        <v>0</v>
      </c>
      <c r="P20" s="201">
        <v>39.93</v>
      </c>
      <c r="Q20" s="201">
        <v>6.47</v>
      </c>
      <c r="R20" s="201">
        <v>12.19</v>
      </c>
      <c r="S20" s="201">
        <v>7.82</v>
      </c>
      <c r="T20" s="201">
        <v>0</v>
      </c>
      <c r="U20" s="201">
        <v>49.81</v>
      </c>
      <c r="V20" s="201">
        <v>3.71</v>
      </c>
      <c r="W20" s="201">
        <v>13.12</v>
      </c>
      <c r="X20" s="201">
        <v>29.28</v>
      </c>
      <c r="Y20" s="201">
        <v>0</v>
      </c>
      <c r="Z20">
        <v>0</v>
      </c>
      <c r="AA20" s="201">
        <v>11</v>
      </c>
      <c r="AB20" s="201">
        <v>0</v>
      </c>
      <c r="AC20" s="201">
        <v>0</v>
      </c>
      <c r="AD20" s="201">
        <v>0</v>
      </c>
      <c r="AE20" s="201">
        <v>54.37</v>
      </c>
      <c r="AF20" s="201">
        <v>0</v>
      </c>
      <c r="AG20" s="201">
        <v>0</v>
      </c>
      <c r="AH20" s="201">
        <v>0</v>
      </c>
      <c r="AI20" s="201">
        <v>69.61</v>
      </c>
      <c r="AJ20" s="201">
        <v>0</v>
      </c>
      <c r="AK20" s="201">
        <v>0</v>
      </c>
      <c r="AL20" s="201">
        <v>0</v>
      </c>
      <c r="AM20" s="201">
        <v>40</v>
      </c>
      <c r="AN20" s="201">
        <v>0</v>
      </c>
      <c r="AO20">
        <v>0</v>
      </c>
      <c r="AP20" s="201">
        <v>75.25</v>
      </c>
      <c r="AQ20" s="201">
        <v>26.71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5.79</v>
      </c>
      <c r="L21" s="201">
        <v>164.1</v>
      </c>
      <c r="M21" s="201">
        <v>26.52</v>
      </c>
      <c r="N21" s="201">
        <v>34.35</v>
      </c>
      <c r="O21" s="201">
        <v>0</v>
      </c>
      <c r="P21" s="201">
        <v>39.93</v>
      </c>
      <c r="Q21" s="201">
        <v>6.47</v>
      </c>
      <c r="R21" s="201">
        <v>12.19</v>
      </c>
      <c r="S21" s="201">
        <v>7.82</v>
      </c>
      <c r="T21" s="201">
        <v>0</v>
      </c>
      <c r="U21" s="201">
        <v>49.81</v>
      </c>
      <c r="V21" s="201">
        <v>3.71</v>
      </c>
      <c r="W21" s="201">
        <v>13.12</v>
      </c>
      <c r="X21" s="201">
        <v>29.28</v>
      </c>
      <c r="Y21" s="201">
        <v>0</v>
      </c>
      <c r="Z21">
        <v>0</v>
      </c>
      <c r="AA21" s="201">
        <v>11</v>
      </c>
      <c r="AB21" s="201">
        <v>0</v>
      </c>
      <c r="AC21" s="201">
        <v>0</v>
      </c>
      <c r="AD21" s="201">
        <v>0</v>
      </c>
      <c r="AE21" s="201">
        <v>54.37</v>
      </c>
      <c r="AF21" s="201">
        <v>0</v>
      </c>
      <c r="AG21" s="201">
        <v>0</v>
      </c>
      <c r="AH21" s="201">
        <v>0</v>
      </c>
      <c r="AI21" s="201">
        <v>69.61</v>
      </c>
      <c r="AJ21" s="201">
        <v>0</v>
      </c>
      <c r="AK21" s="201">
        <v>0</v>
      </c>
      <c r="AL21" s="201">
        <v>0</v>
      </c>
      <c r="AM21" s="201">
        <v>40</v>
      </c>
      <c r="AN21" s="201">
        <v>0</v>
      </c>
      <c r="AO21">
        <v>0</v>
      </c>
      <c r="AP21" s="201">
        <v>75.25</v>
      </c>
      <c r="AQ21" s="201">
        <v>26.71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5.79</v>
      </c>
      <c r="L22" s="201">
        <v>135.13999999999999</v>
      </c>
      <c r="M22" s="201">
        <v>26.52</v>
      </c>
      <c r="N22" s="201">
        <v>34.35</v>
      </c>
      <c r="O22" s="201">
        <v>0</v>
      </c>
      <c r="P22" s="201">
        <v>39.93</v>
      </c>
      <c r="Q22" s="201">
        <v>6.47</v>
      </c>
      <c r="R22" s="201">
        <v>12.56</v>
      </c>
      <c r="S22" s="201">
        <v>7.82</v>
      </c>
      <c r="T22" s="201">
        <v>0</v>
      </c>
      <c r="U22" s="201">
        <v>49.81</v>
      </c>
      <c r="V22" s="201">
        <v>3.71</v>
      </c>
      <c r="W22" s="201">
        <v>13.12</v>
      </c>
      <c r="X22" s="201">
        <v>29.28</v>
      </c>
      <c r="Y22" s="201">
        <v>0</v>
      </c>
      <c r="Z22">
        <v>0</v>
      </c>
      <c r="AA22" s="201">
        <v>11</v>
      </c>
      <c r="AB22" s="201">
        <v>0</v>
      </c>
      <c r="AC22" s="201">
        <v>0</v>
      </c>
      <c r="AD22" s="201">
        <v>0</v>
      </c>
      <c r="AE22" s="201">
        <v>54.37</v>
      </c>
      <c r="AF22" s="201">
        <v>0</v>
      </c>
      <c r="AG22" s="201">
        <v>0</v>
      </c>
      <c r="AH22" s="201">
        <v>0</v>
      </c>
      <c r="AI22" s="201">
        <v>69.61</v>
      </c>
      <c r="AJ22" s="201">
        <v>0</v>
      </c>
      <c r="AK22" s="201">
        <v>0</v>
      </c>
      <c r="AL22" s="201">
        <v>0</v>
      </c>
      <c r="AM22" s="201">
        <v>40</v>
      </c>
      <c r="AN22" s="201">
        <v>0</v>
      </c>
      <c r="AO22">
        <v>0</v>
      </c>
      <c r="AP22" s="201">
        <v>75.25</v>
      </c>
      <c r="AQ22" s="201">
        <v>26.71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5.79</v>
      </c>
      <c r="L23" s="201">
        <v>125.49</v>
      </c>
      <c r="M23" s="201">
        <v>26.52</v>
      </c>
      <c r="N23" s="201">
        <v>34.35</v>
      </c>
      <c r="O23" s="201">
        <v>0</v>
      </c>
      <c r="P23" s="201">
        <v>39.93</v>
      </c>
      <c r="Q23" s="201">
        <v>6.47</v>
      </c>
      <c r="R23" s="201">
        <v>12.56</v>
      </c>
      <c r="S23" s="201">
        <v>7.82</v>
      </c>
      <c r="T23" s="201">
        <v>0</v>
      </c>
      <c r="U23" s="201">
        <v>49.81</v>
      </c>
      <c r="V23" s="201">
        <v>3.71</v>
      </c>
      <c r="W23" s="201">
        <v>13.12</v>
      </c>
      <c r="X23" s="201">
        <v>29.28</v>
      </c>
      <c r="Y23" s="201">
        <v>0</v>
      </c>
      <c r="Z23">
        <v>0</v>
      </c>
      <c r="AA23" s="201">
        <v>11</v>
      </c>
      <c r="AB23" s="201">
        <v>0</v>
      </c>
      <c r="AC23" s="201">
        <v>0</v>
      </c>
      <c r="AD23" s="201">
        <v>0</v>
      </c>
      <c r="AE23" s="201">
        <v>54.37</v>
      </c>
      <c r="AF23" s="201">
        <v>0</v>
      </c>
      <c r="AG23" s="201">
        <v>0</v>
      </c>
      <c r="AH23" s="201">
        <v>0</v>
      </c>
      <c r="AI23" s="201">
        <v>69.61</v>
      </c>
      <c r="AJ23" s="201">
        <v>0</v>
      </c>
      <c r="AK23" s="201">
        <v>0</v>
      </c>
      <c r="AL23" s="201">
        <v>0</v>
      </c>
      <c r="AM23" s="201">
        <v>40</v>
      </c>
      <c r="AN23" s="201">
        <v>0</v>
      </c>
      <c r="AO23">
        <v>0</v>
      </c>
      <c r="AP23" s="201">
        <v>75.25</v>
      </c>
      <c r="AQ23" s="201">
        <v>26.71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5.79</v>
      </c>
      <c r="L24" s="201">
        <v>125.49</v>
      </c>
      <c r="M24" s="201">
        <v>26.52</v>
      </c>
      <c r="N24" s="201">
        <v>34.35</v>
      </c>
      <c r="O24" s="201">
        <v>0</v>
      </c>
      <c r="P24" s="201">
        <v>39.93</v>
      </c>
      <c r="Q24" s="201">
        <v>6.47</v>
      </c>
      <c r="R24" s="201">
        <v>12.56</v>
      </c>
      <c r="S24" s="201">
        <v>7.82</v>
      </c>
      <c r="T24" s="201">
        <v>0</v>
      </c>
      <c r="U24" s="201">
        <v>49.81</v>
      </c>
      <c r="V24" s="201">
        <v>3.71</v>
      </c>
      <c r="W24" s="201">
        <v>13.12</v>
      </c>
      <c r="X24" s="201">
        <v>29.28</v>
      </c>
      <c r="Y24" s="201">
        <v>0</v>
      </c>
      <c r="Z24">
        <v>0</v>
      </c>
      <c r="AA24" s="201">
        <v>11</v>
      </c>
      <c r="AB24" s="201">
        <v>0</v>
      </c>
      <c r="AC24" s="201">
        <v>0</v>
      </c>
      <c r="AD24" s="201">
        <v>0</v>
      </c>
      <c r="AE24" s="201">
        <v>54.37</v>
      </c>
      <c r="AF24" s="201">
        <v>0</v>
      </c>
      <c r="AG24" s="201">
        <v>0</v>
      </c>
      <c r="AH24" s="201">
        <v>0</v>
      </c>
      <c r="AI24" s="201">
        <v>69.61</v>
      </c>
      <c r="AJ24" s="201">
        <v>0</v>
      </c>
      <c r="AK24" s="201">
        <v>0</v>
      </c>
      <c r="AL24" s="201">
        <v>0</v>
      </c>
      <c r="AM24" s="201">
        <v>40</v>
      </c>
      <c r="AN24" s="201">
        <v>0</v>
      </c>
      <c r="AO24">
        <v>0</v>
      </c>
      <c r="AP24" s="201">
        <v>75.25</v>
      </c>
      <c r="AQ24" s="201">
        <v>26.71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5.79</v>
      </c>
      <c r="L25" s="201">
        <v>125.49</v>
      </c>
      <c r="M25" s="201">
        <v>26.52</v>
      </c>
      <c r="N25" s="201">
        <v>34.35</v>
      </c>
      <c r="O25" s="201">
        <v>0</v>
      </c>
      <c r="P25" s="201">
        <v>39.93</v>
      </c>
      <c r="Q25" s="201">
        <v>6.47</v>
      </c>
      <c r="R25" s="201">
        <v>12.56</v>
      </c>
      <c r="S25" s="201">
        <v>7.82</v>
      </c>
      <c r="T25" s="201">
        <v>0</v>
      </c>
      <c r="U25" s="201">
        <v>49.81</v>
      </c>
      <c r="V25" s="201">
        <v>3.71</v>
      </c>
      <c r="W25" s="201">
        <v>13.12</v>
      </c>
      <c r="X25" s="201">
        <v>29.28</v>
      </c>
      <c r="Y25" s="201">
        <v>0</v>
      </c>
      <c r="Z25">
        <v>0</v>
      </c>
      <c r="AA25" s="201">
        <v>11</v>
      </c>
      <c r="AB25" s="201">
        <v>0</v>
      </c>
      <c r="AC25" s="201">
        <v>0</v>
      </c>
      <c r="AD25" s="201">
        <v>0</v>
      </c>
      <c r="AE25" s="201">
        <v>54.37</v>
      </c>
      <c r="AF25" s="201">
        <v>0</v>
      </c>
      <c r="AG25" s="201">
        <v>0</v>
      </c>
      <c r="AH25" s="201">
        <v>0</v>
      </c>
      <c r="AI25" s="201">
        <v>69.61</v>
      </c>
      <c r="AJ25" s="201">
        <v>0</v>
      </c>
      <c r="AK25" s="201">
        <v>0</v>
      </c>
      <c r="AL25" s="201">
        <v>0</v>
      </c>
      <c r="AM25" s="201">
        <v>40</v>
      </c>
      <c r="AN25" s="201">
        <v>0</v>
      </c>
      <c r="AO25">
        <v>0</v>
      </c>
      <c r="AP25" s="201">
        <v>75.25</v>
      </c>
      <c r="AQ25" s="201">
        <v>26.71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4.97</v>
      </c>
      <c r="L26" s="201">
        <v>125.49</v>
      </c>
      <c r="M26" s="201">
        <v>26.52</v>
      </c>
      <c r="N26" s="201">
        <v>34.35</v>
      </c>
      <c r="O26" s="201">
        <v>0</v>
      </c>
      <c r="P26" s="201">
        <v>39.93</v>
      </c>
      <c r="Q26" s="201">
        <v>6.47</v>
      </c>
      <c r="R26" s="201">
        <v>12.56</v>
      </c>
      <c r="S26" s="201">
        <v>7.82</v>
      </c>
      <c r="T26" s="201">
        <v>0</v>
      </c>
      <c r="U26" s="201">
        <v>49.81</v>
      </c>
      <c r="V26" s="201">
        <v>3.71</v>
      </c>
      <c r="W26" s="201">
        <v>13.12</v>
      </c>
      <c r="X26" s="201">
        <v>29.28</v>
      </c>
      <c r="Y26" s="201">
        <v>0</v>
      </c>
      <c r="Z26">
        <v>0</v>
      </c>
      <c r="AA26" s="201">
        <v>11</v>
      </c>
      <c r="AB26" s="201">
        <v>0</v>
      </c>
      <c r="AC26" s="201">
        <v>0</v>
      </c>
      <c r="AD26" s="201">
        <v>0</v>
      </c>
      <c r="AE26" s="201">
        <v>54.37</v>
      </c>
      <c r="AF26" s="201">
        <v>0</v>
      </c>
      <c r="AG26" s="201">
        <v>0</v>
      </c>
      <c r="AH26" s="201">
        <v>0</v>
      </c>
      <c r="AI26" s="201">
        <v>69.61</v>
      </c>
      <c r="AJ26" s="201">
        <v>0</v>
      </c>
      <c r="AK26" s="201">
        <v>0</v>
      </c>
      <c r="AL26" s="201">
        <v>0</v>
      </c>
      <c r="AM26" s="201">
        <v>40</v>
      </c>
      <c r="AN26" s="201">
        <v>0</v>
      </c>
      <c r="AO26">
        <v>0</v>
      </c>
      <c r="AP26" s="201">
        <v>75.25</v>
      </c>
      <c r="AQ26" s="201">
        <v>26.71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4.97</v>
      </c>
      <c r="L27" s="201">
        <v>125.49</v>
      </c>
      <c r="M27" s="201">
        <v>26.52</v>
      </c>
      <c r="N27" s="201">
        <v>34.35</v>
      </c>
      <c r="O27" s="201">
        <v>0</v>
      </c>
      <c r="P27" s="201">
        <v>39.93</v>
      </c>
      <c r="Q27" s="201">
        <v>6.47</v>
      </c>
      <c r="R27" s="201">
        <v>12.56</v>
      </c>
      <c r="S27" s="201">
        <v>7.82</v>
      </c>
      <c r="T27" s="201">
        <v>0</v>
      </c>
      <c r="U27" s="201">
        <v>49.81</v>
      </c>
      <c r="V27" s="201">
        <v>3.71</v>
      </c>
      <c r="W27" s="201">
        <v>13.12</v>
      </c>
      <c r="X27" s="201">
        <v>29.28</v>
      </c>
      <c r="Y27" s="201">
        <v>0</v>
      </c>
      <c r="Z27">
        <v>0</v>
      </c>
      <c r="AA27" s="201">
        <v>11</v>
      </c>
      <c r="AB27" s="201">
        <v>0</v>
      </c>
      <c r="AC27" s="201">
        <v>0</v>
      </c>
      <c r="AD27" s="201">
        <v>0</v>
      </c>
      <c r="AE27" s="201">
        <v>54.37</v>
      </c>
      <c r="AF27" s="201">
        <v>0</v>
      </c>
      <c r="AG27" s="201">
        <v>0</v>
      </c>
      <c r="AH27" s="201">
        <v>0</v>
      </c>
      <c r="AI27" s="201">
        <v>69.61</v>
      </c>
      <c r="AJ27" s="201">
        <v>0</v>
      </c>
      <c r="AK27" s="201">
        <v>0</v>
      </c>
      <c r="AL27" s="201">
        <v>0</v>
      </c>
      <c r="AM27" s="201">
        <v>40</v>
      </c>
      <c r="AN27" s="201">
        <v>0</v>
      </c>
      <c r="AO27">
        <v>0</v>
      </c>
      <c r="AP27" s="201">
        <v>75.25</v>
      </c>
      <c r="AQ27" s="201">
        <v>16.46</v>
      </c>
      <c r="AR27" s="201">
        <v>6.33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4.97</v>
      </c>
      <c r="L28" s="201">
        <v>125.49</v>
      </c>
      <c r="M28" s="201">
        <v>26.52</v>
      </c>
      <c r="N28" s="201">
        <v>34.35</v>
      </c>
      <c r="O28" s="201">
        <v>0</v>
      </c>
      <c r="P28" s="201">
        <v>39.93</v>
      </c>
      <c r="Q28" s="201">
        <v>3.56</v>
      </c>
      <c r="R28" s="201">
        <v>12.56</v>
      </c>
      <c r="S28" s="201">
        <v>4.3099999999999996</v>
      </c>
      <c r="T28" s="201">
        <v>0</v>
      </c>
      <c r="U28" s="201">
        <v>49.81</v>
      </c>
      <c r="V28" s="201">
        <v>3.71</v>
      </c>
      <c r="W28" s="201">
        <v>13.12</v>
      </c>
      <c r="X28" s="201">
        <v>29.28</v>
      </c>
      <c r="Y28" s="201">
        <v>0</v>
      </c>
      <c r="Z28">
        <v>0</v>
      </c>
      <c r="AA28" s="201">
        <v>11</v>
      </c>
      <c r="AB28" s="201">
        <v>0</v>
      </c>
      <c r="AC28" s="201">
        <v>0</v>
      </c>
      <c r="AD28" s="201">
        <v>0</v>
      </c>
      <c r="AE28" s="201">
        <v>54.37</v>
      </c>
      <c r="AF28" s="201">
        <v>0</v>
      </c>
      <c r="AG28" s="201">
        <v>0</v>
      </c>
      <c r="AH28" s="201">
        <v>0</v>
      </c>
      <c r="AI28" s="201">
        <v>69.61</v>
      </c>
      <c r="AJ28" s="201">
        <v>0</v>
      </c>
      <c r="AK28" s="201">
        <v>0</v>
      </c>
      <c r="AL28" s="201">
        <v>0</v>
      </c>
      <c r="AM28" s="201">
        <v>40</v>
      </c>
      <c r="AN28" s="201">
        <v>0</v>
      </c>
      <c r="AO28">
        <v>0</v>
      </c>
      <c r="AP28" s="201">
        <v>75.239999999999995</v>
      </c>
      <c r="AQ28" s="201">
        <v>14.28</v>
      </c>
      <c r="AR28" s="201">
        <v>10.36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4.97</v>
      </c>
      <c r="L29" s="201">
        <v>125.49</v>
      </c>
      <c r="M29" s="201">
        <v>26.52</v>
      </c>
      <c r="N29" s="201">
        <v>34.35</v>
      </c>
      <c r="O29" s="201">
        <v>0</v>
      </c>
      <c r="P29" s="201">
        <v>39.93</v>
      </c>
      <c r="Q29" s="201">
        <v>3.56</v>
      </c>
      <c r="R29" s="201">
        <v>6.91</v>
      </c>
      <c r="S29" s="201">
        <v>4.3099999999999996</v>
      </c>
      <c r="T29" s="201">
        <v>0</v>
      </c>
      <c r="U29" s="201">
        <v>49.81</v>
      </c>
      <c r="V29" s="201">
        <v>3.71</v>
      </c>
      <c r="W29" s="201">
        <v>13.12</v>
      </c>
      <c r="X29" s="201">
        <v>29.28</v>
      </c>
      <c r="Y29" s="201">
        <v>0</v>
      </c>
      <c r="Z29">
        <v>0</v>
      </c>
      <c r="AA29" s="201">
        <v>11</v>
      </c>
      <c r="AB29" s="201">
        <v>0</v>
      </c>
      <c r="AC29" s="201">
        <v>0</v>
      </c>
      <c r="AD29" s="201">
        <v>0</v>
      </c>
      <c r="AE29" s="201">
        <v>54.37</v>
      </c>
      <c r="AF29" s="201">
        <v>0</v>
      </c>
      <c r="AG29" s="201">
        <v>0</v>
      </c>
      <c r="AH29" s="201">
        <v>0</v>
      </c>
      <c r="AI29" s="201">
        <v>69.61</v>
      </c>
      <c r="AJ29" s="201">
        <v>0</v>
      </c>
      <c r="AK29" s="201">
        <v>0</v>
      </c>
      <c r="AL29" s="201">
        <v>0</v>
      </c>
      <c r="AM29" s="201">
        <v>40</v>
      </c>
      <c r="AN29" s="201">
        <v>0</v>
      </c>
      <c r="AO29">
        <v>0</v>
      </c>
      <c r="AP29" s="201">
        <v>43.29</v>
      </c>
      <c r="AQ29" s="201">
        <v>14.28</v>
      </c>
      <c r="AR29" s="201">
        <v>15.2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4.97</v>
      </c>
      <c r="L30" s="201">
        <v>125.49</v>
      </c>
      <c r="M30" s="201">
        <v>26.52</v>
      </c>
      <c r="N30" s="201">
        <v>34.35</v>
      </c>
      <c r="O30" s="201">
        <v>0</v>
      </c>
      <c r="P30" s="201">
        <v>39.93</v>
      </c>
      <c r="Q30" s="201">
        <v>3.56</v>
      </c>
      <c r="R30" s="201">
        <v>6.91</v>
      </c>
      <c r="S30" s="201">
        <v>4.3099999999999996</v>
      </c>
      <c r="T30" s="201">
        <v>0</v>
      </c>
      <c r="U30" s="201">
        <v>49.81</v>
      </c>
      <c r="V30" s="201">
        <v>2.04</v>
      </c>
      <c r="W30" s="201">
        <v>13.12</v>
      </c>
      <c r="X30" s="201">
        <v>29.28</v>
      </c>
      <c r="Y30" s="201">
        <v>0</v>
      </c>
      <c r="Z30">
        <v>0</v>
      </c>
      <c r="AA30" s="201">
        <v>11</v>
      </c>
      <c r="AB30" s="201">
        <v>0</v>
      </c>
      <c r="AC30" s="201">
        <v>0</v>
      </c>
      <c r="AD30" s="201">
        <v>0</v>
      </c>
      <c r="AE30" s="201">
        <v>54.37</v>
      </c>
      <c r="AF30" s="201">
        <v>0</v>
      </c>
      <c r="AG30" s="201">
        <v>0</v>
      </c>
      <c r="AH30" s="201">
        <v>0</v>
      </c>
      <c r="AI30" s="201">
        <v>69.61</v>
      </c>
      <c r="AJ30" s="201">
        <v>0</v>
      </c>
      <c r="AK30" s="201">
        <v>0</v>
      </c>
      <c r="AL30" s="201">
        <v>0</v>
      </c>
      <c r="AM30" s="201">
        <v>40</v>
      </c>
      <c r="AN30" s="201">
        <v>0</v>
      </c>
      <c r="AO30">
        <v>0</v>
      </c>
      <c r="AP30" s="201">
        <v>19.309999999999999</v>
      </c>
      <c r="AQ30" s="201">
        <v>17.68</v>
      </c>
      <c r="AR30" s="201">
        <v>15.7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4.97</v>
      </c>
      <c r="L31" s="201">
        <v>125.49</v>
      </c>
      <c r="M31" s="201">
        <v>26.52</v>
      </c>
      <c r="N31" s="201">
        <v>34.35</v>
      </c>
      <c r="O31" s="201">
        <v>0</v>
      </c>
      <c r="P31" s="201">
        <v>39.93</v>
      </c>
      <c r="Q31" s="201">
        <v>3.56</v>
      </c>
      <c r="R31" s="201">
        <v>6.91</v>
      </c>
      <c r="S31" s="201">
        <v>4.3099999999999996</v>
      </c>
      <c r="T31" s="201">
        <v>0</v>
      </c>
      <c r="U31" s="201">
        <v>49.81</v>
      </c>
      <c r="V31" s="201">
        <v>2.04</v>
      </c>
      <c r="W31" s="201">
        <v>13.12</v>
      </c>
      <c r="X31" s="201">
        <v>29.27</v>
      </c>
      <c r="Y31" s="201">
        <v>0</v>
      </c>
      <c r="Z31">
        <v>0</v>
      </c>
      <c r="AA31" s="201">
        <v>11</v>
      </c>
      <c r="AB31" s="201">
        <v>0</v>
      </c>
      <c r="AC31" s="201">
        <v>0</v>
      </c>
      <c r="AD31" s="201">
        <v>0</v>
      </c>
      <c r="AE31" s="201">
        <v>54.37</v>
      </c>
      <c r="AF31" s="201">
        <v>0</v>
      </c>
      <c r="AG31" s="201">
        <v>0</v>
      </c>
      <c r="AH31" s="201">
        <v>0</v>
      </c>
      <c r="AI31" s="201">
        <v>69.61</v>
      </c>
      <c r="AJ31" s="201">
        <v>0</v>
      </c>
      <c r="AK31" s="201">
        <v>0</v>
      </c>
      <c r="AL31" s="201">
        <v>0</v>
      </c>
      <c r="AM31" s="201">
        <v>40</v>
      </c>
      <c r="AN31" s="201">
        <v>0</v>
      </c>
      <c r="AO31">
        <v>0</v>
      </c>
      <c r="AP31" s="201">
        <v>19.309999999999999</v>
      </c>
      <c r="AQ31" s="201">
        <v>17.68</v>
      </c>
      <c r="AR31" s="201">
        <v>15.7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4.97</v>
      </c>
      <c r="L32" s="201">
        <v>125.49</v>
      </c>
      <c r="M32" s="201">
        <v>26.3</v>
      </c>
      <c r="N32" s="201">
        <v>34.04</v>
      </c>
      <c r="O32" s="201">
        <v>0</v>
      </c>
      <c r="P32" s="201">
        <v>39.58</v>
      </c>
      <c r="Q32" s="201">
        <v>3.56</v>
      </c>
      <c r="R32" s="201">
        <v>6.91</v>
      </c>
      <c r="S32" s="201">
        <v>4.3099999999999996</v>
      </c>
      <c r="T32" s="201">
        <v>0</v>
      </c>
      <c r="U32" s="201">
        <v>49.81</v>
      </c>
      <c r="V32" s="201">
        <v>2.04</v>
      </c>
      <c r="W32" s="201">
        <v>13.12</v>
      </c>
      <c r="X32" s="201">
        <v>29.27</v>
      </c>
      <c r="Y32" s="201">
        <v>0</v>
      </c>
      <c r="Z32">
        <v>0</v>
      </c>
      <c r="AA32" s="201">
        <v>11</v>
      </c>
      <c r="AB32" s="201">
        <v>0</v>
      </c>
      <c r="AC32" s="201">
        <v>0</v>
      </c>
      <c r="AD32" s="201">
        <v>0</v>
      </c>
      <c r="AE32" s="201">
        <v>54.37</v>
      </c>
      <c r="AF32" s="201">
        <v>0</v>
      </c>
      <c r="AG32" s="201">
        <v>0</v>
      </c>
      <c r="AH32" s="201">
        <v>0</v>
      </c>
      <c r="AI32" s="201">
        <v>69.61</v>
      </c>
      <c r="AJ32" s="201">
        <v>0</v>
      </c>
      <c r="AK32" s="201">
        <v>0</v>
      </c>
      <c r="AL32" s="201">
        <v>0</v>
      </c>
      <c r="AM32" s="201">
        <v>40</v>
      </c>
      <c r="AN32" s="201">
        <v>0</v>
      </c>
      <c r="AO32">
        <v>0</v>
      </c>
      <c r="AP32" s="201">
        <v>19.309999999999999</v>
      </c>
      <c r="AQ32" s="201">
        <v>17.68</v>
      </c>
      <c r="AR32" s="201">
        <v>15.7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4.97</v>
      </c>
      <c r="L33" s="201">
        <v>125.49</v>
      </c>
      <c r="M33" s="201">
        <v>25.31</v>
      </c>
      <c r="N33" s="201">
        <v>32.79</v>
      </c>
      <c r="O33" s="201">
        <v>0</v>
      </c>
      <c r="P33" s="201">
        <v>38.14</v>
      </c>
      <c r="Q33" s="201">
        <v>3.56</v>
      </c>
      <c r="R33" s="201">
        <v>6.91</v>
      </c>
      <c r="S33" s="201">
        <v>4.3099999999999996</v>
      </c>
      <c r="T33" s="201">
        <v>0</v>
      </c>
      <c r="U33" s="201">
        <v>49.81</v>
      </c>
      <c r="V33" s="201">
        <v>2.04</v>
      </c>
      <c r="W33" s="201">
        <v>13.12</v>
      </c>
      <c r="X33" s="201">
        <v>29.27</v>
      </c>
      <c r="Y33" s="201">
        <v>0</v>
      </c>
      <c r="Z33">
        <v>0</v>
      </c>
      <c r="AA33" s="201">
        <v>11</v>
      </c>
      <c r="AB33" s="201">
        <v>0</v>
      </c>
      <c r="AC33" s="201">
        <v>0</v>
      </c>
      <c r="AD33" s="201">
        <v>0</v>
      </c>
      <c r="AE33" s="201">
        <v>54.37</v>
      </c>
      <c r="AF33" s="201">
        <v>0</v>
      </c>
      <c r="AG33" s="201">
        <v>0</v>
      </c>
      <c r="AH33" s="201">
        <v>0</v>
      </c>
      <c r="AI33" s="201">
        <v>69.61</v>
      </c>
      <c r="AJ33" s="201">
        <v>0</v>
      </c>
      <c r="AK33" s="201">
        <v>0</v>
      </c>
      <c r="AL33" s="201">
        <v>0</v>
      </c>
      <c r="AM33" s="201">
        <v>40</v>
      </c>
      <c r="AN33" s="201">
        <v>0</v>
      </c>
      <c r="AO33">
        <v>0</v>
      </c>
      <c r="AP33" s="201">
        <v>19.309999999999999</v>
      </c>
      <c r="AQ33" s="201">
        <v>17.68</v>
      </c>
      <c r="AR33" s="201">
        <v>15.7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4.97</v>
      </c>
      <c r="L34" s="201">
        <v>125.49</v>
      </c>
      <c r="M34" s="201">
        <v>24.52</v>
      </c>
      <c r="N34" s="201">
        <v>31.75</v>
      </c>
      <c r="O34" s="201">
        <v>0</v>
      </c>
      <c r="P34" s="201">
        <v>36.92</v>
      </c>
      <c r="Q34" s="201">
        <v>3.56</v>
      </c>
      <c r="R34" s="201">
        <v>6.91</v>
      </c>
      <c r="S34" s="201">
        <v>4.3099999999999996</v>
      </c>
      <c r="T34" s="201">
        <v>0</v>
      </c>
      <c r="U34" s="201">
        <v>49.81</v>
      </c>
      <c r="V34" s="201">
        <v>2.04</v>
      </c>
      <c r="W34" s="201">
        <v>13.12</v>
      </c>
      <c r="X34" s="201">
        <v>29.27</v>
      </c>
      <c r="Y34" s="201">
        <v>0</v>
      </c>
      <c r="Z34">
        <v>0</v>
      </c>
      <c r="AA34" s="201">
        <v>11</v>
      </c>
      <c r="AB34" s="201">
        <v>0</v>
      </c>
      <c r="AC34" s="201">
        <v>0</v>
      </c>
      <c r="AD34" s="201">
        <v>0</v>
      </c>
      <c r="AE34" s="201">
        <v>54.37</v>
      </c>
      <c r="AF34" s="201">
        <v>0</v>
      </c>
      <c r="AG34" s="201">
        <v>0</v>
      </c>
      <c r="AH34" s="201">
        <v>0</v>
      </c>
      <c r="AI34" s="201">
        <v>69.61</v>
      </c>
      <c r="AJ34" s="201">
        <v>0</v>
      </c>
      <c r="AK34" s="201">
        <v>0</v>
      </c>
      <c r="AL34" s="201">
        <v>0</v>
      </c>
      <c r="AM34" s="201">
        <v>40</v>
      </c>
      <c r="AN34" s="201">
        <v>0</v>
      </c>
      <c r="AO34">
        <v>0</v>
      </c>
      <c r="AP34" s="201">
        <v>19.309999999999999</v>
      </c>
      <c r="AQ34" s="201">
        <v>17.68</v>
      </c>
      <c r="AR34" s="201">
        <v>16.7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5.15</v>
      </c>
      <c r="L35" s="201">
        <v>125.49</v>
      </c>
      <c r="M35" s="201">
        <v>26.06</v>
      </c>
      <c r="N35" s="201">
        <v>33.76</v>
      </c>
      <c r="O35" s="201">
        <v>0</v>
      </c>
      <c r="P35" s="201">
        <v>39.24</v>
      </c>
      <c r="Q35" s="201">
        <v>3.56</v>
      </c>
      <c r="R35" s="201">
        <v>6.91</v>
      </c>
      <c r="S35" s="201">
        <v>4.3099999999999996</v>
      </c>
      <c r="T35" s="201">
        <v>0</v>
      </c>
      <c r="U35" s="201">
        <v>49.81</v>
      </c>
      <c r="V35" s="201">
        <v>2.04</v>
      </c>
      <c r="W35" s="201">
        <v>7.46</v>
      </c>
      <c r="X35" s="201">
        <v>29.27</v>
      </c>
      <c r="Y35" s="201">
        <v>0</v>
      </c>
      <c r="Z35">
        <v>0</v>
      </c>
      <c r="AA35" s="201">
        <v>11</v>
      </c>
      <c r="AB35" s="201">
        <v>0</v>
      </c>
      <c r="AC35" s="201">
        <v>0</v>
      </c>
      <c r="AD35" s="201">
        <v>0</v>
      </c>
      <c r="AE35" s="201">
        <v>54.37</v>
      </c>
      <c r="AF35" s="201">
        <v>0</v>
      </c>
      <c r="AG35" s="201">
        <v>0</v>
      </c>
      <c r="AH35" s="201">
        <v>0</v>
      </c>
      <c r="AI35" s="201">
        <v>69.61</v>
      </c>
      <c r="AJ35" s="201">
        <v>0</v>
      </c>
      <c r="AK35" s="201">
        <v>0</v>
      </c>
      <c r="AL35" s="201">
        <v>0</v>
      </c>
      <c r="AM35" s="201">
        <v>40</v>
      </c>
      <c r="AN35" s="201">
        <v>0</v>
      </c>
      <c r="AO35">
        <v>0</v>
      </c>
      <c r="AP35" s="201">
        <v>19.309999999999999</v>
      </c>
      <c r="AQ35" s="201">
        <v>17.68</v>
      </c>
      <c r="AR35" s="201">
        <v>16.7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4.97</v>
      </c>
      <c r="L36" s="201">
        <v>125.49</v>
      </c>
      <c r="M36" s="201">
        <v>25.99</v>
      </c>
      <c r="N36" s="201">
        <v>33.67</v>
      </c>
      <c r="O36" s="201">
        <v>0</v>
      </c>
      <c r="P36" s="201">
        <v>40.369999999999997</v>
      </c>
      <c r="Q36" s="201">
        <v>3.56</v>
      </c>
      <c r="R36" s="201">
        <v>6.91</v>
      </c>
      <c r="S36" s="201">
        <v>4.3</v>
      </c>
      <c r="T36" s="201">
        <v>0</v>
      </c>
      <c r="U36" s="201">
        <v>49.81</v>
      </c>
      <c r="V36" s="201">
        <v>2.04</v>
      </c>
      <c r="W36" s="201">
        <v>7.22</v>
      </c>
      <c r="X36" s="201">
        <v>24.16</v>
      </c>
      <c r="Y36" s="201">
        <v>0</v>
      </c>
      <c r="Z36">
        <v>0</v>
      </c>
      <c r="AA36" s="201">
        <v>11</v>
      </c>
      <c r="AB36" s="201">
        <v>0</v>
      </c>
      <c r="AC36" s="201">
        <v>0</v>
      </c>
      <c r="AD36" s="201">
        <v>0</v>
      </c>
      <c r="AE36" s="201">
        <v>54.37</v>
      </c>
      <c r="AF36" s="201">
        <v>0</v>
      </c>
      <c r="AG36" s="201">
        <v>0</v>
      </c>
      <c r="AH36" s="201">
        <v>0</v>
      </c>
      <c r="AI36" s="201">
        <v>69.61</v>
      </c>
      <c r="AJ36" s="201">
        <v>0</v>
      </c>
      <c r="AK36" s="201">
        <v>0</v>
      </c>
      <c r="AL36" s="201">
        <v>0</v>
      </c>
      <c r="AM36" s="201">
        <v>40</v>
      </c>
      <c r="AN36" s="201">
        <v>0</v>
      </c>
      <c r="AO36">
        <v>0</v>
      </c>
      <c r="AP36" s="201">
        <v>19.309999999999999</v>
      </c>
      <c r="AQ36" s="201">
        <v>17.68</v>
      </c>
      <c r="AR36" s="201">
        <v>17.2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4.97</v>
      </c>
      <c r="L37" s="201">
        <v>125.49</v>
      </c>
      <c r="M37" s="201">
        <v>27.24</v>
      </c>
      <c r="N37" s="201">
        <v>35.17</v>
      </c>
      <c r="O37" s="201">
        <v>0</v>
      </c>
      <c r="P37" s="201">
        <v>40.869999999999997</v>
      </c>
      <c r="Q37" s="201">
        <v>3.56</v>
      </c>
      <c r="R37" s="201">
        <v>6.91</v>
      </c>
      <c r="S37" s="201">
        <v>4.3</v>
      </c>
      <c r="T37" s="201">
        <v>0</v>
      </c>
      <c r="U37" s="201">
        <v>50.5</v>
      </c>
      <c r="V37" s="201">
        <v>2.04</v>
      </c>
      <c r="W37" s="201">
        <v>7.22</v>
      </c>
      <c r="X37" s="201">
        <v>24.16</v>
      </c>
      <c r="Y37" s="201">
        <v>0</v>
      </c>
      <c r="Z37">
        <v>0</v>
      </c>
      <c r="AA37" s="201">
        <v>11</v>
      </c>
      <c r="AB37" s="201">
        <v>0</v>
      </c>
      <c r="AC37" s="201">
        <v>0</v>
      </c>
      <c r="AD37" s="201">
        <v>0</v>
      </c>
      <c r="AE37" s="201">
        <v>54.37</v>
      </c>
      <c r="AF37" s="201">
        <v>0</v>
      </c>
      <c r="AG37" s="201">
        <v>0</v>
      </c>
      <c r="AH37" s="201">
        <v>0</v>
      </c>
      <c r="AI37" s="201">
        <v>69.61</v>
      </c>
      <c r="AJ37" s="201">
        <v>0</v>
      </c>
      <c r="AK37" s="201">
        <v>0</v>
      </c>
      <c r="AL37" s="201">
        <v>0</v>
      </c>
      <c r="AM37" s="201">
        <v>40</v>
      </c>
      <c r="AN37" s="201">
        <v>0</v>
      </c>
      <c r="AO37">
        <v>0</v>
      </c>
      <c r="AP37" s="201">
        <v>19.309999999999999</v>
      </c>
      <c r="AQ37" s="201">
        <v>17.68</v>
      </c>
      <c r="AR37" s="201">
        <v>17.2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4.97</v>
      </c>
      <c r="L38" s="201">
        <v>125.49</v>
      </c>
      <c r="M38" s="201">
        <v>27.24</v>
      </c>
      <c r="N38" s="201">
        <v>35.17</v>
      </c>
      <c r="O38" s="201">
        <v>0</v>
      </c>
      <c r="P38" s="201">
        <v>40.83</v>
      </c>
      <c r="Q38" s="201">
        <v>3.56</v>
      </c>
      <c r="R38" s="201">
        <v>6.9</v>
      </c>
      <c r="S38" s="201">
        <v>4.3</v>
      </c>
      <c r="T38" s="201">
        <v>0</v>
      </c>
      <c r="U38" s="201">
        <v>50.64</v>
      </c>
      <c r="V38" s="201">
        <v>2.04</v>
      </c>
      <c r="W38" s="201">
        <v>7.48</v>
      </c>
      <c r="X38" s="201">
        <v>24.16</v>
      </c>
      <c r="Y38" s="201">
        <v>0</v>
      </c>
      <c r="Z38">
        <v>0</v>
      </c>
      <c r="AA38" s="201">
        <v>11</v>
      </c>
      <c r="AB38" s="201">
        <v>0</v>
      </c>
      <c r="AC38" s="201">
        <v>0</v>
      </c>
      <c r="AD38" s="201">
        <v>0</v>
      </c>
      <c r="AE38" s="201">
        <v>54.37</v>
      </c>
      <c r="AF38" s="201">
        <v>0</v>
      </c>
      <c r="AG38" s="201">
        <v>0</v>
      </c>
      <c r="AH38" s="201">
        <v>0</v>
      </c>
      <c r="AI38" s="201">
        <v>69.61</v>
      </c>
      <c r="AJ38" s="201">
        <v>0</v>
      </c>
      <c r="AK38" s="201">
        <v>0</v>
      </c>
      <c r="AL38" s="201">
        <v>0</v>
      </c>
      <c r="AM38" s="201">
        <v>40</v>
      </c>
      <c r="AN38" s="201">
        <v>0</v>
      </c>
      <c r="AO38">
        <v>0</v>
      </c>
      <c r="AP38" s="201">
        <v>19.309999999999999</v>
      </c>
      <c r="AQ38" s="201">
        <v>17.68</v>
      </c>
      <c r="AR38" s="201">
        <v>17.2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4.97</v>
      </c>
      <c r="L39" s="201">
        <v>125.49</v>
      </c>
      <c r="M39" s="201">
        <v>26.56</v>
      </c>
      <c r="N39" s="201">
        <v>34.29</v>
      </c>
      <c r="O39" s="201">
        <v>0</v>
      </c>
      <c r="P39" s="201">
        <v>40.33</v>
      </c>
      <c r="Q39" s="201">
        <v>3.56</v>
      </c>
      <c r="R39" s="201">
        <v>6.91</v>
      </c>
      <c r="S39" s="201">
        <v>4.3</v>
      </c>
      <c r="T39" s="201">
        <v>0</v>
      </c>
      <c r="U39" s="201">
        <v>50.64</v>
      </c>
      <c r="V39" s="201">
        <v>2.04</v>
      </c>
      <c r="W39" s="201">
        <v>7.48</v>
      </c>
      <c r="X39" s="201">
        <v>24.16</v>
      </c>
      <c r="Y39" s="201">
        <v>0</v>
      </c>
      <c r="Z39">
        <v>0</v>
      </c>
      <c r="AA39" s="201">
        <v>11</v>
      </c>
      <c r="AB39" s="201">
        <v>0</v>
      </c>
      <c r="AC39" s="201">
        <v>0</v>
      </c>
      <c r="AD39" s="201">
        <v>0</v>
      </c>
      <c r="AE39" s="201">
        <v>54.37</v>
      </c>
      <c r="AF39" s="201">
        <v>0</v>
      </c>
      <c r="AG39" s="201">
        <v>0</v>
      </c>
      <c r="AH39" s="201">
        <v>0</v>
      </c>
      <c r="AI39" s="201">
        <v>69.61</v>
      </c>
      <c r="AJ39" s="201">
        <v>0</v>
      </c>
      <c r="AK39" s="201">
        <v>0</v>
      </c>
      <c r="AL39" s="201">
        <v>0</v>
      </c>
      <c r="AM39" s="201">
        <v>40</v>
      </c>
      <c r="AN39" s="201">
        <v>0</v>
      </c>
      <c r="AO39">
        <v>0</v>
      </c>
      <c r="AP39" s="201">
        <v>19.309999999999999</v>
      </c>
      <c r="AQ39" s="201">
        <v>17.68</v>
      </c>
      <c r="AR39" s="201">
        <v>17.2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4.97</v>
      </c>
      <c r="L40" s="201">
        <v>125.49</v>
      </c>
      <c r="M40" s="201">
        <v>26.47</v>
      </c>
      <c r="N40" s="201">
        <v>34.17</v>
      </c>
      <c r="O40" s="201">
        <v>0</v>
      </c>
      <c r="P40" s="201">
        <v>40.19</v>
      </c>
      <c r="Q40" s="201">
        <v>3.56</v>
      </c>
      <c r="R40" s="201">
        <v>6.91</v>
      </c>
      <c r="S40" s="201">
        <v>4.3</v>
      </c>
      <c r="T40" s="201">
        <v>0</v>
      </c>
      <c r="U40" s="201">
        <v>50.64</v>
      </c>
      <c r="V40" s="201">
        <v>2.04</v>
      </c>
      <c r="W40" s="201">
        <v>7.48</v>
      </c>
      <c r="X40" s="201">
        <v>24.16</v>
      </c>
      <c r="Y40" s="201">
        <v>0</v>
      </c>
      <c r="Z40">
        <v>0</v>
      </c>
      <c r="AA40" s="201">
        <v>11</v>
      </c>
      <c r="AB40" s="201">
        <v>0</v>
      </c>
      <c r="AC40" s="201">
        <v>0</v>
      </c>
      <c r="AD40" s="201">
        <v>0</v>
      </c>
      <c r="AE40" s="201">
        <v>54.37</v>
      </c>
      <c r="AF40" s="201">
        <v>0</v>
      </c>
      <c r="AG40" s="201">
        <v>0</v>
      </c>
      <c r="AH40" s="201">
        <v>0</v>
      </c>
      <c r="AI40" s="201">
        <v>69.61</v>
      </c>
      <c r="AJ40" s="201">
        <v>0</v>
      </c>
      <c r="AK40" s="201">
        <v>0</v>
      </c>
      <c r="AL40" s="201">
        <v>0</v>
      </c>
      <c r="AM40" s="201">
        <v>40</v>
      </c>
      <c r="AN40" s="201">
        <v>0</v>
      </c>
      <c r="AO40">
        <v>0</v>
      </c>
      <c r="AP40" s="201">
        <v>19.309999999999999</v>
      </c>
      <c r="AQ40" s="201">
        <v>17.68</v>
      </c>
      <c r="AR40" s="201">
        <v>17.2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4.97</v>
      </c>
      <c r="L41" s="201">
        <v>125.49</v>
      </c>
      <c r="M41" s="201">
        <v>25.8</v>
      </c>
      <c r="N41" s="201">
        <v>33.299999999999997</v>
      </c>
      <c r="O41" s="201">
        <v>0</v>
      </c>
      <c r="P41" s="201">
        <v>39.17</v>
      </c>
      <c r="Q41" s="201">
        <v>3.56</v>
      </c>
      <c r="R41" s="201">
        <v>6.91</v>
      </c>
      <c r="S41" s="201">
        <v>4.3</v>
      </c>
      <c r="T41" s="201">
        <v>0</v>
      </c>
      <c r="U41" s="201">
        <v>50.64</v>
      </c>
      <c r="V41" s="201">
        <v>2.04</v>
      </c>
      <c r="W41" s="201">
        <v>13.12</v>
      </c>
      <c r="X41" s="201">
        <v>29.28</v>
      </c>
      <c r="Y41" s="201">
        <v>0</v>
      </c>
      <c r="Z41">
        <v>0</v>
      </c>
      <c r="AA41" s="201">
        <v>11</v>
      </c>
      <c r="AB41" s="201">
        <v>0</v>
      </c>
      <c r="AC41" s="201">
        <v>0</v>
      </c>
      <c r="AD41" s="201">
        <v>0</v>
      </c>
      <c r="AE41" s="201">
        <v>54.52</v>
      </c>
      <c r="AF41" s="201">
        <v>0</v>
      </c>
      <c r="AG41" s="201">
        <v>0</v>
      </c>
      <c r="AH41" s="201">
        <v>0</v>
      </c>
      <c r="AI41" s="201">
        <v>69.61</v>
      </c>
      <c r="AJ41" s="201">
        <v>0</v>
      </c>
      <c r="AK41" s="201">
        <v>0</v>
      </c>
      <c r="AL41" s="201">
        <v>0</v>
      </c>
      <c r="AM41" s="201">
        <v>40</v>
      </c>
      <c r="AN41" s="201">
        <v>0</v>
      </c>
      <c r="AO41">
        <v>0</v>
      </c>
      <c r="AP41" s="201">
        <v>19.309999999999999</v>
      </c>
      <c r="AQ41" s="201">
        <v>17.68</v>
      </c>
      <c r="AR41" s="201">
        <v>17.2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4.97</v>
      </c>
      <c r="L42" s="201">
        <v>125.49</v>
      </c>
      <c r="M42" s="201">
        <v>25.09</v>
      </c>
      <c r="N42" s="201">
        <v>32.39</v>
      </c>
      <c r="O42" s="201">
        <v>0</v>
      </c>
      <c r="P42" s="201">
        <v>38.1</v>
      </c>
      <c r="Q42" s="201">
        <v>3.56</v>
      </c>
      <c r="R42" s="201">
        <v>6.91</v>
      </c>
      <c r="S42" s="201">
        <v>4.3099999999999996</v>
      </c>
      <c r="T42" s="201">
        <v>0</v>
      </c>
      <c r="U42" s="201">
        <v>50.64</v>
      </c>
      <c r="V42" s="201">
        <v>2.04</v>
      </c>
      <c r="W42" s="201">
        <v>13.12</v>
      </c>
      <c r="X42" s="201">
        <v>29.28</v>
      </c>
      <c r="Y42" s="201">
        <v>0</v>
      </c>
      <c r="Z42">
        <v>0</v>
      </c>
      <c r="AA42" s="201">
        <v>11</v>
      </c>
      <c r="AB42" s="201">
        <v>0</v>
      </c>
      <c r="AC42" s="201">
        <v>0</v>
      </c>
      <c r="AD42" s="201">
        <v>0</v>
      </c>
      <c r="AE42" s="201">
        <v>54.52</v>
      </c>
      <c r="AF42" s="201">
        <v>0</v>
      </c>
      <c r="AG42" s="201">
        <v>0</v>
      </c>
      <c r="AH42" s="201">
        <v>0</v>
      </c>
      <c r="AI42" s="201">
        <v>69.61</v>
      </c>
      <c r="AJ42" s="201">
        <v>0</v>
      </c>
      <c r="AK42" s="201">
        <v>0</v>
      </c>
      <c r="AL42" s="201">
        <v>0</v>
      </c>
      <c r="AM42" s="201">
        <v>40</v>
      </c>
      <c r="AN42" s="201">
        <v>0</v>
      </c>
      <c r="AO42">
        <v>0</v>
      </c>
      <c r="AP42" s="201">
        <v>19.309999999999999</v>
      </c>
      <c r="AQ42" s="201">
        <v>17.68</v>
      </c>
      <c r="AR42" s="201">
        <v>17.2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4.97</v>
      </c>
      <c r="L43" s="201">
        <v>125.49</v>
      </c>
      <c r="M43" s="201">
        <v>26.99</v>
      </c>
      <c r="N43" s="201">
        <v>34.82</v>
      </c>
      <c r="O43" s="201">
        <v>0</v>
      </c>
      <c r="P43" s="201">
        <v>41.24</v>
      </c>
      <c r="Q43" s="201">
        <v>3.56</v>
      </c>
      <c r="R43" s="201">
        <v>6.91</v>
      </c>
      <c r="S43" s="201">
        <v>4.3</v>
      </c>
      <c r="T43" s="201">
        <v>0</v>
      </c>
      <c r="U43" s="201">
        <v>50.64</v>
      </c>
      <c r="V43" s="201">
        <v>2.04</v>
      </c>
      <c r="W43" s="201">
        <v>13.12</v>
      </c>
      <c r="X43" s="201">
        <v>29.28</v>
      </c>
      <c r="Y43" s="201">
        <v>0</v>
      </c>
      <c r="Z43">
        <v>0</v>
      </c>
      <c r="AA43" s="201">
        <v>11</v>
      </c>
      <c r="AB43" s="201">
        <v>0</v>
      </c>
      <c r="AC43" s="201">
        <v>0</v>
      </c>
      <c r="AD43" s="201">
        <v>0</v>
      </c>
      <c r="AE43" s="201">
        <v>53.74</v>
      </c>
      <c r="AF43" s="201">
        <v>0</v>
      </c>
      <c r="AG43" s="201">
        <v>0</v>
      </c>
      <c r="AH43" s="201">
        <v>0</v>
      </c>
      <c r="AI43" s="201">
        <v>69.61</v>
      </c>
      <c r="AJ43" s="201">
        <v>0</v>
      </c>
      <c r="AK43" s="201">
        <v>0</v>
      </c>
      <c r="AL43" s="201">
        <v>0</v>
      </c>
      <c r="AM43" s="201">
        <v>40</v>
      </c>
      <c r="AN43" s="201">
        <v>0</v>
      </c>
      <c r="AO43">
        <v>0</v>
      </c>
      <c r="AP43" s="201">
        <v>19.309999999999999</v>
      </c>
      <c r="AQ43" s="201">
        <v>17.68</v>
      </c>
      <c r="AR43" s="201">
        <v>17.2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4.97</v>
      </c>
      <c r="L44" s="201">
        <v>125.49</v>
      </c>
      <c r="M44" s="201">
        <v>27.19</v>
      </c>
      <c r="N44" s="201">
        <v>35.1</v>
      </c>
      <c r="O44" s="201">
        <v>0</v>
      </c>
      <c r="P44" s="201">
        <v>41.29</v>
      </c>
      <c r="Q44" s="201">
        <v>3.56</v>
      </c>
      <c r="R44" s="201">
        <v>6.91</v>
      </c>
      <c r="S44" s="201">
        <v>4.3</v>
      </c>
      <c r="T44" s="201">
        <v>0</v>
      </c>
      <c r="U44" s="201">
        <v>50.64</v>
      </c>
      <c r="V44" s="201">
        <v>2.04</v>
      </c>
      <c r="W44" s="201">
        <v>13.12</v>
      </c>
      <c r="X44" s="201">
        <v>29.28</v>
      </c>
      <c r="Y44" s="201">
        <v>0</v>
      </c>
      <c r="Z44">
        <v>0</v>
      </c>
      <c r="AA44" s="201">
        <v>10.69</v>
      </c>
      <c r="AB44" s="201">
        <v>0</v>
      </c>
      <c r="AC44" s="201">
        <v>0</v>
      </c>
      <c r="AD44" s="201">
        <v>0</v>
      </c>
      <c r="AE44" s="201">
        <v>53.74</v>
      </c>
      <c r="AF44" s="201">
        <v>0</v>
      </c>
      <c r="AG44" s="201">
        <v>0</v>
      </c>
      <c r="AH44" s="201">
        <v>0</v>
      </c>
      <c r="AI44" s="201">
        <v>69.61</v>
      </c>
      <c r="AJ44" s="201">
        <v>0</v>
      </c>
      <c r="AK44" s="201">
        <v>0</v>
      </c>
      <c r="AL44" s="201">
        <v>0</v>
      </c>
      <c r="AM44" s="201">
        <v>40</v>
      </c>
      <c r="AN44" s="201">
        <v>0</v>
      </c>
      <c r="AO44">
        <v>0</v>
      </c>
      <c r="AP44" s="201">
        <v>19.309999999999999</v>
      </c>
      <c r="AQ44" s="201">
        <v>17.68</v>
      </c>
      <c r="AR44" s="201">
        <v>17.2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4.97</v>
      </c>
      <c r="L45" s="201">
        <v>125.49</v>
      </c>
      <c r="M45" s="201">
        <v>26.73</v>
      </c>
      <c r="N45" s="201">
        <v>34.5</v>
      </c>
      <c r="O45" s="201">
        <v>0</v>
      </c>
      <c r="P45" s="201">
        <v>41.36</v>
      </c>
      <c r="Q45" s="201">
        <v>3.64</v>
      </c>
      <c r="R45" s="201">
        <v>7.07</v>
      </c>
      <c r="S45" s="201">
        <v>4.3099999999999996</v>
      </c>
      <c r="T45" s="201">
        <v>0</v>
      </c>
      <c r="U45" s="201">
        <v>50.64</v>
      </c>
      <c r="V45" s="201">
        <v>3.71</v>
      </c>
      <c r="W45" s="201">
        <v>13.12</v>
      </c>
      <c r="X45" s="201">
        <v>29.28</v>
      </c>
      <c r="Y45" s="201">
        <v>0</v>
      </c>
      <c r="Z45">
        <v>0</v>
      </c>
      <c r="AA45" s="201">
        <v>10.69</v>
      </c>
      <c r="AB45" s="201">
        <v>0</v>
      </c>
      <c r="AC45" s="201">
        <v>0</v>
      </c>
      <c r="AD45" s="201">
        <v>0</v>
      </c>
      <c r="AE45" s="201">
        <v>53.74</v>
      </c>
      <c r="AF45" s="201">
        <v>0</v>
      </c>
      <c r="AG45" s="201">
        <v>0</v>
      </c>
      <c r="AH45" s="201">
        <v>0</v>
      </c>
      <c r="AI45" s="201">
        <v>69.61</v>
      </c>
      <c r="AJ45" s="201">
        <v>0</v>
      </c>
      <c r="AK45" s="201">
        <v>0</v>
      </c>
      <c r="AL45" s="201">
        <v>0</v>
      </c>
      <c r="AM45" s="201">
        <v>40</v>
      </c>
      <c r="AN45" s="201">
        <v>0</v>
      </c>
      <c r="AO45">
        <v>0</v>
      </c>
      <c r="AP45" s="201">
        <v>19.309999999999999</v>
      </c>
      <c r="AQ45" s="201">
        <v>17.68</v>
      </c>
      <c r="AR45" s="201">
        <v>17.2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4.97</v>
      </c>
      <c r="L46" s="201">
        <v>125.49</v>
      </c>
      <c r="M46" s="201">
        <v>26.72</v>
      </c>
      <c r="N46" s="201">
        <v>34.5</v>
      </c>
      <c r="O46" s="201">
        <v>0</v>
      </c>
      <c r="P46" s="201">
        <v>41.36</v>
      </c>
      <c r="Q46" s="201">
        <v>3.64</v>
      </c>
      <c r="R46" s="201">
        <v>7.07</v>
      </c>
      <c r="S46" s="201">
        <v>4.3099999999999996</v>
      </c>
      <c r="T46" s="201">
        <v>0</v>
      </c>
      <c r="U46" s="201">
        <v>50.64</v>
      </c>
      <c r="V46" s="201">
        <v>3.71</v>
      </c>
      <c r="W46" s="201">
        <v>13.12</v>
      </c>
      <c r="X46" s="201">
        <v>29.28</v>
      </c>
      <c r="Y46" s="201">
        <v>0</v>
      </c>
      <c r="Z46">
        <v>0</v>
      </c>
      <c r="AA46" s="201">
        <v>10.37</v>
      </c>
      <c r="AB46" s="201">
        <v>0</v>
      </c>
      <c r="AC46" s="201">
        <v>0</v>
      </c>
      <c r="AD46" s="201">
        <v>0</v>
      </c>
      <c r="AE46" s="201">
        <v>53.74</v>
      </c>
      <c r="AF46" s="201">
        <v>0</v>
      </c>
      <c r="AG46" s="201">
        <v>0</v>
      </c>
      <c r="AH46" s="201">
        <v>0</v>
      </c>
      <c r="AI46" s="201">
        <v>69.61</v>
      </c>
      <c r="AJ46" s="201">
        <v>0</v>
      </c>
      <c r="AK46" s="201">
        <v>0</v>
      </c>
      <c r="AL46" s="201">
        <v>0</v>
      </c>
      <c r="AM46" s="201">
        <v>40</v>
      </c>
      <c r="AN46" s="201">
        <v>0</v>
      </c>
      <c r="AO46">
        <v>0</v>
      </c>
      <c r="AP46" s="201">
        <v>19.309999999999999</v>
      </c>
      <c r="AQ46" s="201">
        <v>17.68</v>
      </c>
      <c r="AR46" s="201">
        <v>17.2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5.0199999999999996</v>
      </c>
      <c r="L47" s="201">
        <v>126.36</v>
      </c>
      <c r="M47" s="201">
        <v>26.82</v>
      </c>
      <c r="N47" s="201">
        <v>34.630000000000003</v>
      </c>
      <c r="O47" s="201">
        <v>0</v>
      </c>
      <c r="P47" s="201">
        <v>41.36</v>
      </c>
      <c r="Q47" s="201">
        <v>3.67</v>
      </c>
      <c r="R47" s="201">
        <v>7.13</v>
      </c>
      <c r="S47" s="201">
        <v>4.3</v>
      </c>
      <c r="T47" s="201">
        <v>0</v>
      </c>
      <c r="U47" s="201">
        <v>50.64</v>
      </c>
      <c r="V47" s="201">
        <v>3.71</v>
      </c>
      <c r="W47" s="201">
        <v>13.12</v>
      </c>
      <c r="X47" s="201">
        <v>29.28</v>
      </c>
      <c r="Y47" s="201">
        <v>0</v>
      </c>
      <c r="Z47">
        <v>0</v>
      </c>
      <c r="AA47" s="201">
        <v>10.37</v>
      </c>
      <c r="AB47" s="201">
        <v>0</v>
      </c>
      <c r="AC47" s="201">
        <v>0</v>
      </c>
      <c r="AD47" s="201">
        <v>0</v>
      </c>
      <c r="AE47" s="201">
        <v>53.74</v>
      </c>
      <c r="AF47" s="201">
        <v>0</v>
      </c>
      <c r="AG47" s="201">
        <v>0</v>
      </c>
      <c r="AH47" s="201">
        <v>0</v>
      </c>
      <c r="AI47" s="201">
        <v>69.61</v>
      </c>
      <c r="AJ47" s="201">
        <v>0</v>
      </c>
      <c r="AK47" s="201">
        <v>0</v>
      </c>
      <c r="AL47" s="201">
        <v>0</v>
      </c>
      <c r="AM47" s="201">
        <v>40</v>
      </c>
      <c r="AN47" s="201">
        <v>0</v>
      </c>
      <c r="AO47">
        <v>0</v>
      </c>
      <c r="AP47" s="201">
        <v>19.510000000000002</v>
      </c>
      <c r="AQ47" s="201">
        <v>17.68</v>
      </c>
      <c r="AR47" s="201">
        <v>17.2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5.0199999999999996</v>
      </c>
      <c r="L48" s="201">
        <v>126.36</v>
      </c>
      <c r="M48" s="201">
        <v>26.98</v>
      </c>
      <c r="N48" s="201">
        <v>34.83</v>
      </c>
      <c r="O48" s="201">
        <v>0</v>
      </c>
      <c r="P48" s="201">
        <v>41.36</v>
      </c>
      <c r="Q48" s="201">
        <v>3.67</v>
      </c>
      <c r="R48" s="201">
        <v>7.13</v>
      </c>
      <c r="S48" s="201">
        <v>4.3</v>
      </c>
      <c r="T48" s="201">
        <v>0</v>
      </c>
      <c r="U48" s="201">
        <v>50.64</v>
      </c>
      <c r="V48" s="201">
        <v>3.71</v>
      </c>
      <c r="W48" s="201">
        <v>13.12</v>
      </c>
      <c r="X48" s="201">
        <v>29.28</v>
      </c>
      <c r="Y48" s="201">
        <v>0</v>
      </c>
      <c r="Z48">
        <v>0</v>
      </c>
      <c r="AA48" s="201">
        <v>10.37</v>
      </c>
      <c r="AB48" s="201">
        <v>0</v>
      </c>
      <c r="AC48" s="201">
        <v>0</v>
      </c>
      <c r="AD48" s="201">
        <v>0</v>
      </c>
      <c r="AE48" s="201">
        <v>53.74</v>
      </c>
      <c r="AF48" s="201">
        <v>0</v>
      </c>
      <c r="AG48" s="201">
        <v>0</v>
      </c>
      <c r="AH48" s="201">
        <v>0</v>
      </c>
      <c r="AI48" s="201">
        <v>69.61</v>
      </c>
      <c r="AJ48" s="201">
        <v>0</v>
      </c>
      <c r="AK48" s="201">
        <v>0</v>
      </c>
      <c r="AL48" s="201">
        <v>0</v>
      </c>
      <c r="AM48" s="201">
        <v>40</v>
      </c>
      <c r="AN48" s="201">
        <v>0</v>
      </c>
      <c r="AO48">
        <v>0</v>
      </c>
      <c r="AP48" s="201">
        <v>19.510000000000002</v>
      </c>
      <c r="AQ48" s="201">
        <v>17.68</v>
      </c>
      <c r="AR48" s="201">
        <v>17.7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5.0199999999999996</v>
      </c>
      <c r="L49" s="201">
        <v>126.36</v>
      </c>
      <c r="M49" s="201">
        <v>26.84</v>
      </c>
      <c r="N49" s="201">
        <v>34.65</v>
      </c>
      <c r="O49" s="201">
        <v>0</v>
      </c>
      <c r="P49" s="201">
        <v>41.36</v>
      </c>
      <c r="Q49" s="201">
        <v>3.67</v>
      </c>
      <c r="R49" s="201">
        <v>7.13</v>
      </c>
      <c r="S49" s="201">
        <v>4.3</v>
      </c>
      <c r="T49" s="201">
        <v>0</v>
      </c>
      <c r="U49" s="201">
        <v>50.64</v>
      </c>
      <c r="V49" s="201">
        <v>3.71</v>
      </c>
      <c r="W49" s="201">
        <v>13.12</v>
      </c>
      <c r="X49" s="201">
        <v>29.28</v>
      </c>
      <c r="Y49" s="201">
        <v>0</v>
      </c>
      <c r="Z49">
        <v>0</v>
      </c>
      <c r="AA49" s="201">
        <v>10.37</v>
      </c>
      <c r="AB49" s="201">
        <v>0</v>
      </c>
      <c r="AC49" s="201">
        <v>0</v>
      </c>
      <c r="AD49" s="201">
        <v>0</v>
      </c>
      <c r="AE49" s="201">
        <v>53.74</v>
      </c>
      <c r="AF49" s="201">
        <v>0</v>
      </c>
      <c r="AG49" s="201">
        <v>0</v>
      </c>
      <c r="AH49" s="201">
        <v>0</v>
      </c>
      <c r="AI49" s="201">
        <v>69.61</v>
      </c>
      <c r="AJ49" s="201">
        <v>0</v>
      </c>
      <c r="AK49" s="201">
        <v>0</v>
      </c>
      <c r="AL49" s="201">
        <v>0</v>
      </c>
      <c r="AM49" s="201">
        <v>40</v>
      </c>
      <c r="AN49" s="201">
        <v>0</v>
      </c>
      <c r="AO49">
        <v>0</v>
      </c>
      <c r="AP49" s="201">
        <v>19.510000000000002</v>
      </c>
      <c r="AQ49" s="201">
        <v>17.68</v>
      </c>
      <c r="AR49" s="201">
        <v>18.2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5.0199999999999996</v>
      </c>
      <c r="L50" s="201">
        <v>126.36</v>
      </c>
      <c r="M50" s="201">
        <v>27.03</v>
      </c>
      <c r="N50" s="201">
        <v>34.9</v>
      </c>
      <c r="O50" s="201">
        <v>0</v>
      </c>
      <c r="P50" s="201">
        <v>41.36</v>
      </c>
      <c r="Q50" s="201">
        <v>3.67</v>
      </c>
      <c r="R50" s="201">
        <v>7.13</v>
      </c>
      <c r="S50" s="201">
        <v>4.3</v>
      </c>
      <c r="T50" s="201">
        <v>0</v>
      </c>
      <c r="U50" s="201">
        <v>50.64</v>
      </c>
      <c r="V50" s="201">
        <v>3.71</v>
      </c>
      <c r="W50" s="201">
        <v>13.12</v>
      </c>
      <c r="X50" s="201">
        <v>29.28</v>
      </c>
      <c r="Y50" s="201">
        <v>0</v>
      </c>
      <c r="Z50">
        <v>0</v>
      </c>
      <c r="AA50" s="201">
        <v>10.37</v>
      </c>
      <c r="AB50" s="201">
        <v>0</v>
      </c>
      <c r="AC50" s="201">
        <v>0</v>
      </c>
      <c r="AD50" s="201">
        <v>0</v>
      </c>
      <c r="AE50" s="201">
        <v>53.74</v>
      </c>
      <c r="AF50" s="201">
        <v>0</v>
      </c>
      <c r="AG50" s="201">
        <v>0</v>
      </c>
      <c r="AH50" s="201">
        <v>0</v>
      </c>
      <c r="AI50" s="201">
        <v>69.61</v>
      </c>
      <c r="AJ50" s="201">
        <v>0</v>
      </c>
      <c r="AK50" s="201">
        <v>0</v>
      </c>
      <c r="AL50" s="201">
        <v>0</v>
      </c>
      <c r="AM50" s="201">
        <v>40</v>
      </c>
      <c r="AN50" s="201">
        <v>0</v>
      </c>
      <c r="AO50">
        <v>0</v>
      </c>
      <c r="AP50" s="201">
        <v>19.510000000000002</v>
      </c>
      <c r="AQ50" s="201">
        <v>17.68</v>
      </c>
      <c r="AR50" s="201">
        <v>18.2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5.0199999999999996</v>
      </c>
      <c r="L51" s="201">
        <v>126.36</v>
      </c>
      <c r="M51" s="201">
        <v>27.24</v>
      </c>
      <c r="N51" s="201">
        <v>35.17</v>
      </c>
      <c r="O51" s="201">
        <v>0</v>
      </c>
      <c r="P51" s="201">
        <v>41.36</v>
      </c>
      <c r="Q51" s="201">
        <v>3.67</v>
      </c>
      <c r="R51" s="201">
        <v>7.13</v>
      </c>
      <c r="S51" s="201">
        <v>4.3</v>
      </c>
      <c r="T51" s="201">
        <v>0</v>
      </c>
      <c r="U51" s="201">
        <v>50.64</v>
      </c>
      <c r="V51" s="201">
        <v>3.71</v>
      </c>
      <c r="W51" s="201">
        <v>13.12</v>
      </c>
      <c r="X51" s="201">
        <v>29.28</v>
      </c>
      <c r="Y51" s="201">
        <v>0</v>
      </c>
      <c r="Z51">
        <v>0</v>
      </c>
      <c r="AA51" s="201">
        <v>10.37</v>
      </c>
      <c r="AB51" s="201">
        <v>0</v>
      </c>
      <c r="AC51" s="201">
        <v>0</v>
      </c>
      <c r="AD51" s="201">
        <v>0</v>
      </c>
      <c r="AE51" s="201">
        <v>52.63</v>
      </c>
      <c r="AF51" s="201">
        <v>0</v>
      </c>
      <c r="AG51" s="201">
        <v>0</v>
      </c>
      <c r="AH51" s="201">
        <v>0</v>
      </c>
      <c r="AI51" s="201">
        <v>69.61</v>
      </c>
      <c r="AJ51" s="201">
        <v>0</v>
      </c>
      <c r="AK51" s="201">
        <v>0</v>
      </c>
      <c r="AL51" s="201">
        <v>0</v>
      </c>
      <c r="AM51" s="201">
        <v>40</v>
      </c>
      <c r="AN51" s="201">
        <v>0</v>
      </c>
      <c r="AO51">
        <v>0</v>
      </c>
      <c r="AP51" s="201">
        <v>19.510000000000002</v>
      </c>
      <c r="AQ51" s="201">
        <v>17.68</v>
      </c>
      <c r="AR51" s="201">
        <v>18.2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5.0199999999999996</v>
      </c>
      <c r="L52" s="201">
        <v>126.36</v>
      </c>
      <c r="M52" s="201">
        <v>27.24</v>
      </c>
      <c r="N52" s="201">
        <v>35.17</v>
      </c>
      <c r="O52" s="201">
        <v>0</v>
      </c>
      <c r="P52" s="201">
        <v>41.36</v>
      </c>
      <c r="Q52" s="201">
        <v>3.67</v>
      </c>
      <c r="R52" s="201">
        <v>7.13</v>
      </c>
      <c r="S52" s="201">
        <v>4.3</v>
      </c>
      <c r="T52" s="201">
        <v>0</v>
      </c>
      <c r="U52" s="201">
        <v>50.64</v>
      </c>
      <c r="V52" s="201">
        <v>3.71</v>
      </c>
      <c r="W52" s="201">
        <v>13.12</v>
      </c>
      <c r="X52" s="201">
        <v>29.28</v>
      </c>
      <c r="Y52" s="201">
        <v>0</v>
      </c>
      <c r="Z52">
        <v>0</v>
      </c>
      <c r="AA52" s="201">
        <v>10.37</v>
      </c>
      <c r="AB52" s="201">
        <v>0</v>
      </c>
      <c r="AC52" s="201">
        <v>0</v>
      </c>
      <c r="AD52" s="201">
        <v>0</v>
      </c>
      <c r="AE52" s="201">
        <v>52.63</v>
      </c>
      <c r="AF52" s="201">
        <v>0</v>
      </c>
      <c r="AG52" s="201">
        <v>0</v>
      </c>
      <c r="AH52" s="201">
        <v>0</v>
      </c>
      <c r="AI52" s="201">
        <v>69.61</v>
      </c>
      <c r="AJ52" s="201">
        <v>0</v>
      </c>
      <c r="AK52" s="201">
        <v>0</v>
      </c>
      <c r="AL52" s="201">
        <v>0</v>
      </c>
      <c r="AM52" s="201">
        <v>40</v>
      </c>
      <c r="AN52" s="201">
        <v>0</v>
      </c>
      <c r="AO52">
        <v>0</v>
      </c>
      <c r="AP52" s="201">
        <v>19.510000000000002</v>
      </c>
      <c r="AQ52" s="201">
        <v>17.68</v>
      </c>
      <c r="AR52" s="201">
        <v>18.2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5.0199999999999996</v>
      </c>
      <c r="L53" s="201">
        <v>126.61</v>
      </c>
      <c r="M53" s="201">
        <v>27.24</v>
      </c>
      <c r="N53" s="201">
        <v>35.17</v>
      </c>
      <c r="O53" s="201">
        <v>0</v>
      </c>
      <c r="P53" s="201">
        <v>41.36</v>
      </c>
      <c r="Q53" s="201">
        <v>3.56</v>
      </c>
      <c r="R53" s="201">
        <v>6.91</v>
      </c>
      <c r="S53" s="201">
        <v>4.3</v>
      </c>
      <c r="T53" s="201">
        <v>0</v>
      </c>
      <c r="U53" s="201">
        <v>50.64</v>
      </c>
      <c r="V53" s="201">
        <v>3.71</v>
      </c>
      <c r="W53" s="201">
        <v>13.12</v>
      </c>
      <c r="X53" s="201">
        <v>29.28</v>
      </c>
      <c r="Y53" s="201">
        <v>0</v>
      </c>
      <c r="Z53">
        <v>0</v>
      </c>
      <c r="AA53" s="201">
        <v>10.37</v>
      </c>
      <c r="AB53" s="201">
        <v>0</v>
      </c>
      <c r="AC53" s="201">
        <v>0</v>
      </c>
      <c r="AD53" s="201">
        <v>0</v>
      </c>
      <c r="AE53" s="201">
        <v>52.63</v>
      </c>
      <c r="AF53" s="201">
        <v>0</v>
      </c>
      <c r="AG53" s="201">
        <v>0</v>
      </c>
      <c r="AH53" s="201">
        <v>0</v>
      </c>
      <c r="AI53" s="201">
        <v>69.61</v>
      </c>
      <c r="AJ53" s="201">
        <v>0</v>
      </c>
      <c r="AK53" s="201">
        <v>0</v>
      </c>
      <c r="AL53" s="201">
        <v>0</v>
      </c>
      <c r="AM53" s="201">
        <v>40</v>
      </c>
      <c r="AN53" s="201">
        <v>0</v>
      </c>
      <c r="AO53">
        <v>0</v>
      </c>
      <c r="AP53" s="201">
        <v>19.309999999999999</v>
      </c>
      <c r="AQ53" s="201">
        <v>17.68</v>
      </c>
      <c r="AR53" s="201">
        <v>18.2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5.0199999999999996</v>
      </c>
      <c r="L54" s="201">
        <v>126.61</v>
      </c>
      <c r="M54" s="201">
        <v>27.24</v>
      </c>
      <c r="N54" s="201">
        <v>35.17</v>
      </c>
      <c r="O54" s="201">
        <v>0</v>
      </c>
      <c r="P54" s="201">
        <v>41.36</v>
      </c>
      <c r="Q54" s="201">
        <v>3.56</v>
      </c>
      <c r="R54" s="201">
        <v>6.91</v>
      </c>
      <c r="S54" s="201">
        <v>4.3</v>
      </c>
      <c r="T54" s="201">
        <v>0</v>
      </c>
      <c r="U54" s="201">
        <v>50.64</v>
      </c>
      <c r="V54" s="201">
        <v>3.71</v>
      </c>
      <c r="W54" s="201">
        <v>13.12</v>
      </c>
      <c r="X54" s="201">
        <v>29.28</v>
      </c>
      <c r="Y54" s="201">
        <v>0</v>
      </c>
      <c r="Z54">
        <v>0</v>
      </c>
      <c r="AA54" s="201">
        <v>10.37</v>
      </c>
      <c r="AB54" s="201">
        <v>0</v>
      </c>
      <c r="AC54" s="201">
        <v>0</v>
      </c>
      <c r="AD54" s="201">
        <v>0</v>
      </c>
      <c r="AE54" s="201">
        <v>52.63</v>
      </c>
      <c r="AF54" s="201">
        <v>0</v>
      </c>
      <c r="AG54" s="201">
        <v>0</v>
      </c>
      <c r="AH54" s="201">
        <v>0</v>
      </c>
      <c r="AI54" s="201">
        <v>69.61</v>
      </c>
      <c r="AJ54" s="201">
        <v>0</v>
      </c>
      <c r="AK54" s="201">
        <v>0</v>
      </c>
      <c r="AL54" s="201">
        <v>0</v>
      </c>
      <c r="AM54" s="201">
        <v>40</v>
      </c>
      <c r="AN54" s="201">
        <v>0</v>
      </c>
      <c r="AO54">
        <v>0</v>
      </c>
      <c r="AP54" s="201">
        <v>19.309999999999999</v>
      </c>
      <c r="AQ54" s="201">
        <v>17.68</v>
      </c>
      <c r="AR54" s="201">
        <v>18.2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5.0199999999999996</v>
      </c>
      <c r="L55" s="201">
        <v>126.61</v>
      </c>
      <c r="M55" s="201">
        <v>27.24</v>
      </c>
      <c r="N55" s="201">
        <v>35.17</v>
      </c>
      <c r="O55" s="201">
        <v>0</v>
      </c>
      <c r="P55" s="201">
        <v>41.36</v>
      </c>
      <c r="Q55" s="201">
        <v>3.56</v>
      </c>
      <c r="R55" s="201">
        <v>6.91</v>
      </c>
      <c r="S55" s="201">
        <v>4.3</v>
      </c>
      <c r="T55" s="201">
        <v>0</v>
      </c>
      <c r="U55" s="201">
        <v>50.64</v>
      </c>
      <c r="V55" s="201">
        <v>3.71</v>
      </c>
      <c r="W55" s="201">
        <v>13.12</v>
      </c>
      <c r="X55" s="201">
        <v>29.28</v>
      </c>
      <c r="Y55" s="201">
        <v>0</v>
      </c>
      <c r="Z55">
        <v>0</v>
      </c>
      <c r="AA55" s="201">
        <v>10.37</v>
      </c>
      <c r="AB55" s="201">
        <v>0</v>
      </c>
      <c r="AC55" s="201">
        <v>0</v>
      </c>
      <c r="AD55" s="201">
        <v>0</v>
      </c>
      <c r="AE55" s="201">
        <v>52.63</v>
      </c>
      <c r="AF55" s="201">
        <v>0</v>
      </c>
      <c r="AG55" s="201">
        <v>0</v>
      </c>
      <c r="AH55" s="201">
        <v>0</v>
      </c>
      <c r="AI55" s="201">
        <v>69.61</v>
      </c>
      <c r="AJ55" s="201">
        <v>0</v>
      </c>
      <c r="AK55" s="201">
        <v>0</v>
      </c>
      <c r="AL55" s="201">
        <v>0</v>
      </c>
      <c r="AM55" s="201">
        <v>40</v>
      </c>
      <c r="AN55" s="201">
        <v>0</v>
      </c>
      <c r="AO55">
        <v>0</v>
      </c>
      <c r="AP55" s="201">
        <v>19.309999999999999</v>
      </c>
      <c r="AQ55" s="201">
        <v>7.73</v>
      </c>
      <c r="AR55" s="201">
        <v>18.2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5.0199999999999996</v>
      </c>
      <c r="L56" s="201">
        <v>126.61</v>
      </c>
      <c r="M56" s="201">
        <v>27.24</v>
      </c>
      <c r="N56" s="201">
        <v>35.17</v>
      </c>
      <c r="O56" s="201">
        <v>0</v>
      </c>
      <c r="P56" s="201">
        <v>41.36</v>
      </c>
      <c r="Q56" s="201">
        <v>3.56</v>
      </c>
      <c r="R56" s="201">
        <v>6.91</v>
      </c>
      <c r="S56" s="201">
        <v>4.3</v>
      </c>
      <c r="T56" s="201">
        <v>0</v>
      </c>
      <c r="U56" s="201">
        <v>50.64</v>
      </c>
      <c r="V56" s="201">
        <v>3.71</v>
      </c>
      <c r="W56" s="201">
        <v>13.12</v>
      </c>
      <c r="X56" s="201">
        <v>29.28</v>
      </c>
      <c r="Y56" s="201">
        <v>0</v>
      </c>
      <c r="Z56">
        <v>0</v>
      </c>
      <c r="AA56" s="201">
        <v>10.37</v>
      </c>
      <c r="AB56" s="201">
        <v>0</v>
      </c>
      <c r="AC56" s="201">
        <v>0</v>
      </c>
      <c r="AD56" s="201">
        <v>0</v>
      </c>
      <c r="AE56" s="201">
        <v>52.63</v>
      </c>
      <c r="AF56" s="201">
        <v>0</v>
      </c>
      <c r="AG56" s="201">
        <v>0</v>
      </c>
      <c r="AH56" s="201">
        <v>0</v>
      </c>
      <c r="AI56" s="201">
        <v>69.61</v>
      </c>
      <c r="AJ56" s="201">
        <v>0</v>
      </c>
      <c r="AK56" s="201">
        <v>0</v>
      </c>
      <c r="AL56" s="201">
        <v>0</v>
      </c>
      <c r="AM56" s="201">
        <v>40</v>
      </c>
      <c r="AN56" s="201">
        <v>0</v>
      </c>
      <c r="AO56">
        <v>0</v>
      </c>
      <c r="AP56" s="201">
        <v>19.309999999999999</v>
      </c>
      <c r="AQ56" s="201">
        <v>7.73</v>
      </c>
      <c r="AR56" s="201">
        <v>18.2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5.0199999999999996</v>
      </c>
      <c r="L57" s="201">
        <v>126.61</v>
      </c>
      <c r="M57" s="201">
        <v>26.52</v>
      </c>
      <c r="N57" s="201">
        <v>34.35</v>
      </c>
      <c r="O57" s="201">
        <v>0</v>
      </c>
      <c r="P57" s="201">
        <v>41.29</v>
      </c>
      <c r="Q57" s="201">
        <v>3.56</v>
      </c>
      <c r="R57" s="201">
        <v>6.91</v>
      </c>
      <c r="S57" s="201">
        <v>4.3</v>
      </c>
      <c r="T57" s="201">
        <v>0</v>
      </c>
      <c r="U57" s="201">
        <v>50.64</v>
      </c>
      <c r="V57" s="201">
        <v>3.71</v>
      </c>
      <c r="W57" s="201">
        <v>13.12</v>
      </c>
      <c r="X57" s="201">
        <v>29.28</v>
      </c>
      <c r="Y57" s="201">
        <v>0</v>
      </c>
      <c r="Z57">
        <v>0</v>
      </c>
      <c r="AA57" s="201">
        <v>10.37</v>
      </c>
      <c r="AB57" s="201">
        <v>0</v>
      </c>
      <c r="AC57" s="201">
        <v>0</v>
      </c>
      <c r="AD57" s="201">
        <v>0</v>
      </c>
      <c r="AE57" s="201">
        <v>52.63</v>
      </c>
      <c r="AF57" s="201">
        <v>0</v>
      </c>
      <c r="AG57" s="201">
        <v>0</v>
      </c>
      <c r="AH57" s="201">
        <v>0</v>
      </c>
      <c r="AI57" s="201">
        <v>69.61</v>
      </c>
      <c r="AJ57" s="201">
        <v>0</v>
      </c>
      <c r="AK57" s="201">
        <v>0</v>
      </c>
      <c r="AL57" s="201">
        <v>0</v>
      </c>
      <c r="AM57" s="201">
        <v>40</v>
      </c>
      <c r="AN57" s="201">
        <v>0</v>
      </c>
      <c r="AO57">
        <v>0</v>
      </c>
      <c r="AP57" s="201">
        <v>19.309999999999999</v>
      </c>
      <c r="AQ57" s="201">
        <v>7.73</v>
      </c>
      <c r="AR57" s="201">
        <v>18.7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5.0199999999999996</v>
      </c>
      <c r="L58" s="201">
        <v>126.61</v>
      </c>
      <c r="M58" s="201">
        <v>26.52</v>
      </c>
      <c r="N58" s="201">
        <v>34.35</v>
      </c>
      <c r="O58" s="201">
        <v>0</v>
      </c>
      <c r="P58" s="201">
        <v>41.29</v>
      </c>
      <c r="Q58" s="201">
        <v>3.56</v>
      </c>
      <c r="R58" s="201">
        <v>6.91</v>
      </c>
      <c r="S58" s="201">
        <v>4.3</v>
      </c>
      <c r="T58" s="201">
        <v>0</v>
      </c>
      <c r="U58" s="201">
        <v>50.64</v>
      </c>
      <c r="V58" s="201">
        <v>3.71</v>
      </c>
      <c r="W58" s="201">
        <v>13.12</v>
      </c>
      <c r="X58" s="201">
        <v>29.28</v>
      </c>
      <c r="Y58" s="201">
        <v>0</v>
      </c>
      <c r="Z58">
        <v>0</v>
      </c>
      <c r="AA58" s="201">
        <v>10.37</v>
      </c>
      <c r="AB58" s="201">
        <v>0</v>
      </c>
      <c r="AC58" s="201">
        <v>0</v>
      </c>
      <c r="AD58" s="201">
        <v>0</v>
      </c>
      <c r="AE58" s="201">
        <v>52.63</v>
      </c>
      <c r="AF58" s="201">
        <v>0</v>
      </c>
      <c r="AG58" s="201">
        <v>0</v>
      </c>
      <c r="AH58" s="201">
        <v>0</v>
      </c>
      <c r="AI58" s="201">
        <v>69.61</v>
      </c>
      <c r="AJ58" s="201">
        <v>0</v>
      </c>
      <c r="AK58" s="201">
        <v>0</v>
      </c>
      <c r="AL58" s="201">
        <v>0</v>
      </c>
      <c r="AM58" s="201">
        <v>40</v>
      </c>
      <c r="AN58" s="201">
        <v>0</v>
      </c>
      <c r="AO58">
        <v>0</v>
      </c>
      <c r="AP58" s="201">
        <v>19.309999999999999</v>
      </c>
      <c r="AQ58" s="201">
        <v>7.73</v>
      </c>
      <c r="AR58" s="201">
        <v>18.7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9.0399999999999991</v>
      </c>
      <c r="L59" s="201">
        <v>126.46</v>
      </c>
      <c r="M59" s="201">
        <v>26.52</v>
      </c>
      <c r="N59" s="201">
        <v>34.35</v>
      </c>
      <c r="O59" s="201">
        <v>0</v>
      </c>
      <c r="P59" s="201">
        <v>41.29</v>
      </c>
      <c r="Q59" s="201">
        <v>6.47</v>
      </c>
      <c r="R59" s="201">
        <v>12.56</v>
      </c>
      <c r="S59" s="201">
        <v>7.82</v>
      </c>
      <c r="T59" s="201">
        <v>0</v>
      </c>
      <c r="U59" s="201">
        <v>50.64</v>
      </c>
      <c r="V59" s="201">
        <v>3.71</v>
      </c>
      <c r="W59" s="201">
        <v>13.12</v>
      </c>
      <c r="X59" s="201">
        <v>29.28</v>
      </c>
      <c r="Y59" s="201">
        <v>0</v>
      </c>
      <c r="Z59">
        <v>0</v>
      </c>
      <c r="AA59" s="201">
        <v>10.37</v>
      </c>
      <c r="AB59" s="201">
        <v>0</v>
      </c>
      <c r="AC59" s="201">
        <v>0</v>
      </c>
      <c r="AD59" s="201">
        <v>0</v>
      </c>
      <c r="AE59" s="201">
        <v>52.63</v>
      </c>
      <c r="AF59" s="201">
        <v>0</v>
      </c>
      <c r="AG59" s="201">
        <v>0</v>
      </c>
      <c r="AH59" s="201">
        <v>0</v>
      </c>
      <c r="AI59" s="201">
        <v>69.61</v>
      </c>
      <c r="AJ59" s="201">
        <v>0</v>
      </c>
      <c r="AK59" s="201">
        <v>0</v>
      </c>
      <c r="AL59" s="201">
        <v>0</v>
      </c>
      <c r="AM59" s="201">
        <v>40</v>
      </c>
      <c r="AN59" s="201">
        <v>0</v>
      </c>
      <c r="AO59">
        <v>0</v>
      </c>
      <c r="AP59" s="201">
        <v>75.25</v>
      </c>
      <c r="AQ59" s="201">
        <v>26.71</v>
      </c>
      <c r="AR59" s="201">
        <v>18.7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9.0399999999999991</v>
      </c>
      <c r="L60" s="201">
        <v>136.11000000000001</v>
      </c>
      <c r="M60" s="201">
        <v>26.52</v>
      </c>
      <c r="N60" s="201">
        <v>34.35</v>
      </c>
      <c r="O60" s="201">
        <v>0</v>
      </c>
      <c r="P60" s="201">
        <v>41.29</v>
      </c>
      <c r="Q60" s="201">
        <v>6.47</v>
      </c>
      <c r="R60" s="201">
        <v>12.56</v>
      </c>
      <c r="S60" s="201">
        <v>7.82</v>
      </c>
      <c r="T60" s="201">
        <v>0</v>
      </c>
      <c r="U60" s="201">
        <v>50.64</v>
      </c>
      <c r="V60" s="201">
        <v>3.71</v>
      </c>
      <c r="W60" s="201">
        <v>13.12</v>
      </c>
      <c r="X60" s="201">
        <v>29.28</v>
      </c>
      <c r="Y60" s="201">
        <v>0</v>
      </c>
      <c r="Z60">
        <v>0</v>
      </c>
      <c r="AA60" s="201">
        <v>10.37</v>
      </c>
      <c r="AB60" s="201">
        <v>0</v>
      </c>
      <c r="AC60" s="201">
        <v>0</v>
      </c>
      <c r="AD60" s="201">
        <v>0</v>
      </c>
      <c r="AE60" s="201">
        <v>52.63</v>
      </c>
      <c r="AF60" s="201">
        <v>0</v>
      </c>
      <c r="AG60" s="201">
        <v>0</v>
      </c>
      <c r="AH60" s="201">
        <v>0</v>
      </c>
      <c r="AI60" s="201">
        <v>69.61</v>
      </c>
      <c r="AJ60" s="201">
        <v>0</v>
      </c>
      <c r="AK60" s="201">
        <v>0</v>
      </c>
      <c r="AL60" s="201">
        <v>0</v>
      </c>
      <c r="AM60" s="201">
        <v>40</v>
      </c>
      <c r="AN60" s="201">
        <v>0</v>
      </c>
      <c r="AO60">
        <v>0</v>
      </c>
      <c r="AP60" s="201">
        <v>75.25</v>
      </c>
      <c r="AQ60" s="201">
        <v>26.71</v>
      </c>
      <c r="AR60" s="201">
        <v>18.7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9.0399999999999991</v>
      </c>
      <c r="L61" s="201">
        <v>136.11000000000001</v>
      </c>
      <c r="M61" s="201">
        <v>26.52</v>
      </c>
      <c r="N61" s="201">
        <v>34.35</v>
      </c>
      <c r="O61" s="201">
        <v>0</v>
      </c>
      <c r="P61" s="201">
        <v>41.29</v>
      </c>
      <c r="Q61" s="201">
        <v>6.47</v>
      </c>
      <c r="R61" s="201">
        <v>12.56</v>
      </c>
      <c r="S61" s="201">
        <v>7.82</v>
      </c>
      <c r="T61" s="201">
        <v>0</v>
      </c>
      <c r="U61" s="201">
        <v>50.64</v>
      </c>
      <c r="V61" s="201">
        <v>3.71</v>
      </c>
      <c r="W61" s="201">
        <v>13.12</v>
      </c>
      <c r="X61" s="201">
        <v>29.28</v>
      </c>
      <c r="Y61" s="201">
        <v>0</v>
      </c>
      <c r="Z61">
        <v>0</v>
      </c>
      <c r="AA61" s="201">
        <v>10.37</v>
      </c>
      <c r="AB61" s="201">
        <v>0</v>
      </c>
      <c r="AC61" s="201">
        <v>0</v>
      </c>
      <c r="AD61" s="201">
        <v>0</v>
      </c>
      <c r="AE61" s="201">
        <v>52.63</v>
      </c>
      <c r="AF61" s="201">
        <v>0</v>
      </c>
      <c r="AG61" s="201">
        <v>0</v>
      </c>
      <c r="AH61" s="201">
        <v>0</v>
      </c>
      <c r="AI61" s="201">
        <v>69.61</v>
      </c>
      <c r="AJ61" s="201">
        <v>0</v>
      </c>
      <c r="AK61" s="201">
        <v>0</v>
      </c>
      <c r="AL61" s="201">
        <v>0</v>
      </c>
      <c r="AM61" s="201">
        <v>40</v>
      </c>
      <c r="AN61" s="201">
        <v>0</v>
      </c>
      <c r="AO61">
        <v>0</v>
      </c>
      <c r="AP61" s="201">
        <v>75.25</v>
      </c>
      <c r="AQ61" s="201">
        <v>26.71</v>
      </c>
      <c r="AR61" s="201">
        <v>18.7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9.0399999999999991</v>
      </c>
      <c r="L62" s="201">
        <v>136.11000000000001</v>
      </c>
      <c r="M62" s="201">
        <v>26.52</v>
      </c>
      <c r="N62" s="201">
        <v>34.35</v>
      </c>
      <c r="O62" s="201">
        <v>0</v>
      </c>
      <c r="P62" s="201">
        <v>41.29</v>
      </c>
      <c r="Q62" s="201">
        <v>6.47</v>
      </c>
      <c r="R62" s="201">
        <v>12.56</v>
      </c>
      <c r="S62" s="201">
        <v>7.82</v>
      </c>
      <c r="T62" s="201">
        <v>0</v>
      </c>
      <c r="U62" s="201">
        <v>50.64</v>
      </c>
      <c r="V62" s="201">
        <v>3.71</v>
      </c>
      <c r="W62" s="201">
        <v>13.12</v>
      </c>
      <c r="X62" s="201">
        <v>29.28</v>
      </c>
      <c r="Y62" s="201">
        <v>0</v>
      </c>
      <c r="Z62">
        <v>0</v>
      </c>
      <c r="AA62" s="201">
        <v>10.37</v>
      </c>
      <c r="AB62" s="201">
        <v>0</v>
      </c>
      <c r="AC62" s="201">
        <v>0</v>
      </c>
      <c r="AD62" s="201">
        <v>0</v>
      </c>
      <c r="AE62" s="201">
        <v>52.63</v>
      </c>
      <c r="AF62" s="201">
        <v>0</v>
      </c>
      <c r="AG62" s="201">
        <v>0</v>
      </c>
      <c r="AH62" s="201">
        <v>0</v>
      </c>
      <c r="AI62" s="201">
        <v>69.61</v>
      </c>
      <c r="AJ62" s="201">
        <v>0</v>
      </c>
      <c r="AK62" s="201">
        <v>0</v>
      </c>
      <c r="AL62" s="201">
        <v>0</v>
      </c>
      <c r="AM62" s="201">
        <v>40</v>
      </c>
      <c r="AN62" s="201">
        <v>0</v>
      </c>
      <c r="AO62">
        <v>0</v>
      </c>
      <c r="AP62" s="201">
        <v>75.25</v>
      </c>
      <c r="AQ62" s="201">
        <v>26.71</v>
      </c>
      <c r="AR62" s="201">
        <v>18.7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9.0399999999999991</v>
      </c>
      <c r="L63" s="201">
        <v>136.11000000000001</v>
      </c>
      <c r="M63" s="201">
        <v>26.52</v>
      </c>
      <c r="N63" s="201">
        <v>34.35</v>
      </c>
      <c r="O63" s="201">
        <v>0</v>
      </c>
      <c r="P63" s="201">
        <v>41.29</v>
      </c>
      <c r="Q63" s="201">
        <v>6.47</v>
      </c>
      <c r="R63" s="201">
        <v>12.56</v>
      </c>
      <c r="S63" s="201">
        <v>7.82</v>
      </c>
      <c r="T63" s="201">
        <v>0</v>
      </c>
      <c r="U63" s="201">
        <v>50.64</v>
      </c>
      <c r="V63" s="201">
        <v>3.71</v>
      </c>
      <c r="W63" s="201">
        <v>13.12</v>
      </c>
      <c r="X63" s="201">
        <v>29.28</v>
      </c>
      <c r="Y63" s="201">
        <v>0</v>
      </c>
      <c r="Z63">
        <v>0</v>
      </c>
      <c r="AA63" s="201">
        <v>10.37</v>
      </c>
      <c r="AB63" s="201">
        <v>0</v>
      </c>
      <c r="AC63" s="201">
        <v>0</v>
      </c>
      <c r="AD63" s="201">
        <v>0</v>
      </c>
      <c r="AE63" s="201">
        <v>52.63</v>
      </c>
      <c r="AF63" s="201">
        <v>0</v>
      </c>
      <c r="AG63" s="201">
        <v>0</v>
      </c>
      <c r="AH63" s="201">
        <v>0</v>
      </c>
      <c r="AI63" s="201">
        <v>69.61</v>
      </c>
      <c r="AJ63" s="201">
        <v>0</v>
      </c>
      <c r="AK63" s="201">
        <v>0</v>
      </c>
      <c r="AL63" s="201">
        <v>0</v>
      </c>
      <c r="AM63" s="201">
        <v>40</v>
      </c>
      <c r="AN63" s="201">
        <v>0</v>
      </c>
      <c r="AO63">
        <v>0</v>
      </c>
      <c r="AP63" s="201">
        <v>75.25</v>
      </c>
      <c r="AQ63" s="201">
        <v>26.71</v>
      </c>
      <c r="AR63" s="201">
        <v>18.7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9.0399999999999991</v>
      </c>
      <c r="L64" s="201">
        <v>136.11000000000001</v>
      </c>
      <c r="M64" s="201">
        <v>26.52</v>
      </c>
      <c r="N64" s="201">
        <v>34.35</v>
      </c>
      <c r="O64" s="201">
        <v>0</v>
      </c>
      <c r="P64" s="201">
        <v>41.29</v>
      </c>
      <c r="Q64" s="201">
        <v>6.47</v>
      </c>
      <c r="R64" s="201">
        <v>12.56</v>
      </c>
      <c r="S64" s="201">
        <v>7.82</v>
      </c>
      <c r="T64" s="201">
        <v>0</v>
      </c>
      <c r="U64" s="201">
        <v>50.64</v>
      </c>
      <c r="V64" s="201">
        <v>3.71</v>
      </c>
      <c r="W64" s="201">
        <v>13.12</v>
      </c>
      <c r="X64" s="201">
        <v>29.28</v>
      </c>
      <c r="Y64" s="201">
        <v>0</v>
      </c>
      <c r="Z64">
        <v>0</v>
      </c>
      <c r="AA64" s="201">
        <v>10.37</v>
      </c>
      <c r="AB64" s="201">
        <v>0</v>
      </c>
      <c r="AC64" s="201">
        <v>0</v>
      </c>
      <c r="AD64" s="201">
        <v>0</v>
      </c>
      <c r="AE64" s="201">
        <v>52.63</v>
      </c>
      <c r="AF64" s="201">
        <v>0</v>
      </c>
      <c r="AG64" s="201">
        <v>0</v>
      </c>
      <c r="AH64" s="201">
        <v>0</v>
      </c>
      <c r="AI64" s="201">
        <v>69.61</v>
      </c>
      <c r="AJ64" s="201">
        <v>0</v>
      </c>
      <c r="AK64" s="201">
        <v>0</v>
      </c>
      <c r="AL64" s="201">
        <v>0</v>
      </c>
      <c r="AM64" s="201">
        <v>40</v>
      </c>
      <c r="AN64" s="201">
        <v>0</v>
      </c>
      <c r="AO64">
        <v>0</v>
      </c>
      <c r="AP64" s="201">
        <v>75.25</v>
      </c>
      <c r="AQ64" s="201">
        <v>26.71</v>
      </c>
      <c r="AR64" s="201">
        <v>18.7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9.0399999999999991</v>
      </c>
      <c r="L65" s="201">
        <v>136.11000000000001</v>
      </c>
      <c r="M65" s="201">
        <v>26.52</v>
      </c>
      <c r="N65" s="201">
        <v>34.35</v>
      </c>
      <c r="O65" s="201">
        <v>0</v>
      </c>
      <c r="P65" s="201">
        <v>41.29</v>
      </c>
      <c r="Q65" s="201">
        <v>6.47</v>
      </c>
      <c r="R65" s="201">
        <v>12.56</v>
      </c>
      <c r="S65" s="201">
        <v>7.82</v>
      </c>
      <c r="T65" s="201">
        <v>0</v>
      </c>
      <c r="U65" s="201">
        <v>50.64</v>
      </c>
      <c r="V65" s="201">
        <v>3.71</v>
      </c>
      <c r="W65" s="201">
        <v>13.12</v>
      </c>
      <c r="X65" s="201">
        <v>29.28</v>
      </c>
      <c r="Y65" s="201">
        <v>0</v>
      </c>
      <c r="Z65">
        <v>0</v>
      </c>
      <c r="AA65" s="201">
        <v>10.37</v>
      </c>
      <c r="AB65" s="201">
        <v>0</v>
      </c>
      <c r="AC65" s="201">
        <v>0</v>
      </c>
      <c r="AD65" s="201">
        <v>0</v>
      </c>
      <c r="AE65" s="201">
        <v>52.63</v>
      </c>
      <c r="AF65" s="201">
        <v>0</v>
      </c>
      <c r="AG65" s="201">
        <v>0</v>
      </c>
      <c r="AH65" s="201">
        <v>0</v>
      </c>
      <c r="AI65" s="201">
        <v>69.61</v>
      </c>
      <c r="AJ65" s="201">
        <v>0</v>
      </c>
      <c r="AK65" s="201">
        <v>0</v>
      </c>
      <c r="AL65" s="201">
        <v>0</v>
      </c>
      <c r="AM65" s="201">
        <v>40</v>
      </c>
      <c r="AN65" s="201">
        <v>0</v>
      </c>
      <c r="AO65">
        <v>0</v>
      </c>
      <c r="AP65" s="201">
        <v>75.25</v>
      </c>
      <c r="AQ65" s="201">
        <v>26.71</v>
      </c>
      <c r="AR65" s="201">
        <v>18.7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9.0399999999999991</v>
      </c>
      <c r="L66" s="201">
        <v>136.11000000000001</v>
      </c>
      <c r="M66" s="201">
        <v>26.52</v>
      </c>
      <c r="N66" s="201">
        <v>34.35</v>
      </c>
      <c r="O66" s="201">
        <v>0</v>
      </c>
      <c r="P66" s="201">
        <v>41.29</v>
      </c>
      <c r="Q66" s="201">
        <v>6.47</v>
      </c>
      <c r="R66" s="201">
        <v>12.56</v>
      </c>
      <c r="S66" s="201">
        <v>7.82</v>
      </c>
      <c r="T66" s="201">
        <v>0</v>
      </c>
      <c r="U66" s="201">
        <v>50.64</v>
      </c>
      <c r="V66" s="201">
        <v>3.71</v>
      </c>
      <c r="W66" s="201">
        <v>13.12</v>
      </c>
      <c r="X66" s="201">
        <v>29.28</v>
      </c>
      <c r="Y66" s="201">
        <v>0</v>
      </c>
      <c r="Z66">
        <v>0</v>
      </c>
      <c r="AA66" s="201">
        <v>10.37</v>
      </c>
      <c r="AB66" s="201">
        <v>0</v>
      </c>
      <c r="AC66" s="201">
        <v>0</v>
      </c>
      <c r="AD66" s="201">
        <v>0</v>
      </c>
      <c r="AE66" s="201">
        <v>52.63</v>
      </c>
      <c r="AF66" s="201">
        <v>0</v>
      </c>
      <c r="AG66" s="201">
        <v>0</v>
      </c>
      <c r="AH66" s="201">
        <v>0</v>
      </c>
      <c r="AI66" s="201">
        <v>69.61</v>
      </c>
      <c r="AJ66" s="201">
        <v>0</v>
      </c>
      <c r="AK66" s="201">
        <v>0</v>
      </c>
      <c r="AL66" s="201">
        <v>0</v>
      </c>
      <c r="AM66" s="201">
        <v>40</v>
      </c>
      <c r="AN66" s="201">
        <v>0</v>
      </c>
      <c r="AO66">
        <v>0</v>
      </c>
      <c r="AP66" s="201">
        <v>75.25</v>
      </c>
      <c r="AQ66" s="201">
        <v>26.71</v>
      </c>
      <c r="AR66" s="201">
        <v>18.7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9.0399999999999991</v>
      </c>
      <c r="L67" s="201">
        <v>136.11000000000001</v>
      </c>
      <c r="M67" s="201">
        <v>26.52</v>
      </c>
      <c r="N67" s="201">
        <v>34.35</v>
      </c>
      <c r="O67" s="201">
        <v>0</v>
      </c>
      <c r="P67" s="201">
        <v>41.29</v>
      </c>
      <c r="Q67" s="201">
        <v>6.03</v>
      </c>
      <c r="R67" s="201">
        <v>12.56</v>
      </c>
      <c r="S67" s="201">
        <v>7.82</v>
      </c>
      <c r="T67" s="201">
        <v>0</v>
      </c>
      <c r="U67" s="201">
        <v>50.64</v>
      </c>
      <c r="V67" s="201">
        <v>3.71</v>
      </c>
      <c r="W67" s="201">
        <v>13.12</v>
      </c>
      <c r="X67" s="201">
        <v>29.28</v>
      </c>
      <c r="Y67" s="201">
        <v>0</v>
      </c>
      <c r="Z67">
        <v>0</v>
      </c>
      <c r="AA67" s="201">
        <v>10.37</v>
      </c>
      <c r="AB67" s="201">
        <v>0</v>
      </c>
      <c r="AC67" s="201">
        <v>0</v>
      </c>
      <c r="AD67" s="201">
        <v>0</v>
      </c>
      <c r="AE67" s="201">
        <v>52.63</v>
      </c>
      <c r="AF67" s="201">
        <v>0</v>
      </c>
      <c r="AG67" s="201">
        <v>0</v>
      </c>
      <c r="AH67" s="201">
        <v>0</v>
      </c>
      <c r="AI67" s="201">
        <v>69.61</v>
      </c>
      <c r="AJ67" s="201">
        <v>0</v>
      </c>
      <c r="AK67" s="201">
        <v>0</v>
      </c>
      <c r="AL67" s="201">
        <v>0</v>
      </c>
      <c r="AM67" s="201">
        <v>40</v>
      </c>
      <c r="AN67" s="201">
        <v>0</v>
      </c>
      <c r="AO67">
        <v>0</v>
      </c>
      <c r="AP67" s="201">
        <v>75.25</v>
      </c>
      <c r="AQ67" s="201">
        <v>26.71</v>
      </c>
      <c r="AR67" s="201">
        <v>18.7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9.0399999999999991</v>
      </c>
      <c r="L68" s="201">
        <v>136.11000000000001</v>
      </c>
      <c r="M68" s="201">
        <v>26.52</v>
      </c>
      <c r="N68" s="201">
        <v>34.35</v>
      </c>
      <c r="O68" s="201">
        <v>0</v>
      </c>
      <c r="P68" s="201">
        <v>41.29</v>
      </c>
      <c r="Q68" s="201">
        <v>6.03</v>
      </c>
      <c r="R68" s="201">
        <v>12.56</v>
      </c>
      <c r="S68" s="201">
        <v>7.82</v>
      </c>
      <c r="T68" s="201">
        <v>0</v>
      </c>
      <c r="U68" s="201">
        <v>50.64</v>
      </c>
      <c r="V68" s="201">
        <v>3.71</v>
      </c>
      <c r="W68" s="201">
        <v>13.12</v>
      </c>
      <c r="X68" s="201">
        <v>29.28</v>
      </c>
      <c r="Y68" s="201">
        <v>0</v>
      </c>
      <c r="Z68">
        <v>0</v>
      </c>
      <c r="AA68" s="201">
        <v>10.37</v>
      </c>
      <c r="AB68" s="201">
        <v>0</v>
      </c>
      <c r="AC68" s="201">
        <v>0</v>
      </c>
      <c r="AD68" s="201">
        <v>0</v>
      </c>
      <c r="AE68" s="201">
        <v>52.63</v>
      </c>
      <c r="AF68" s="201">
        <v>0</v>
      </c>
      <c r="AG68" s="201">
        <v>0</v>
      </c>
      <c r="AH68" s="201">
        <v>0</v>
      </c>
      <c r="AI68" s="201">
        <v>69.61</v>
      </c>
      <c r="AJ68" s="201">
        <v>0</v>
      </c>
      <c r="AK68" s="201">
        <v>0</v>
      </c>
      <c r="AL68" s="201">
        <v>0</v>
      </c>
      <c r="AM68" s="201">
        <v>40</v>
      </c>
      <c r="AN68" s="201">
        <v>0</v>
      </c>
      <c r="AO68">
        <v>0</v>
      </c>
      <c r="AP68" s="201">
        <v>75.25</v>
      </c>
      <c r="AQ68" s="201">
        <v>26.71</v>
      </c>
      <c r="AR68" s="201">
        <v>18.7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9.0399999999999991</v>
      </c>
      <c r="L69" s="201">
        <v>136.11000000000001</v>
      </c>
      <c r="M69" s="201">
        <v>26.52</v>
      </c>
      <c r="N69" s="201">
        <v>34.35</v>
      </c>
      <c r="O69" s="201">
        <v>0</v>
      </c>
      <c r="P69" s="201">
        <v>41.29</v>
      </c>
      <c r="Q69" s="201">
        <v>6.03</v>
      </c>
      <c r="R69" s="201">
        <v>12.56</v>
      </c>
      <c r="S69" s="201">
        <v>7.82</v>
      </c>
      <c r="T69" s="201">
        <v>0</v>
      </c>
      <c r="U69" s="201">
        <v>50.64</v>
      </c>
      <c r="V69" s="201">
        <v>3.71</v>
      </c>
      <c r="W69" s="201">
        <v>13.12</v>
      </c>
      <c r="X69" s="201">
        <v>29.28</v>
      </c>
      <c r="Y69" s="201">
        <v>0</v>
      </c>
      <c r="Z69">
        <v>0</v>
      </c>
      <c r="AA69" s="201">
        <v>10.37</v>
      </c>
      <c r="AB69" s="201">
        <v>0</v>
      </c>
      <c r="AC69" s="201">
        <v>0</v>
      </c>
      <c r="AD69" s="201">
        <v>0</v>
      </c>
      <c r="AE69" s="201">
        <v>52.63</v>
      </c>
      <c r="AF69" s="201">
        <v>0</v>
      </c>
      <c r="AG69" s="201">
        <v>0</v>
      </c>
      <c r="AH69" s="201">
        <v>0</v>
      </c>
      <c r="AI69" s="201">
        <v>69.61</v>
      </c>
      <c r="AJ69" s="201">
        <v>0</v>
      </c>
      <c r="AK69" s="201">
        <v>0</v>
      </c>
      <c r="AL69" s="201">
        <v>0</v>
      </c>
      <c r="AM69" s="201">
        <v>40</v>
      </c>
      <c r="AN69" s="201">
        <v>0</v>
      </c>
      <c r="AO69">
        <v>0</v>
      </c>
      <c r="AP69" s="201">
        <v>75.25</v>
      </c>
      <c r="AQ69" s="201">
        <v>26.71</v>
      </c>
      <c r="AR69" s="201">
        <v>18.7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9.0399999999999991</v>
      </c>
      <c r="L70" s="201">
        <v>150.59</v>
      </c>
      <c r="M70" s="201">
        <v>26.52</v>
      </c>
      <c r="N70" s="201">
        <v>34.35</v>
      </c>
      <c r="O70" s="201">
        <v>0</v>
      </c>
      <c r="P70" s="201">
        <v>41.29</v>
      </c>
      <c r="Q70" s="201">
        <v>6.03</v>
      </c>
      <c r="R70" s="201">
        <v>12.56</v>
      </c>
      <c r="S70" s="201">
        <v>7.82</v>
      </c>
      <c r="T70" s="201">
        <v>0</v>
      </c>
      <c r="U70" s="201">
        <v>50.64</v>
      </c>
      <c r="V70" s="201">
        <v>3.71</v>
      </c>
      <c r="W70" s="201">
        <v>13.12</v>
      </c>
      <c r="X70" s="201">
        <v>29.28</v>
      </c>
      <c r="Y70" s="201">
        <v>0</v>
      </c>
      <c r="Z70">
        <v>0</v>
      </c>
      <c r="AA70" s="201">
        <v>10.37</v>
      </c>
      <c r="AB70" s="201">
        <v>0</v>
      </c>
      <c r="AC70" s="201">
        <v>0</v>
      </c>
      <c r="AD70" s="201">
        <v>0</v>
      </c>
      <c r="AE70" s="201">
        <v>52.63</v>
      </c>
      <c r="AF70" s="201">
        <v>0</v>
      </c>
      <c r="AG70" s="201">
        <v>0</v>
      </c>
      <c r="AH70" s="201">
        <v>0</v>
      </c>
      <c r="AI70" s="201">
        <v>69.61</v>
      </c>
      <c r="AJ70" s="201">
        <v>0</v>
      </c>
      <c r="AK70" s="201">
        <v>0</v>
      </c>
      <c r="AL70" s="201">
        <v>0</v>
      </c>
      <c r="AM70" s="201">
        <v>40</v>
      </c>
      <c r="AN70" s="201">
        <v>0</v>
      </c>
      <c r="AO70">
        <v>0</v>
      </c>
      <c r="AP70" s="201">
        <v>75.25</v>
      </c>
      <c r="AQ70" s="201">
        <v>26.71</v>
      </c>
      <c r="AR70" s="201">
        <v>18.7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9.0399999999999991</v>
      </c>
      <c r="L71" s="201">
        <v>200.79</v>
      </c>
      <c r="M71" s="201">
        <v>26.52</v>
      </c>
      <c r="N71" s="201">
        <v>34.35</v>
      </c>
      <c r="O71" s="201">
        <v>0</v>
      </c>
      <c r="P71" s="201">
        <v>41.29</v>
      </c>
      <c r="Q71" s="201">
        <v>5.92</v>
      </c>
      <c r="R71" s="201">
        <v>12.56</v>
      </c>
      <c r="S71" s="201">
        <v>7.82</v>
      </c>
      <c r="T71" s="201">
        <v>0</v>
      </c>
      <c r="U71" s="201">
        <v>50.64</v>
      </c>
      <c r="V71" s="201">
        <v>3.71</v>
      </c>
      <c r="W71" s="201">
        <v>13.12</v>
      </c>
      <c r="X71" s="201">
        <v>29.28</v>
      </c>
      <c r="Y71" s="201">
        <v>0</v>
      </c>
      <c r="Z71">
        <v>0</v>
      </c>
      <c r="AA71" s="201">
        <v>10.37</v>
      </c>
      <c r="AB71" s="201">
        <v>0</v>
      </c>
      <c r="AC71" s="201">
        <v>0</v>
      </c>
      <c r="AD71" s="201">
        <v>0</v>
      </c>
      <c r="AE71" s="201">
        <v>52.63</v>
      </c>
      <c r="AF71" s="201">
        <v>0</v>
      </c>
      <c r="AG71" s="201">
        <v>0</v>
      </c>
      <c r="AH71" s="201">
        <v>0</v>
      </c>
      <c r="AI71" s="201">
        <v>69.61</v>
      </c>
      <c r="AJ71" s="201">
        <v>0</v>
      </c>
      <c r="AK71" s="201">
        <v>0</v>
      </c>
      <c r="AL71" s="201">
        <v>0</v>
      </c>
      <c r="AM71" s="201">
        <v>40</v>
      </c>
      <c r="AN71" s="201">
        <v>0</v>
      </c>
      <c r="AO71">
        <v>0</v>
      </c>
      <c r="AP71" s="201">
        <v>75.25</v>
      </c>
      <c r="AQ71" s="201">
        <v>26.71</v>
      </c>
      <c r="AR71" s="201">
        <v>16.82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9.0399999999999991</v>
      </c>
      <c r="L72" s="201">
        <v>181.48</v>
      </c>
      <c r="M72" s="201">
        <v>26.52</v>
      </c>
      <c r="N72" s="201">
        <v>34.35</v>
      </c>
      <c r="O72" s="201">
        <v>0</v>
      </c>
      <c r="P72" s="201">
        <v>41.29</v>
      </c>
      <c r="Q72" s="201">
        <v>5.92</v>
      </c>
      <c r="R72" s="201">
        <v>12.56</v>
      </c>
      <c r="S72" s="201">
        <v>7.82</v>
      </c>
      <c r="T72" s="201">
        <v>0</v>
      </c>
      <c r="U72" s="201">
        <v>50.64</v>
      </c>
      <c r="V72" s="201">
        <v>3.71</v>
      </c>
      <c r="W72" s="201">
        <v>13.12</v>
      </c>
      <c r="X72" s="201">
        <v>29.28</v>
      </c>
      <c r="Y72" s="201">
        <v>0</v>
      </c>
      <c r="Z72">
        <v>0</v>
      </c>
      <c r="AA72" s="201">
        <v>10.37</v>
      </c>
      <c r="AB72" s="201">
        <v>0</v>
      </c>
      <c r="AC72" s="201">
        <v>0</v>
      </c>
      <c r="AD72" s="201">
        <v>0</v>
      </c>
      <c r="AE72" s="201">
        <v>52.63</v>
      </c>
      <c r="AF72" s="201">
        <v>0</v>
      </c>
      <c r="AG72" s="201">
        <v>0</v>
      </c>
      <c r="AH72" s="201">
        <v>0</v>
      </c>
      <c r="AI72" s="201">
        <v>69.61</v>
      </c>
      <c r="AJ72" s="201">
        <v>0</v>
      </c>
      <c r="AK72" s="201">
        <v>0</v>
      </c>
      <c r="AL72" s="201">
        <v>0</v>
      </c>
      <c r="AM72" s="201">
        <v>40</v>
      </c>
      <c r="AN72" s="201">
        <v>0</v>
      </c>
      <c r="AO72">
        <v>0</v>
      </c>
      <c r="AP72" s="201">
        <v>75.25</v>
      </c>
      <c r="AQ72" s="201">
        <v>26.71</v>
      </c>
      <c r="AR72" s="201">
        <v>13.12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9.0399999999999991</v>
      </c>
      <c r="L73" s="201">
        <v>181.48</v>
      </c>
      <c r="M73" s="201">
        <v>26.52</v>
      </c>
      <c r="N73" s="201">
        <v>34.35</v>
      </c>
      <c r="O73" s="201">
        <v>0</v>
      </c>
      <c r="P73" s="201">
        <v>41.29</v>
      </c>
      <c r="Q73" s="201">
        <v>5.93</v>
      </c>
      <c r="R73" s="201">
        <v>12.56</v>
      </c>
      <c r="S73" s="201">
        <v>7.82</v>
      </c>
      <c r="T73" s="201">
        <v>0</v>
      </c>
      <c r="U73" s="201">
        <v>49.64</v>
      </c>
      <c r="V73" s="201">
        <v>3.71</v>
      </c>
      <c r="W73" s="201">
        <v>13.12</v>
      </c>
      <c r="X73" s="201">
        <v>29.28</v>
      </c>
      <c r="Y73" s="201">
        <v>0</v>
      </c>
      <c r="Z73">
        <v>0</v>
      </c>
      <c r="AA73" s="201">
        <v>10.37</v>
      </c>
      <c r="AB73" s="201">
        <v>0</v>
      </c>
      <c r="AC73" s="201">
        <v>0</v>
      </c>
      <c r="AD73" s="201">
        <v>0</v>
      </c>
      <c r="AE73" s="201">
        <v>52.63</v>
      </c>
      <c r="AF73" s="201">
        <v>0</v>
      </c>
      <c r="AG73" s="201">
        <v>0</v>
      </c>
      <c r="AH73" s="201">
        <v>0</v>
      </c>
      <c r="AI73" s="201">
        <v>69.61</v>
      </c>
      <c r="AJ73" s="201">
        <v>0</v>
      </c>
      <c r="AK73" s="201">
        <v>0</v>
      </c>
      <c r="AL73" s="201">
        <v>0</v>
      </c>
      <c r="AM73" s="201">
        <v>40</v>
      </c>
      <c r="AN73" s="201">
        <v>0</v>
      </c>
      <c r="AO73">
        <v>0</v>
      </c>
      <c r="AP73" s="201">
        <v>75.25</v>
      </c>
      <c r="AQ73" s="201">
        <v>26.71</v>
      </c>
      <c r="AR73" s="201">
        <v>8.61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9.0399999999999991</v>
      </c>
      <c r="L74" s="201">
        <v>181.48</v>
      </c>
      <c r="M74" s="201">
        <v>26.52</v>
      </c>
      <c r="N74" s="201">
        <v>34.35</v>
      </c>
      <c r="O74" s="201">
        <v>0</v>
      </c>
      <c r="P74" s="201">
        <v>41.29</v>
      </c>
      <c r="Q74" s="201">
        <v>5.92</v>
      </c>
      <c r="R74" s="201">
        <v>12.56</v>
      </c>
      <c r="S74" s="201">
        <v>7.82</v>
      </c>
      <c r="T74" s="201">
        <v>0</v>
      </c>
      <c r="U74" s="201">
        <v>49.64</v>
      </c>
      <c r="V74" s="201">
        <v>3.71</v>
      </c>
      <c r="W74" s="201">
        <v>13.12</v>
      </c>
      <c r="X74" s="201">
        <v>29.28</v>
      </c>
      <c r="Y74" s="201">
        <v>0</v>
      </c>
      <c r="Z74">
        <v>0</v>
      </c>
      <c r="AA74" s="201">
        <v>10.37</v>
      </c>
      <c r="AB74" s="201">
        <v>0</v>
      </c>
      <c r="AC74" s="201">
        <v>0</v>
      </c>
      <c r="AD74" s="201">
        <v>0</v>
      </c>
      <c r="AE74" s="201">
        <v>52.63</v>
      </c>
      <c r="AF74" s="201">
        <v>0</v>
      </c>
      <c r="AG74" s="201">
        <v>0</v>
      </c>
      <c r="AH74" s="201">
        <v>0</v>
      </c>
      <c r="AI74" s="201">
        <v>69.61</v>
      </c>
      <c r="AJ74" s="201">
        <v>0</v>
      </c>
      <c r="AK74" s="201">
        <v>0</v>
      </c>
      <c r="AL74" s="201">
        <v>0</v>
      </c>
      <c r="AM74" s="201">
        <v>40</v>
      </c>
      <c r="AN74" s="201">
        <v>0</v>
      </c>
      <c r="AO74">
        <v>0</v>
      </c>
      <c r="AP74" s="201">
        <v>75.25</v>
      </c>
      <c r="AQ74" s="201">
        <v>26.71</v>
      </c>
      <c r="AR74" s="201">
        <v>5.24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9.0399999999999991</v>
      </c>
      <c r="L75" s="201">
        <v>215.27</v>
      </c>
      <c r="M75" s="201">
        <v>26.52</v>
      </c>
      <c r="N75" s="201">
        <v>34.35</v>
      </c>
      <c r="O75" s="201">
        <v>0</v>
      </c>
      <c r="P75" s="201">
        <v>41.29</v>
      </c>
      <c r="Q75" s="201">
        <v>5.92</v>
      </c>
      <c r="R75" s="201">
        <v>12.56</v>
      </c>
      <c r="S75" s="201">
        <v>7.82</v>
      </c>
      <c r="T75" s="201">
        <v>0</v>
      </c>
      <c r="U75" s="201">
        <v>49.64</v>
      </c>
      <c r="V75" s="201">
        <v>3.71</v>
      </c>
      <c r="W75" s="201">
        <v>13.12</v>
      </c>
      <c r="X75" s="201">
        <v>29.28</v>
      </c>
      <c r="Y75" s="201">
        <v>0</v>
      </c>
      <c r="Z75">
        <v>0</v>
      </c>
      <c r="AA75" s="201">
        <v>10.37</v>
      </c>
      <c r="AB75" s="201">
        <v>0</v>
      </c>
      <c r="AC75" s="201">
        <v>0</v>
      </c>
      <c r="AD75" s="201">
        <v>0</v>
      </c>
      <c r="AE75" s="201">
        <v>52.63</v>
      </c>
      <c r="AF75" s="201">
        <v>0</v>
      </c>
      <c r="AG75" s="201">
        <v>0</v>
      </c>
      <c r="AH75" s="201">
        <v>0</v>
      </c>
      <c r="AI75" s="201">
        <v>69.61</v>
      </c>
      <c r="AJ75" s="201">
        <v>0</v>
      </c>
      <c r="AK75" s="201">
        <v>0</v>
      </c>
      <c r="AL75" s="201">
        <v>0</v>
      </c>
      <c r="AM75" s="201">
        <v>40</v>
      </c>
      <c r="AN75" s="201">
        <v>0</v>
      </c>
      <c r="AO75">
        <v>0</v>
      </c>
      <c r="AP75" s="201">
        <v>75.25</v>
      </c>
      <c r="AQ75" s="201">
        <v>26.71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9.0399999999999991</v>
      </c>
      <c r="L76" s="201">
        <v>198.86</v>
      </c>
      <c r="M76" s="201">
        <v>26.52</v>
      </c>
      <c r="N76" s="201">
        <v>34.35</v>
      </c>
      <c r="O76" s="201">
        <v>0</v>
      </c>
      <c r="P76" s="201">
        <v>41.29</v>
      </c>
      <c r="Q76" s="201">
        <v>5.92</v>
      </c>
      <c r="R76" s="201">
        <v>12.56</v>
      </c>
      <c r="S76" s="201">
        <v>7.82</v>
      </c>
      <c r="T76" s="201">
        <v>0</v>
      </c>
      <c r="U76" s="201">
        <v>49.64</v>
      </c>
      <c r="V76" s="201">
        <v>3.71</v>
      </c>
      <c r="W76" s="201">
        <v>13.12</v>
      </c>
      <c r="X76" s="201">
        <v>29.28</v>
      </c>
      <c r="Y76" s="201">
        <v>0</v>
      </c>
      <c r="Z76">
        <v>0</v>
      </c>
      <c r="AA76" s="201">
        <v>10.37</v>
      </c>
      <c r="AB76" s="201">
        <v>0</v>
      </c>
      <c r="AC76" s="201">
        <v>0</v>
      </c>
      <c r="AD76" s="201">
        <v>0</v>
      </c>
      <c r="AE76" s="201">
        <v>52.63</v>
      </c>
      <c r="AF76" s="201">
        <v>0</v>
      </c>
      <c r="AG76" s="201">
        <v>0</v>
      </c>
      <c r="AH76" s="201">
        <v>0</v>
      </c>
      <c r="AI76" s="201">
        <v>69.61</v>
      </c>
      <c r="AJ76" s="201">
        <v>0</v>
      </c>
      <c r="AK76" s="201">
        <v>0</v>
      </c>
      <c r="AL76" s="201">
        <v>0</v>
      </c>
      <c r="AM76" s="201">
        <v>40</v>
      </c>
      <c r="AN76" s="201">
        <v>0</v>
      </c>
      <c r="AO76">
        <v>0</v>
      </c>
      <c r="AP76" s="201">
        <v>75.25</v>
      </c>
      <c r="AQ76" s="201">
        <v>26.71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9.0399999999999991</v>
      </c>
      <c r="L77" s="201">
        <v>207.08</v>
      </c>
      <c r="M77" s="201">
        <v>26.52</v>
      </c>
      <c r="N77" s="201">
        <v>34.35</v>
      </c>
      <c r="O77" s="201">
        <v>0</v>
      </c>
      <c r="P77" s="201">
        <v>41.29</v>
      </c>
      <c r="Q77" s="201">
        <v>5.97</v>
      </c>
      <c r="R77" s="201">
        <v>12.66</v>
      </c>
      <c r="S77" s="201">
        <v>7.88</v>
      </c>
      <c r="T77" s="201">
        <v>0</v>
      </c>
      <c r="U77" s="201">
        <v>49.64</v>
      </c>
      <c r="V77" s="201">
        <v>3.71</v>
      </c>
      <c r="W77" s="201">
        <v>13.12</v>
      </c>
      <c r="X77" s="201">
        <v>29.28</v>
      </c>
      <c r="Y77" s="201">
        <v>0</v>
      </c>
      <c r="Z77">
        <v>0</v>
      </c>
      <c r="AA77" s="201">
        <v>10.37</v>
      </c>
      <c r="AB77" s="201">
        <v>0</v>
      </c>
      <c r="AC77" s="201">
        <v>0</v>
      </c>
      <c r="AD77" s="201">
        <v>0</v>
      </c>
      <c r="AE77" s="201">
        <v>52.63</v>
      </c>
      <c r="AF77" s="201">
        <v>0</v>
      </c>
      <c r="AG77" s="201">
        <v>0</v>
      </c>
      <c r="AH77" s="201">
        <v>0</v>
      </c>
      <c r="AI77" s="201">
        <v>69.61</v>
      </c>
      <c r="AJ77" s="201">
        <v>0</v>
      </c>
      <c r="AK77" s="201">
        <v>0</v>
      </c>
      <c r="AL77" s="201">
        <v>0</v>
      </c>
      <c r="AM77" s="201">
        <v>40</v>
      </c>
      <c r="AN77" s="201">
        <v>0</v>
      </c>
      <c r="AO77">
        <v>0</v>
      </c>
      <c r="AP77" s="201">
        <v>75.25</v>
      </c>
      <c r="AQ77" s="201">
        <v>26.95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9.0399999999999991</v>
      </c>
      <c r="L78" s="201">
        <v>202.36</v>
      </c>
      <c r="M78" s="201">
        <v>26.52</v>
      </c>
      <c r="N78" s="201">
        <v>34.35</v>
      </c>
      <c r="O78" s="201">
        <v>0</v>
      </c>
      <c r="P78" s="201">
        <v>41.29</v>
      </c>
      <c r="Q78" s="201">
        <v>5.97</v>
      </c>
      <c r="R78" s="201">
        <v>12.66</v>
      </c>
      <c r="S78" s="201">
        <v>7.88</v>
      </c>
      <c r="T78" s="201">
        <v>0</v>
      </c>
      <c r="U78" s="201">
        <v>49.64</v>
      </c>
      <c r="V78" s="201">
        <v>3.71</v>
      </c>
      <c r="W78" s="201">
        <v>13.12</v>
      </c>
      <c r="X78" s="201">
        <v>29.28</v>
      </c>
      <c r="Y78" s="201">
        <v>0</v>
      </c>
      <c r="Z78">
        <v>0</v>
      </c>
      <c r="AA78" s="201">
        <v>10.37</v>
      </c>
      <c r="AB78" s="201">
        <v>0</v>
      </c>
      <c r="AC78" s="201">
        <v>0</v>
      </c>
      <c r="AD78" s="201">
        <v>0</v>
      </c>
      <c r="AE78" s="201">
        <v>52.63</v>
      </c>
      <c r="AF78" s="201">
        <v>0</v>
      </c>
      <c r="AG78" s="201">
        <v>0</v>
      </c>
      <c r="AH78" s="201">
        <v>0</v>
      </c>
      <c r="AI78" s="201">
        <v>69.61</v>
      </c>
      <c r="AJ78" s="201">
        <v>0</v>
      </c>
      <c r="AK78" s="201">
        <v>0</v>
      </c>
      <c r="AL78" s="201">
        <v>0</v>
      </c>
      <c r="AM78" s="201">
        <v>40</v>
      </c>
      <c r="AN78" s="201">
        <v>0</v>
      </c>
      <c r="AO78">
        <v>0</v>
      </c>
      <c r="AP78" s="201">
        <v>75.25</v>
      </c>
      <c r="AQ78" s="201">
        <v>26.95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5.4</v>
      </c>
      <c r="L79" s="201">
        <v>125.49</v>
      </c>
      <c r="M79" s="201">
        <v>26.52</v>
      </c>
      <c r="N79" s="201">
        <v>34.35</v>
      </c>
      <c r="O79" s="201">
        <v>0</v>
      </c>
      <c r="P79" s="201">
        <v>41.29</v>
      </c>
      <c r="Q79" s="201">
        <v>6.06</v>
      </c>
      <c r="R79" s="201">
        <v>13.01</v>
      </c>
      <c r="S79" s="201">
        <v>8.1</v>
      </c>
      <c r="T79" s="201">
        <v>0</v>
      </c>
      <c r="U79" s="201">
        <v>49.64</v>
      </c>
      <c r="V79" s="201">
        <v>3.71</v>
      </c>
      <c r="W79" s="201">
        <v>13.12</v>
      </c>
      <c r="X79" s="201">
        <v>29.28</v>
      </c>
      <c r="Y79" s="201">
        <v>0</v>
      </c>
      <c r="Z79">
        <v>0</v>
      </c>
      <c r="AA79" s="201">
        <v>10.37</v>
      </c>
      <c r="AB79" s="201">
        <v>0</v>
      </c>
      <c r="AC79" s="201">
        <v>0</v>
      </c>
      <c r="AD79" s="201">
        <v>0</v>
      </c>
      <c r="AE79" s="201">
        <v>52.63</v>
      </c>
      <c r="AF79" s="201">
        <v>0</v>
      </c>
      <c r="AG79" s="201">
        <v>0</v>
      </c>
      <c r="AH79" s="201">
        <v>0</v>
      </c>
      <c r="AI79" s="201">
        <v>69.61</v>
      </c>
      <c r="AJ79" s="201">
        <v>0</v>
      </c>
      <c r="AK79" s="201">
        <v>0</v>
      </c>
      <c r="AL79" s="201">
        <v>0</v>
      </c>
      <c r="AM79" s="201">
        <v>40</v>
      </c>
      <c r="AN79" s="201">
        <v>0</v>
      </c>
      <c r="AO79">
        <v>0</v>
      </c>
      <c r="AP79" s="201">
        <v>75.25</v>
      </c>
      <c r="AQ79" s="201">
        <v>25.78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5.07</v>
      </c>
      <c r="L80" s="201">
        <v>125.49</v>
      </c>
      <c r="M80" s="201">
        <v>26.52</v>
      </c>
      <c r="N80" s="201">
        <v>34.35</v>
      </c>
      <c r="O80" s="201">
        <v>0</v>
      </c>
      <c r="P80" s="201">
        <v>41.29</v>
      </c>
      <c r="Q80" s="201">
        <v>5.92</v>
      </c>
      <c r="R80" s="201">
        <v>12.56</v>
      </c>
      <c r="S80" s="201">
        <v>7.82</v>
      </c>
      <c r="T80" s="201">
        <v>0</v>
      </c>
      <c r="U80" s="201">
        <v>49.64</v>
      </c>
      <c r="V80" s="201">
        <v>3.71</v>
      </c>
      <c r="W80" s="201">
        <v>13.12</v>
      </c>
      <c r="X80" s="201">
        <v>29.28</v>
      </c>
      <c r="Y80" s="201">
        <v>0</v>
      </c>
      <c r="Z80">
        <v>0</v>
      </c>
      <c r="AA80" s="201">
        <v>10.37</v>
      </c>
      <c r="AB80" s="201">
        <v>0</v>
      </c>
      <c r="AC80" s="201">
        <v>0</v>
      </c>
      <c r="AD80" s="201">
        <v>0</v>
      </c>
      <c r="AE80" s="201">
        <v>52.63</v>
      </c>
      <c r="AF80" s="201">
        <v>0</v>
      </c>
      <c r="AG80" s="201">
        <v>0</v>
      </c>
      <c r="AH80" s="201">
        <v>0</v>
      </c>
      <c r="AI80" s="201">
        <v>69.61</v>
      </c>
      <c r="AJ80" s="201">
        <v>0</v>
      </c>
      <c r="AK80" s="201">
        <v>0</v>
      </c>
      <c r="AL80" s="201">
        <v>0</v>
      </c>
      <c r="AM80" s="201">
        <v>40</v>
      </c>
      <c r="AN80" s="201">
        <v>0</v>
      </c>
      <c r="AO80">
        <v>0</v>
      </c>
      <c r="AP80" s="201">
        <v>75.25</v>
      </c>
      <c r="AQ80" s="201">
        <v>25.78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5.31</v>
      </c>
      <c r="L81" s="201">
        <v>125.49</v>
      </c>
      <c r="M81" s="201">
        <v>26.52</v>
      </c>
      <c r="N81" s="201">
        <v>34.35</v>
      </c>
      <c r="O81" s="201">
        <v>0</v>
      </c>
      <c r="P81" s="201">
        <v>41.29</v>
      </c>
      <c r="Q81" s="201">
        <v>5.92</v>
      </c>
      <c r="R81" s="201">
        <v>12.56</v>
      </c>
      <c r="S81" s="201">
        <v>7.82</v>
      </c>
      <c r="T81" s="201">
        <v>0</v>
      </c>
      <c r="U81" s="201">
        <v>49.64</v>
      </c>
      <c r="V81" s="201">
        <v>3.71</v>
      </c>
      <c r="W81" s="201">
        <v>13.12</v>
      </c>
      <c r="X81" s="201">
        <v>29.28</v>
      </c>
      <c r="Y81" s="201">
        <v>0</v>
      </c>
      <c r="Z81">
        <v>0</v>
      </c>
      <c r="AA81" s="201">
        <v>10.69</v>
      </c>
      <c r="AB81" s="201">
        <v>0</v>
      </c>
      <c r="AC81" s="201">
        <v>0</v>
      </c>
      <c r="AD81" s="201">
        <v>0</v>
      </c>
      <c r="AE81" s="201">
        <v>52.63</v>
      </c>
      <c r="AF81" s="201">
        <v>0</v>
      </c>
      <c r="AG81" s="201">
        <v>0</v>
      </c>
      <c r="AH81" s="201">
        <v>0</v>
      </c>
      <c r="AI81" s="201">
        <v>69.61</v>
      </c>
      <c r="AJ81" s="201">
        <v>0</v>
      </c>
      <c r="AK81" s="201">
        <v>0</v>
      </c>
      <c r="AL81" s="201">
        <v>0</v>
      </c>
      <c r="AM81" s="201">
        <v>40</v>
      </c>
      <c r="AN81" s="201">
        <v>0</v>
      </c>
      <c r="AO81">
        <v>0</v>
      </c>
      <c r="AP81" s="201">
        <v>75.25</v>
      </c>
      <c r="AQ81" s="201">
        <v>7.73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5.31</v>
      </c>
      <c r="L82" s="201">
        <v>125.49</v>
      </c>
      <c r="M82" s="201">
        <v>26.52</v>
      </c>
      <c r="N82" s="201">
        <v>34.35</v>
      </c>
      <c r="O82" s="201">
        <v>0</v>
      </c>
      <c r="P82" s="201">
        <v>41.29</v>
      </c>
      <c r="Q82" s="201">
        <v>5.92</v>
      </c>
      <c r="R82" s="201">
        <v>12.56</v>
      </c>
      <c r="S82" s="201">
        <v>7.82</v>
      </c>
      <c r="T82" s="201">
        <v>0</v>
      </c>
      <c r="U82" s="201">
        <v>49.64</v>
      </c>
      <c r="V82" s="201">
        <v>3.71</v>
      </c>
      <c r="W82" s="201">
        <v>13.12</v>
      </c>
      <c r="X82" s="201">
        <v>29.28</v>
      </c>
      <c r="Y82" s="201">
        <v>0</v>
      </c>
      <c r="Z82">
        <v>0</v>
      </c>
      <c r="AA82" s="201">
        <v>10.69</v>
      </c>
      <c r="AB82" s="201">
        <v>0</v>
      </c>
      <c r="AC82" s="201">
        <v>0</v>
      </c>
      <c r="AD82" s="201">
        <v>0</v>
      </c>
      <c r="AE82" s="201">
        <v>52.63</v>
      </c>
      <c r="AF82" s="201">
        <v>0</v>
      </c>
      <c r="AG82" s="201">
        <v>0</v>
      </c>
      <c r="AH82" s="201">
        <v>0</v>
      </c>
      <c r="AI82" s="201">
        <v>69.61</v>
      </c>
      <c r="AJ82" s="201">
        <v>0</v>
      </c>
      <c r="AK82" s="201">
        <v>0</v>
      </c>
      <c r="AL82" s="201">
        <v>0</v>
      </c>
      <c r="AM82" s="201">
        <v>40</v>
      </c>
      <c r="AN82" s="201">
        <v>0</v>
      </c>
      <c r="AO82">
        <v>0</v>
      </c>
      <c r="AP82" s="201">
        <v>75.25</v>
      </c>
      <c r="AQ82" s="201">
        <v>7.73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5.31</v>
      </c>
      <c r="L83" s="201">
        <v>125.49</v>
      </c>
      <c r="M83" s="201">
        <v>26.52</v>
      </c>
      <c r="N83" s="201">
        <v>34.35</v>
      </c>
      <c r="O83" s="201">
        <v>0</v>
      </c>
      <c r="P83" s="201">
        <v>41.29</v>
      </c>
      <c r="Q83" s="201">
        <v>5.92</v>
      </c>
      <c r="R83" s="201">
        <v>12.56</v>
      </c>
      <c r="S83" s="201">
        <v>7.82</v>
      </c>
      <c r="T83" s="201">
        <v>0</v>
      </c>
      <c r="U83" s="201">
        <v>49.64</v>
      </c>
      <c r="V83" s="201">
        <v>3.71</v>
      </c>
      <c r="W83" s="201">
        <v>13.12</v>
      </c>
      <c r="X83" s="201">
        <v>29.28</v>
      </c>
      <c r="Y83" s="201">
        <v>0</v>
      </c>
      <c r="Z83">
        <v>0</v>
      </c>
      <c r="AA83" s="201">
        <v>10.69</v>
      </c>
      <c r="AB83" s="201">
        <v>0</v>
      </c>
      <c r="AC83" s="201">
        <v>0</v>
      </c>
      <c r="AD83" s="201">
        <v>0</v>
      </c>
      <c r="AE83" s="201">
        <v>52.63</v>
      </c>
      <c r="AF83" s="201">
        <v>0</v>
      </c>
      <c r="AG83" s="201">
        <v>0</v>
      </c>
      <c r="AH83" s="201">
        <v>0</v>
      </c>
      <c r="AI83" s="201">
        <v>69.61</v>
      </c>
      <c r="AJ83" s="201">
        <v>0</v>
      </c>
      <c r="AK83" s="201">
        <v>0</v>
      </c>
      <c r="AL83" s="201">
        <v>0</v>
      </c>
      <c r="AM83" s="201">
        <v>40</v>
      </c>
      <c r="AN83" s="201">
        <v>0</v>
      </c>
      <c r="AO83">
        <v>0</v>
      </c>
      <c r="AP83" s="201">
        <v>75.25</v>
      </c>
      <c r="AQ83" s="201">
        <v>7.73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5.31</v>
      </c>
      <c r="L84" s="201">
        <v>125.49</v>
      </c>
      <c r="M84" s="201">
        <v>26.52</v>
      </c>
      <c r="N84" s="201">
        <v>34.35</v>
      </c>
      <c r="O84" s="201">
        <v>0</v>
      </c>
      <c r="P84" s="201">
        <v>41.29</v>
      </c>
      <c r="Q84" s="201">
        <v>5.92</v>
      </c>
      <c r="R84" s="201">
        <v>12.56</v>
      </c>
      <c r="S84" s="201">
        <v>7.82</v>
      </c>
      <c r="T84" s="201">
        <v>0</v>
      </c>
      <c r="U84" s="201">
        <v>49.64</v>
      </c>
      <c r="V84" s="201">
        <v>3.71</v>
      </c>
      <c r="W84" s="201">
        <v>13.12</v>
      </c>
      <c r="X84" s="201">
        <v>29.28</v>
      </c>
      <c r="Y84" s="201">
        <v>0</v>
      </c>
      <c r="Z84">
        <v>0</v>
      </c>
      <c r="AA84" s="201">
        <v>10.69</v>
      </c>
      <c r="AB84" s="201">
        <v>0</v>
      </c>
      <c r="AC84" s="201">
        <v>0</v>
      </c>
      <c r="AD84" s="201">
        <v>0</v>
      </c>
      <c r="AE84" s="201">
        <v>52.63</v>
      </c>
      <c r="AF84" s="201">
        <v>0</v>
      </c>
      <c r="AG84" s="201">
        <v>0</v>
      </c>
      <c r="AH84" s="201">
        <v>0</v>
      </c>
      <c r="AI84" s="201">
        <v>69.61</v>
      </c>
      <c r="AJ84" s="201">
        <v>0</v>
      </c>
      <c r="AK84" s="201">
        <v>0</v>
      </c>
      <c r="AL84" s="201">
        <v>0</v>
      </c>
      <c r="AM84" s="201">
        <v>40</v>
      </c>
      <c r="AN84" s="201">
        <v>0</v>
      </c>
      <c r="AO84">
        <v>0</v>
      </c>
      <c r="AP84" s="201">
        <v>75.25</v>
      </c>
      <c r="AQ84" s="201">
        <v>7.73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5.31</v>
      </c>
      <c r="L85" s="201">
        <v>125.49</v>
      </c>
      <c r="M85" s="201">
        <v>26.52</v>
      </c>
      <c r="N85" s="201">
        <v>34.35</v>
      </c>
      <c r="O85" s="201">
        <v>0</v>
      </c>
      <c r="P85" s="201">
        <v>41.29</v>
      </c>
      <c r="Q85" s="201">
        <v>5.89</v>
      </c>
      <c r="R85" s="201">
        <v>12.56</v>
      </c>
      <c r="S85" s="201">
        <v>7.82</v>
      </c>
      <c r="T85" s="201">
        <v>0</v>
      </c>
      <c r="U85" s="201">
        <v>49.64</v>
      </c>
      <c r="V85" s="201">
        <v>3.71</v>
      </c>
      <c r="W85" s="201">
        <v>13.12</v>
      </c>
      <c r="X85" s="201">
        <v>29.28</v>
      </c>
      <c r="Y85" s="201">
        <v>0</v>
      </c>
      <c r="Z85">
        <v>0</v>
      </c>
      <c r="AA85" s="201">
        <v>10.69</v>
      </c>
      <c r="AB85" s="201">
        <v>0</v>
      </c>
      <c r="AC85" s="201">
        <v>0</v>
      </c>
      <c r="AD85" s="201">
        <v>0</v>
      </c>
      <c r="AE85" s="201">
        <v>52.63</v>
      </c>
      <c r="AF85" s="201">
        <v>0</v>
      </c>
      <c r="AG85" s="201">
        <v>0</v>
      </c>
      <c r="AH85" s="201">
        <v>0</v>
      </c>
      <c r="AI85" s="201">
        <v>69.61</v>
      </c>
      <c r="AJ85" s="201">
        <v>0</v>
      </c>
      <c r="AK85" s="201">
        <v>0</v>
      </c>
      <c r="AL85" s="201">
        <v>0</v>
      </c>
      <c r="AM85" s="201">
        <v>73.12</v>
      </c>
      <c r="AN85" s="201">
        <v>0</v>
      </c>
      <c r="AO85">
        <v>0</v>
      </c>
      <c r="AP85" s="201">
        <v>75.25</v>
      </c>
      <c r="AQ85" s="201">
        <v>26.71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5.31</v>
      </c>
      <c r="L86" s="201">
        <v>125.49</v>
      </c>
      <c r="M86" s="201">
        <v>26.52</v>
      </c>
      <c r="N86" s="201">
        <v>34.35</v>
      </c>
      <c r="O86" s="201">
        <v>0</v>
      </c>
      <c r="P86" s="201">
        <v>41.29</v>
      </c>
      <c r="Q86" s="201">
        <v>6.06</v>
      </c>
      <c r="R86" s="201">
        <v>12.56</v>
      </c>
      <c r="S86" s="201">
        <v>7.82</v>
      </c>
      <c r="T86" s="201">
        <v>0</v>
      </c>
      <c r="U86" s="201">
        <v>49.64</v>
      </c>
      <c r="V86" s="201">
        <v>3.71</v>
      </c>
      <c r="W86" s="201">
        <v>13.12</v>
      </c>
      <c r="X86" s="201">
        <v>29.28</v>
      </c>
      <c r="Y86" s="201">
        <v>0</v>
      </c>
      <c r="Z86">
        <v>0</v>
      </c>
      <c r="AA86" s="201">
        <v>10.69</v>
      </c>
      <c r="AB86" s="201">
        <v>0</v>
      </c>
      <c r="AC86" s="201">
        <v>0</v>
      </c>
      <c r="AD86" s="201">
        <v>0</v>
      </c>
      <c r="AE86" s="201">
        <v>52.63</v>
      </c>
      <c r="AF86" s="201">
        <v>0</v>
      </c>
      <c r="AG86" s="201">
        <v>0</v>
      </c>
      <c r="AH86" s="201">
        <v>0</v>
      </c>
      <c r="AI86" s="201">
        <v>69.61</v>
      </c>
      <c r="AJ86" s="201">
        <v>0</v>
      </c>
      <c r="AK86" s="201">
        <v>0</v>
      </c>
      <c r="AL86" s="201">
        <v>0</v>
      </c>
      <c r="AM86" s="201">
        <v>73.12</v>
      </c>
      <c r="AN86" s="201">
        <v>0</v>
      </c>
      <c r="AO86">
        <v>0</v>
      </c>
      <c r="AP86" s="201">
        <v>75.25</v>
      </c>
      <c r="AQ86" s="201">
        <v>26.71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5.31</v>
      </c>
      <c r="L87" s="201">
        <v>193.06</v>
      </c>
      <c r="M87" s="201">
        <v>26.52</v>
      </c>
      <c r="N87" s="201">
        <v>34.35</v>
      </c>
      <c r="O87" s="201">
        <v>0</v>
      </c>
      <c r="P87" s="201">
        <v>41.29</v>
      </c>
      <c r="Q87" s="201">
        <v>6.06</v>
      </c>
      <c r="R87" s="201">
        <v>12.56</v>
      </c>
      <c r="S87" s="201">
        <v>7.82</v>
      </c>
      <c r="T87" s="201">
        <v>0</v>
      </c>
      <c r="U87" s="201">
        <v>49.64</v>
      </c>
      <c r="V87" s="201">
        <v>3.71</v>
      </c>
      <c r="W87" s="201">
        <v>13.12</v>
      </c>
      <c r="X87" s="201">
        <v>29.28</v>
      </c>
      <c r="Y87" s="201">
        <v>0</v>
      </c>
      <c r="Z87">
        <v>0</v>
      </c>
      <c r="AA87" s="201">
        <v>10.69</v>
      </c>
      <c r="AB87" s="201">
        <v>0</v>
      </c>
      <c r="AC87" s="201">
        <v>0</v>
      </c>
      <c r="AD87" s="201">
        <v>0</v>
      </c>
      <c r="AE87" s="201">
        <v>52.63</v>
      </c>
      <c r="AF87" s="201">
        <v>0</v>
      </c>
      <c r="AG87" s="201">
        <v>0</v>
      </c>
      <c r="AH87" s="201">
        <v>0</v>
      </c>
      <c r="AI87" s="201">
        <v>69.61</v>
      </c>
      <c r="AJ87" s="201">
        <v>0</v>
      </c>
      <c r="AK87" s="201">
        <v>0</v>
      </c>
      <c r="AL87" s="201">
        <v>0</v>
      </c>
      <c r="AM87" s="201">
        <v>45.32</v>
      </c>
      <c r="AN87" s="201">
        <v>0</v>
      </c>
      <c r="AO87">
        <v>0</v>
      </c>
      <c r="AP87" s="201">
        <v>75.25</v>
      </c>
      <c r="AQ87" s="201">
        <v>7.72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5.31</v>
      </c>
      <c r="L88" s="201">
        <v>289.58999999999997</v>
      </c>
      <c r="M88" s="201">
        <v>26.52</v>
      </c>
      <c r="N88" s="201">
        <v>34.35</v>
      </c>
      <c r="O88" s="201">
        <v>0</v>
      </c>
      <c r="P88" s="201">
        <v>41.29</v>
      </c>
      <c r="Q88" s="201">
        <v>6.06</v>
      </c>
      <c r="R88" s="201">
        <v>12.56</v>
      </c>
      <c r="S88" s="201">
        <v>7.82</v>
      </c>
      <c r="T88" s="201">
        <v>0</v>
      </c>
      <c r="U88" s="201">
        <v>49.64</v>
      </c>
      <c r="V88" s="201">
        <v>3.71</v>
      </c>
      <c r="W88" s="201">
        <v>13.12</v>
      </c>
      <c r="X88" s="201">
        <v>29.28</v>
      </c>
      <c r="Y88" s="201">
        <v>0</v>
      </c>
      <c r="Z88">
        <v>0</v>
      </c>
      <c r="AA88" s="201">
        <v>10.69</v>
      </c>
      <c r="AB88" s="201">
        <v>0</v>
      </c>
      <c r="AC88" s="201">
        <v>0</v>
      </c>
      <c r="AD88" s="201">
        <v>0</v>
      </c>
      <c r="AE88" s="201">
        <v>52.63</v>
      </c>
      <c r="AF88" s="201">
        <v>0</v>
      </c>
      <c r="AG88" s="201">
        <v>0</v>
      </c>
      <c r="AH88" s="201">
        <v>0</v>
      </c>
      <c r="AI88" s="201">
        <v>69.61</v>
      </c>
      <c r="AJ88" s="201">
        <v>0</v>
      </c>
      <c r="AK88" s="201">
        <v>0</v>
      </c>
      <c r="AL88" s="201">
        <v>0</v>
      </c>
      <c r="AM88" s="201">
        <v>53.88</v>
      </c>
      <c r="AN88" s="201">
        <v>0</v>
      </c>
      <c r="AO88">
        <v>0</v>
      </c>
      <c r="AP88" s="201">
        <v>75.25</v>
      </c>
      <c r="AQ88" s="201">
        <v>7.72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8.93</v>
      </c>
      <c r="L89" s="201">
        <v>368.09</v>
      </c>
      <c r="M89" s="201">
        <v>26.52</v>
      </c>
      <c r="N89" s="201">
        <v>34.35</v>
      </c>
      <c r="O89" s="201">
        <v>0</v>
      </c>
      <c r="P89" s="201">
        <v>41.29</v>
      </c>
      <c r="Q89" s="201">
        <v>6.06</v>
      </c>
      <c r="R89" s="201">
        <v>12.56</v>
      </c>
      <c r="S89" s="201">
        <v>7.82</v>
      </c>
      <c r="T89" s="201">
        <v>0</v>
      </c>
      <c r="U89" s="201">
        <v>49.64</v>
      </c>
      <c r="V89" s="201">
        <v>3.71</v>
      </c>
      <c r="W89" s="201">
        <v>13.12</v>
      </c>
      <c r="X89" s="201">
        <v>29.28</v>
      </c>
      <c r="Y89" s="201">
        <v>0</v>
      </c>
      <c r="Z89">
        <v>0</v>
      </c>
      <c r="AA89" s="201">
        <v>10.69</v>
      </c>
      <c r="AB89" s="201">
        <v>0</v>
      </c>
      <c r="AC89" s="201">
        <v>0</v>
      </c>
      <c r="AD89" s="201">
        <v>0</v>
      </c>
      <c r="AE89" s="201">
        <v>52.63</v>
      </c>
      <c r="AF89" s="201">
        <v>0</v>
      </c>
      <c r="AG89" s="201">
        <v>0</v>
      </c>
      <c r="AH89" s="201">
        <v>0</v>
      </c>
      <c r="AI89" s="201">
        <v>69.61</v>
      </c>
      <c r="AJ89" s="201">
        <v>0</v>
      </c>
      <c r="AK89" s="201">
        <v>0</v>
      </c>
      <c r="AL89" s="201">
        <v>0</v>
      </c>
      <c r="AM89" s="201">
        <v>47.46</v>
      </c>
      <c r="AN89" s="201">
        <v>0</v>
      </c>
      <c r="AO89">
        <v>0</v>
      </c>
      <c r="AP89" s="201">
        <v>75.25</v>
      </c>
      <c r="AQ89" s="201">
        <v>26.71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9.0399999999999991</v>
      </c>
      <c r="L90" s="201">
        <v>368.09</v>
      </c>
      <c r="M90" s="201">
        <v>26.52</v>
      </c>
      <c r="N90" s="201">
        <v>34.35</v>
      </c>
      <c r="O90" s="201">
        <v>0</v>
      </c>
      <c r="P90" s="201">
        <v>41.29</v>
      </c>
      <c r="Q90" s="201">
        <v>6.06</v>
      </c>
      <c r="R90" s="201">
        <v>12.56</v>
      </c>
      <c r="S90" s="201">
        <v>7.82</v>
      </c>
      <c r="T90" s="201">
        <v>0</v>
      </c>
      <c r="U90" s="201">
        <v>49.64</v>
      </c>
      <c r="V90" s="201">
        <v>3.71</v>
      </c>
      <c r="W90" s="201">
        <v>13.12</v>
      </c>
      <c r="X90" s="201">
        <v>29.28</v>
      </c>
      <c r="Y90" s="201">
        <v>0</v>
      </c>
      <c r="Z90">
        <v>0</v>
      </c>
      <c r="AA90" s="201">
        <v>10.69</v>
      </c>
      <c r="AB90" s="201">
        <v>0</v>
      </c>
      <c r="AC90" s="201">
        <v>0</v>
      </c>
      <c r="AD90" s="201">
        <v>0</v>
      </c>
      <c r="AE90" s="201">
        <v>52.63</v>
      </c>
      <c r="AF90" s="201">
        <v>0</v>
      </c>
      <c r="AG90" s="201">
        <v>0</v>
      </c>
      <c r="AH90" s="201">
        <v>0</v>
      </c>
      <c r="AI90" s="201">
        <v>69.61</v>
      </c>
      <c r="AJ90" s="201">
        <v>0</v>
      </c>
      <c r="AK90" s="201">
        <v>0</v>
      </c>
      <c r="AL90" s="201">
        <v>0</v>
      </c>
      <c r="AM90" s="201">
        <v>43.19</v>
      </c>
      <c r="AN90" s="201">
        <v>0</v>
      </c>
      <c r="AO90">
        <v>0</v>
      </c>
      <c r="AP90" s="201">
        <v>75.25</v>
      </c>
      <c r="AQ90" s="201">
        <v>26.71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9.0399999999999991</v>
      </c>
      <c r="L91" s="201">
        <v>368.09</v>
      </c>
      <c r="M91" s="201">
        <v>26.52</v>
      </c>
      <c r="N91" s="201">
        <v>34.35</v>
      </c>
      <c r="O91" s="201">
        <v>0</v>
      </c>
      <c r="P91" s="201">
        <v>41.29</v>
      </c>
      <c r="Q91" s="201">
        <v>6.06</v>
      </c>
      <c r="R91" s="201">
        <v>12.56</v>
      </c>
      <c r="S91" s="201">
        <v>7.82</v>
      </c>
      <c r="T91" s="201">
        <v>0</v>
      </c>
      <c r="U91" s="201">
        <v>49.64</v>
      </c>
      <c r="V91" s="201">
        <v>3.71</v>
      </c>
      <c r="W91" s="201">
        <v>13.12</v>
      </c>
      <c r="X91" s="201">
        <v>29.28</v>
      </c>
      <c r="Y91" s="201">
        <v>0</v>
      </c>
      <c r="Z91">
        <v>0</v>
      </c>
      <c r="AA91" s="201">
        <v>10.69</v>
      </c>
      <c r="AB91" s="201">
        <v>0</v>
      </c>
      <c r="AC91" s="201">
        <v>0</v>
      </c>
      <c r="AD91" s="201">
        <v>0</v>
      </c>
      <c r="AE91" s="201">
        <v>52.63</v>
      </c>
      <c r="AF91" s="201">
        <v>0</v>
      </c>
      <c r="AG91" s="201">
        <v>0</v>
      </c>
      <c r="AH91" s="201">
        <v>0</v>
      </c>
      <c r="AI91" s="201">
        <v>69.61</v>
      </c>
      <c r="AJ91" s="201">
        <v>0</v>
      </c>
      <c r="AK91" s="201">
        <v>0</v>
      </c>
      <c r="AL91" s="201">
        <v>0</v>
      </c>
      <c r="AM91" s="201">
        <v>40</v>
      </c>
      <c r="AN91" s="201">
        <v>0</v>
      </c>
      <c r="AO91">
        <v>0</v>
      </c>
      <c r="AP91" s="201">
        <v>75.25</v>
      </c>
      <c r="AQ91" s="201">
        <v>26.71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9.0399999999999991</v>
      </c>
      <c r="L92" s="201">
        <v>368.09</v>
      </c>
      <c r="M92" s="201">
        <v>26.52</v>
      </c>
      <c r="N92" s="201">
        <v>34.35</v>
      </c>
      <c r="O92" s="201">
        <v>0</v>
      </c>
      <c r="P92" s="201">
        <v>41.29</v>
      </c>
      <c r="Q92" s="201">
        <v>6.06</v>
      </c>
      <c r="R92" s="201">
        <v>12.56</v>
      </c>
      <c r="S92" s="201">
        <v>7.82</v>
      </c>
      <c r="T92" s="201">
        <v>0</v>
      </c>
      <c r="U92" s="201">
        <v>49.64</v>
      </c>
      <c r="V92" s="201">
        <v>3.71</v>
      </c>
      <c r="W92" s="201">
        <v>13.12</v>
      </c>
      <c r="X92" s="201">
        <v>29.28</v>
      </c>
      <c r="Y92" s="201">
        <v>0</v>
      </c>
      <c r="Z92">
        <v>0</v>
      </c>
      <c r="AA92" s="201">
        <v>10.69</v>
      </c>
      <c r="AB92" s="201">
        <v>0</v>
      </c>
      <c r="AC92" s="201">
        <v>0</v>
      </c>
      <c r="AD92" s="201">
        <v>0</v>
      </c>
      <c r="AE92" s="201">
        <v>52.63</v>
      </c>
      <c r="AF92" s="201">
        <v>0</v>
      </c>
      <c r="AG92" s="201">
        <v>0</v>
      </c>
      <c r="AH92" s="201">
        <v>0</v>
      </c>
      <c r="AI92" s="201">
        <v>69.61</v>
      </c>
      <c r="AJ92" s="201">
        <v>0</v>
      </c>
      <c r="AK92" s="201">
        <v>0</v>
      </c>
      <c r="AL92" s="201">
        <v>0</v>
      </c>
      <c r="AM92" s="201">
        <v>70</v>
      </c>
      <c r="AN92" s="201">
        <v>0</v>
      </c>
      <c r="AO92">
        <v>0</v>
      </c>
      <c r="AP92" s="201">
        <v>75.25</v>
      </c>
      <c r="AQ92" s="201">
        <v>26.71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9.0399999999999991</v>
      </c>
      <c r="L93" s="201">
        <v>368.09</v>
      </c>
      <c r="M93" s="201">
        <v>26.52</v>
      </c>
      <c r="N93" s="201">
        <v>34.35</v>
      </c>
      <c r="O93" s="201">
        <v>0</v>
      </c>
      <c r="P93" s="201">
        <v>41.29</v>
      </c>
      <c r="Q93" s="201">
        <v>6.06</v>
      </c>
      <c r="R93" s="201">
        <v>12.56</v>
      </c>
      <c r="S93" s="201">
        <v>7.82</v>
      </c>
      <c r="T93" s="201">
        <v>0</v>
      </c>
      <c r="U93" s="201">
        <v>49.64</v>
      </c>
      <c r="V93" s="201">
        <v>3.71</v>
      </c>
      <c r="W93" s="201">
        <v>13.12</v>
      </c>
      <c r="X93" s="201">
        <v>29.28</v>
      </c>
      <c r="Y93" s="201">
        <v>0</v>
      </c>
      <c r="Z93">
        <v>0</v>
      </c>
      <c r="AA93" s="201">
        <v>10.69</v>
      </c>
      <c r="AB93" s="201">
        <v>0</v>
      </c>
      <c r="AC93" s="201">
        <v>0</v>
      </c>
      <c r="AD93" s="201">
        <v>0</v>
      </c>
      <c r="AE93" s="201">
        <v>52.63</v>
      </c>
      <c r="AF93" s="201">
        <v>0</v>
      </c>
      <c r="AG93" s="201">
        <v>0</v>
      </c>
      <c r="AH93" s="201">
        <v>0</v>
      </c>
      <c r="AI93" s="201">
        <v>69.61</v>
      </c>
      <c r="AJ93" s="201">
        <v>0</v>
      </c>
      <c r="AK93" s="201">
        <v>0</v>
      </c>
      <c r="AL93" s="201">
        <v>0</v>
      </c>
      <c r="AM93" s="201">
        <v>70</v>
      </c>
      <c r="AN93" s="201">
        <v>0</v>
      </c>
      <c r="AO93">
        <v>0</v>
      </c>
      <c r="AP93" s="201">
        <v>75.25</v>
      </c>
      <c r="AQ93" s="201">
        <v>26.71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9.0399999999999991</v>
      </c>
      <c r="L94" s="201">
        <v>368.09</v>
      </c>
      <c r="M94" s="201">
        <v>26.52</v>
      </c>
      <c r="N94" s="201">
        <v>34.35</v>
      </c>
      <c r="O94" s="201">
        <v>0</v>
      </c>
      <c r="P94" s="201">
        <v>41.29</v>
      </c>
      <c r="Q94" s="201">
        <v>6.06</v>
      </c>
      <c r="R94" s="201">
        <v>12.56</v>
      </c>
      <c r="S94" s="201">
        <v>7.82</v>
      </c>
      <c r="T94" s="201">
        <v>0</v>
      </c>
      <c r="U94" s="201">
        <v>49.64</v>
      </c>
      <c r="V94" s="201">
        <v>3.71</v>
      </c>
      <c r="W94" s="201">
        <v>13.12</v>
      </c>
      <c r="X94" s="201">
        <v>29.28</v>
      </c>
      <c r="Y94" s="201">
        <v>0</v>
      </c>
      <c r="Z94">
        <v>0</v>
      </c>
      <c r="AA94" s="201">
        <v>10.69</v>
      </c>
      <c r="AB94" s="201">
        <v>0</v>
      </c>
      <c r="AC94" s="201">
        <v>0</v>
      </c>
      <c r="AD94" s="201">
        <v>0</v>
      </c>
      <c r="AE94" s="201">
        <v>52.63</v>
      </c>
      <c r="AF94" s="201">
        <v>0</v>
      </c>
      <c r="AG94" s="201">
        <v>0</v>
      </c>
      <c r="AH94" s="201">
        <v>0</v>
      </c>
      <c r="AI94" s="201">
        <v>69.61</v>
      </c>
      <c r="AJ94" s="201">
        <v>0</v>
      </c>
      <c r="AK94" s="201">
        <v>0</v>
      </c>
      <c r="AL94" s="201">
        <v>0</v>
      </c>
      <c r="AM94" s="201">
        <v>70</v>
      </c>
      <c r="AN94" s="201">
        <v>0</v>
      </c>
      <c r="AO94">
        <v>0</v>
      </c>
      <c r="AP94" s="201">
        <v>75.25</v>
      </c>
      <c r="AQ94" s="201">
        <v>26.71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9.0399999999999991</v>
      </c>
      <c r="L95" s="201">
        <v>368.09</v>
      </c>
      <c r="M95" s="201">
        <v>26.52</v>
      </c>
      <c r="N95" s="201">
        <v>34.35</v>
      </c>
      <c r="O95" s="201">
        <v>0</v>
      </c>
      <c r="P95" s="201">
        <v>41.29</v>
      </c>
      <c r="Q95" s="201">
        <v>6.06</v>
      </c>
      <c r="R95" s="201">
        <v>12.56</v>
      </c>
      <c r="S95" s="201">
        <v>7.82</v>
      </c>
      <c r="T95" s="201">
        <v>0</v>
      </c>
      <c r="U95" s="201">
        <v>49.64</v>
      </c>
      <c r="V95" s="201">
        <v>3.71</v>
      </c>
      <c r="W95" s="201">
        <v>13.12</v>
      </c>
      <c r="X95" s="201">
        <v>29.28</v>
      </c>
      <c r="Y95" s="201">
        <v>0</v>
      </c>
      <c r="Z95">
        <v>0</v>
      </c>
      <c r="AA95" s="201">
        <v>10.69</v>
      </c>
      <c r="AB95" s="201">
        <v>0</v>
      </c>
      <c r="AC95" s="201">
        <v>0</v>
      </c>
      <c r="AD95" s="201">
        <v>0</v>
      </c>
      <c r="AE95" s="201">
        <v>52.63</v>
      </c>
      <c r="AF95" s="201">
        <v>0</v>
      </c>
      <c r="AG95" s="201">
        <v>0</v>
      </c>
      <c r="AH95" s="201">
        <v>0</v>
      </c>
      <c r="AI95" s="201">
        <v>69.61</v>
      </c>
      <c r="AJ95" s="201">
        <v>0</v>
      </c>
      <c r="AK95" s="201">
        <v>0</v>
      </c>
      <c r="AL95" s="201">
        <v>0</v>
      </c>
      <c r="AM95" s="201">
        <v>70</v>
      </c>
      <c r="AN95" s="201">
        <v>0</v>
      </c>
      <c r="AO95">
        <v>0</v>
      </c>
      <c r="AP95" s="201">
        <v>75.25</v>
      </c>
      <c r="AQ95" s="201">
        <v>26.71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9.0399999999999991</v>
      </c>
      <c r="L96" s="201">
        <v>368.09</v>
      </c>
      <c r="M96" s="201">
        <v>26.52</v>
      </c>
      <c r="N96" s="201">
        <v>34.35</v>
      </c>
      <c r="O96" s="201">
        <v>0</v>
      </c>
      <c r="P96" s="201">
        <v>41.29</v>
      </c>
      <c r="Q96" s="201">
        <v>6.06</v>
      </c>
      <c r="R96" s="201">
        <v>12.56</v>
      </c>
      <c r="S96" s="201">
        <v>7.82</v>
      </c>
      <c r="T96" s="201">
        <v>0</v>
      </c>
      <c r="U96" s="201">
        <v>49.64</v>
      </c>
      <c r="V96" s="201">
        <v>3.71</v>
      </c>
      <c r="W96" s="201">
        <v>13.12</v>
      </c>
      <c r="X96" s="201">
        <v>29.28</v>
      </c>
      <c r="Y96" s="201">
        <v>0</v>
      </c>
      <c r="Z96">
        <v>0</v>
      </c>
      <c r="AA96" s="201">
        <v>10.69</v>
      </c>
      <c r="AB96" s="201">
        <v>0</v>
      </c>
      <c r="AC96" s="201">
        <v>0</v>
      </c>
      <c r="AD96" s="201">
        <v>0</v>
      </c>
      <c r="AE96" s="201">
        <v>52.63</v>
      </c>
      <c r="AF96" s="201">
        <v>0</v>
      </c>
      <c r="AG96" s="201">
        <v>0</v>
      </c>
      <c r="AH96" s="201">
        <v>0</v>
      </c>
      <c r="AI96" s="201">
        <v>69.61</v>
      </c>
      <c r="AJ96" s="201">
        <v>0</v>
      </c>
      <c r="AK96" s="201">
        <v>0</v>
      </c>
      <c r="AL96" s="201">
        <v>0</v>
      </c>
      <c r="AM96" s="201">
        <v>70</v>
      </c>
      <c r="AN96" s="201">
        <v>0</v>
      </c>
      <c r="AO96">
        <v>0</v>
      </c>
      <c r="AP96" s="201">
        <v>75.25</v>
      </c>
      <c r="AQ96" s="201">
        <v>26.71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9.0399999999999991</v>
      </c>
      <c r="L97" s="201">
        <v>368.09</v>
      </c>
      <c r="M97" s="201">
        <v>26.52</v>
      </c>
      <c r="N97" s="201">
        <v>34.35</v>
      </c>
      <c r="O97" s="201">
        <v>0</v>
      </c>
      <c r="P97" s="201">
        <v>41.29</v>
      </c>
      <c r="Q97" s="201">
        <v>6.06</v>
      </c>
      <c r="R97" s="201">
        <v>12.56</v>
      </c>
      <c r="S97" s="201">
        <v>7.82</v>
      </c>
      <c r="T97" s="201">
        <v>0</v>
      </c>
      <c r="U97" s="201">
        <v>49.64</v>
      </c>
      <c r="V97" s="201">
        <v>3.71</v>
      </c>
      <c r="W97" s="201">
        <v>13.12</v>
      </c>
      <c r="X97" s="201">
        <v>29.28</v>
      </c>
      <c r="Y97" s="201">
        <v>0</v>
      </c>
      <c r="Z97">
        <v>0</v>
      </c>
      <c r="AA97" s="201">
        <v>10.69</v>
      </c>
      <c r="AB97" s="201">
        <v>0</v>
      </c>
      <c r="AC97" s="201">
        <v>0</v>
      </c>
      <c r="AD97" s="201">
        <v>0</v>
      </c>
      <c r="AE97" s="201">
        <v>52.63</v>
      </c>
      <c r="AF97" s="201">
        <v>0</v>
      </c>
      <c r="AG97" s="201">
        <v>0</v>
      </c>
      <c r="AH97" s="201">
        <v>0</v>
      </c>
      <c r="AI97" s="201">
        <v>69.61</v>
      </c>
      <c r="AJ97" s="201">
        <v>0</v>
      </c>
      <c r="AK97" s="201">
        <v>0</v>
      </c>
      <c r="AL97" s="201">
        <v>0</v>
      </c>
      <c r="AM97" s="201">
        <v>49.29</v>
      </c>
      <c r="AN97" s="201">
        <v>0</v>
      </c>
      <c r="AO97">
        <v>0</v>
      </c>
      <c r="AP97" s="201">
        <v>75.25</v>
      </c>
      <c r="AQ97" s="201">
        <v>26.71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9.0399999999999991</v>
      </c>
      <c r="L98" s="201">
        <v>368.09</v>
      </c>
      <c r="M98" s="201">
        <v>26.52</v>
      </c>
      <c r="N98" s="201">
        <v>34.35</v>
      </c>
      <c r="O98" s="201">
        <v>0</v>
      </c>
      <c r="P98" s="201">
        <v>41.29</v>
      </c>
      <c r="Q98" s="201">
        <v>6.06</v>
      </c>
      <c r="R98" s="201">
        <v>12.56</v>
      </c>
      <c r="S98" s="201">
        <v>7.82</v>
      </c>
      <c r="T98" s="201">
        <v>0</v>
      </c>
      <c r="U98" s="201">
        <v>49.64</v>
      </c>
      <c r="V98" s="201">
        <v>3.71</v>
      </c>
      <c r="W98" s="201">
        <v>13.12</v>
      </c>
      <c r="X98" s="201">
        <v>29.28</v>
      </c>
      <c r="Y98" s="201">
        <v>0</v>
      </c>
      <c r="Z98">
        <v>0</v>
      </c>
      <c r="AA98" s="201">
        <v>10.69</v>
      </c>
      <c r="AB98" s="201">
        <v>0</v>
      </c>
      <c r="AC98" s="201">
        <v>0</v>
      </c>
      <c r="AD98" s="201">
        <v>0</v>
      </c>
      <c r="AE98" s="201">
        <v>52.63</v>
      </c>
      <c r="AF98" s="201">
        <v>0</v>
      </c>
      <c r="AG98" s="201">
        <v>0</v>
      </c>
      <c r="AH98" s="201">
        <v>0</v>
      </c>
      <c r="AI98" s="201">
        <v>69.61</v>
      </c>
      <c r="AJ98" s="201">
        <v>0</v>
      </c>
      <c r="AK98" s="201">
        <v>0</v>
      </c>
      <c r="AL98" s="201">
        <v>0</v>
      </c>
      <c r="AM98" s="201">
        <v>46.01</v>
      </c>
      <c r="AN98" s="201">
        <v>0</v>
      </c>
      <c r="AO98">
        <v>0</v>
      </c>
      <c r="AP98" s="201">
        <v>75.25</v>
      </c>
      <c r="AQ98" s="201">
        <v>26.71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0.16523249999999984</v>
      </c>
      <c r="L99">
        <f t="shared" si="0"/>
        <v>4.764305000000002</v>
      </c>
      <c r="M99">
        <f t="shared" si="0"/>
        <v>0.63705999999999974</v>
      </c>
      <c r="N99">
        <f t="shared" si="0"/>
        <v>0.82457499999999939</v>
      </c>
      <c r="O99">
        <f t="shared" si="0"/>
        <v>0</v>
      </c>
      <c r="P99">
        <f t="shared" si="0"/>
        <v>0.96966749999999935</v>
      </c>
      <c r="Q99">
        <f t="shared" si="0"/>
        <v>0.12915250000000006</v>
      </c>
      <c r="R99">
        <f t="shared" si="0"/>
        <v>0.25944999999999951</v>
      </c>
      <c r="S99">
        <f t="shared" si="0"/>
        <v>0.16052750000000021</v>
      </c>
      <c r="T99">
        <f t="shared" si="0"/>
        <v>0</v>
      </c>
      <c r="U99">
        <f t="shared" si="0"/>
        <v>1.2017699999999998</v>
      </c>
      <c r="V99">
        <f t="shared" si="0"/>
        <v>8.2777499999999962E-2</v>
      </c>
      <c r="W99">
        <f t="shared" si="0"/>
        <v>0.3062849999999997</v>
      </c>
      <c r="X99">
        <f t="shared" si="0"/>
        <v>0.69630750000000097</v>
      </c>
      <c r="Y99">
        <f t="shared" si="0"/>
        <v>0</v>
      </c>
      <c r="Z99">
        <f t="shared" si="0"/>
        <v>0</v>
      </c>
      <c r="AA99">
        <f t="shared" si="0"/>
        <v>0.25693750000000026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1.2805050000000002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1.6706399999999977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1.0317499999999999</v>
      </c>
      <c r="AN99">
        <f t="shared" si="0"/>
        <v>0</v>
      </c>
      <c r="AO99">
        <f t="shared" si="0"/>
        <v>0</v>
      </c>
      <c r="AP99">
        <f t="shared" si="0"/>
        <v>1.3927425</v>
      </c>
      <c r="AQ99">
        <f t="shared" si="0"/>
        <v>0.52802500000000008</v>
      </c>
      <c r="AR99">
        <f t="shared" si="0"/>
        <v>0.20084500000000011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2.69</v>
      </c>
      <c r="L3" s="201">
        <v>0</v>
      </c>
      <c r="M3" s="201">
        <v>0</v>
      </c>
      <c r="N3" s="201">
        <v>0</v>
      </c>
      <c r="O3" s="201">
        <v>0</v>
      </c>
      <c r="P3" s="201">
        <v>3.92</v>
      </c>
      <c r="Q3" s="201">
        <v>0.39</v>
      </c>
      <c r="R3" s="201">
        <v>1.19</v>
      </c>
      <c r="S3" s="201">
        <v>0.59</v>
      </c>
      <c r="T3" s="201">
        <v>1.49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2.08</v>
      </c>
      <c r="AB3" s="201">
        <v>0</v>
      </c>
      <c r="AC3" s="201">
        <v>0</v>
      </c>
      <c r="AD3" s="201">
        <v>0</v>
      </c>
      <c r="AE3" s="201">
        <v>85.32</v>
      </c>
      <c r="AF3" s="201">
        <v>0</v>
      </c>
      <c r="AG3" s="201">
        <v>0</v>
      </c>
      <c r="AH3" s="201">
        <v>0</v>
      </c>
      <c r="AI3" s="201">
        <v>23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7.67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2.91</v>
      </c>
      <c r="AZ3" s="201">
        <v>5.18</v>
      </c>
      <c r="BA3" s="201">
        <v>3.41</v>
      </c>
      <c r="BB3" s="201">
        <v>2.4500000000000002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2.69</v>
      </c>
      <c r="L4" s="201">
        <v>0</v>
      </c>
      <c r="M4" s="201">
        <v>0</v>
      </c>
      <c r="N4" s="201">
        <v>0</v>
      </c>
      <c r="O4" s="201">
        <v>0</v>
      </c>
      <c r="P4" s="201">
        <v>4.09</v>
      </c>
      <c r="Q4" s="201">
        <v>0.39</v>
      </c>
      <c r="R4" s="201">
        <v>1.19</v>
      </c>
      <c r="S4" s="201">
        <v>0.59</v>
      </c>
      <c r="T4" s="201">
        <v>1.49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2.08</v>
      </c>
      <c r="AB4" s="201">
        <v>0</v>
      </c>
      <c r="AC4" s="201">
        <v>0</v>
      </c>
      <c r="AD4" s="201">
        <v>0</v>
      </c>
      <c r="AE4" s="201">
        <v>84.11</v>
      </c>
      <c r="AF4" s="201">
        <v>0</v>
      </c>
      <c r="AG4" s="201">
        <v>0</v>
      </c>
      <c r="AH4" s="201">
        <v>0</v>
      </c>
      <c r="AI4" s="201">
        <v>23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7.67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2.91</v>
      </c>
      <c r="AZ4" s="201">
        <v>5.18</v>
      </c>
      <c r="BA4" s="201">
        <v>3.41</v>
      </c>
      <c r="BB4" s="201">
        <v>2.4500000000000002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2.69</v>
      </c>
      <c r="L5" s="201">
        <v>0</v>
      </c>
      <c r="M5" s="201">
        <v>0</v>
      </c>
      <c r="N5" s="201">
        <v>0</v>
      </c>
      <c r="O5" s="201">
        <v>0</v>
      </c>
      <c r="P5" s="201">
        <v>4.34</v>
      </c>
      <c r="Q5" s="201">
        <v>0.39</v>
      </c>
      <c r="R5" s="201">
        <v>1.19</v>
      </c>
      <c r="S5" s="201">
        <v>0.59</v>
      </c>
      <c r="T5" s="201">
        <v>1.49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2.08</v>
      </c>
      <c r="AB5" s="201">
        <v>0</v>
      </c>
      <c r="AC5" s="201">
        <v>0</v>
      </c>
      <c r="AD5" s="201">
        <v>0</v>
      </c>
      <c r="AE5" s="201">
        <v>84.11</v>
      </c>
      <c r="AF5" s="201">
        <v>0</v>
      </c>
      <c r="AG5" s="201">
        <v>0</v>
      </c>
      <c r="AH5" s="201">
        <v>0</v>
      </c>
      <c r="AI5" s="201">
        <v>23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7.67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2.91</v>
      </c>
      <c r="AZ5" s="201">
        <v>5.18</v>
      </c>
      <c r="BA5" s="201">
        <v>3.41</v>
      </c>
      <c r="BB5" s="201">
        <v>2.4500000000000002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2.69</v>
      </c>
      <c r="L6" s="201">
        <v>0</v>
      </c>
      <c r="M6" s="201">
        <v>0</v>
      </c>
      <c r="N6" s="201">
        <v>0</v>
      </c>
      <c r="O6" s="201">
        <v>0</v>
      </c>
      <c r="P6" s="201">
        <v>4.51</v>
      </c>
      <c r="Q6" s="201">
        <v>0.39</v>
      </c>
      <c r="R6" s="201">
        <v>1.19</v>
      </c>
      <c r="S6" s="201">
        <v>0.59</v>
      </c>
      <c r="T6" s="201">
        <v>1.49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2.08</v>
      </c>
      <c r="AB6" s="201">
        <v>0</v>
      </c>
      <c r="AC6" s="201">
        <v>0</v>
      </c>
      <c r="AD6" s="201">
        <v>0</v>
      </c>
      <c r="AE6" s="201">
        <v>84.11</v>
      </c>
      <c r="AF6" s="201">
        <v>0</v>
      </c>
      <c r="AG6" s="201">
        <v>0</v>
      </c>
      <c r="AH6" s="201">
        <v>0</v>
      </c>
      <c r="AI6" s="201">
        <v>23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7.67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2.91</v>
      </c>
      <c r="AZ6" s="201">
        <v>5.18</v>
      </c>
      <c r="BA6" s="201">
        <v>3.41</v>
      </c>
      <c r="BB6" s="201">
        <v>2.4500000000000002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2.69</v>
      </c>
      <c r="L7" s="201">
        <v>0</v>
      </c>
      <c r="M7" s="201">
        <v>0</v>
      </c>
      <c r="N7" s="201">
        <v>0</v>
      </c>
      <c r="O7" s="201">
        <v>0</v>
      </c>
      <c r="P7" s="201">
        <v>4.6500000000000004</v>
      </c>
      <c r="Q7" s="201">
        <v>0.39</v>
      </c>
      <c r="R7" s="201">
        <v>1.19</v>
      </c>
      <c r="S7" s="201">
        <v>0.59</v>
      </c>
      <c r="T7" s="201">
        <v>1.49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2.08</v>
      </c>
      <c r="AB7" s="201">
        <v>0</v>
      </c>
      <c r="AC7" s="201">
        <v>0</v>
      </c>
      <c r="AD7" s="201">
        <v>0</v>
      </c>
      <c r="AE7" s="201">
        <v>84.11</v>
      </c>
      <c r="AF7" s="201">
        <v>0</v>
      </c>
      <c r="AG7" s="201">
        <v>0</v>
      </c>
      <c r="AH7" s="201">
        <v>0</v>
      </c>
      <c r="AI7" s="201">
        <v>23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7.67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2.91</v>
      </c>
      <c r="AZ7" s="201">
        <v>5.18</v>
      </c>
      <c r="BA7" s="201">
        <v>3.41</v>
      </c>
      <c r="BB7" s="201">
        <v>2.4500000000000002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2.69</v>
      </c>
      <c r="L8" s="201">
        <v>0</v>
      </c>
      <c r="M8" s="201">
        <v>0</v>
      </c>
      <c r="N8" s="201">
        <v>0</v>
      </c>
      <c r="O8" s="201">
        <v>0</v>
      </c>
      <c r="P8" s="201">
        <v>4.76</v>
      </c>
      <c r="Q8" s="201">
        <v>0.39</v>
      </c>
      <c r="R8" s="201">
        <v>1.19</v>
      </c>
      <c r="S8" s="201">
        <v>0.59</v>
      </c>
      <c r="T8" s="201">
        <v>1.49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2.08</v>
      </c>
      <c r="AB8" s="201">
        <v>0</v>
      </c>
      <c r="AC8" s="201">
        <v>0</v>
      </c>
      <c r="AD8" s="201">
        <v>0</v>
      </c>
      <c r="AE8" s="201">
        <v>84.11</v>
      </c>
      <c r="AF8" s="201">
        <v>0</v>
      </c>
      <c r="AG8" s="201">
        <v>0</v>
      </c>
      <c r="AH8" s="201">
        <v>0</v>
      </c>
      <c r="AI8" s="201">
        <v>23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7.67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2.91</v>
      </c>
      <c r="AZ8" s="201">
        <v>5.18</v>
      </c>
      <c r="BA8" s="201">
        <v>3.41</v>
      </c>
      <c r="BB8" s="201">
        <v>2.4500000000000002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2.69</v>
      </c>
      <c r="L9" s="201">
        <v>0</v>
      </c>
      <c r="M9" s="201">
        <v>0</v>
      </c>
      <c r="N9" s="201">
        <v>0</v>
      </c>
      <c r="O9" s="201">
        <v>0</v>
      </c>
      <c r="P9" s="201">
        <v>4.7699999999999996</v>
      </c>
      <c r="Q9" s="201">
        <v>0.39</v>
      </c>
      <c r="R9" s="201">
        <v>1.19</v>
      </c>
      <c r="S9" s="201">
        <v>0.59</v>
      </c>
      <c r="T9" s="201">
        <v>1.49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2.08</v>
      </c>
      <c r="AB9" s="201">
        <v>0</v>
      </c>
      <c r="AC9" s="201">
        <v>0</v>
      </c>
      <c r="AD9" s="201">
        <v>0</v>
      </c>
      <c r="AE9" s="201">
        <v>84.11</v>
      </c>
      <c r="AF9" s="201">
        <v>0</v>
      </c>
      <c r="AG9" s="201">
        <v>0</v>
      </c>
      <c r="AH9" s="201">
        <v>0</v>
      </c>
      <c r="AI9" s="201">
        <v>23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7.67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2.91</v>
      </c>
      <c r="AZ9" s="201">
        <v>5.18</v>
      </c>
      <c r="BA9" s="201">
        <v>3.41</v>
      </c>
      <c r="BB9" s="201">
        <v>2.4500000000000002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2.69</v>
      </c>
      <c r="L10" s="201">
        <v>0</v>
      </c>
      <c r="M10" s="201">
        <v>0</v>
      </c>
      <c r="N10" s="201">
        <v>0</v>
      </c>
      <c r="O10" s="201">
        <v>0</v>
      </c>
      <c r="P10" s="201">
        <v>4.78</v>
      </c>
      <c r="Q10" s="201">
        <v>0.39</v>
      </c>
      <c r="R10" s="201">
        <v>1.19</v>
      </c>
      <c r="S10" s="201">
        <v>0.59</v>
      </c>
      <c r="T10" s="201">
        <v>1.49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2.08</v>
      </c>
      <c r="AB10" s="201">
        <v>0</v>
      </c>
      <c r="AC10" s="201">
        <v>0</v>
      </c>
      <c r="AD10" s="201">
        <v>0</v>
      </c>
      <c r="AE10" s="201">
        <v>84.11</v>
      </c>
      <c r="AF10" s="201">
        <v>0</v>
      </c>
      <c r="AG10" s="201">
        <v>0</v>
      </c>
      <c r="AH10" s="201">
        <v>0</v>
      </c>
      <c r="AI10" s="201">
        <v>23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7.67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2.91</v>
      </c>
      <c r="AZ10" s="201">
        <v>5.18</v>
      </c>
      <c r="BA10" s="201">
        <v>3.41</v>
      </c>
      <c r="BB10" s="201">
        <v>2.4500000000000002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2.67</v>
      </c>
      <c r="L11" s="201">
        <v>0</v>
      </c>
      <c r="M11" s="201">
        <v>0</v>
      </c>
      <c r="N11" s="201">
        <v>0</v>
      </c>
      <c r="O11" s="201">
        <v>0</v>
      </c>
      <c r="P11" s="201">
        <v>4.84</v>
      </c>
      <c r="Q11" s="201">
        <v>0.39</v>
      </c>
      <c r="R11" s="201">
        <v>1.19</v>
      </c>
      <c r="S11" s="201">
        <v>0.59</v>
      </c>
      <c r="T11" s="201">
        <v>1.49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2.08</v>
      </c>
      <c r="AB11" s="201">
        <v>0</v>
      </c>
      <c r="AC11" s="201">
        <v>0</v>
      </c>
      <c r="AD11" s="201">
        <v>0</v>
      </c>
      <c r="AE11" s="201">
        <v>84.11</v>
      </c>
      <c r="AF11" s="201">
        <v>0</v>
      </c>
      <c r="AG11" s="201">
        <v>0</v>
      </c>
      <c r="AH11" s="201">
        <v>0</v>
      </c>
      <c r="AI11" s="201">
        <v>23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0.94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2.91</v>
      </c>
      <c r="AZ11" s="201">
        <v>5.18</v>
      </c>
      <c r="BA11" s="201">
        <v>3.41</v>
      </c>
      <c r="BB11" s="201">
        <v>2.4500000000000002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2.69</v>
      </c>
      <c r="L12" s="201">
        <v>0</v>
      </c>
      <c r="M12" s="201">
        <v>0</v>
      </c>
      <c r="N12" s="201">
        <v>0</v>
      </c>
      <c r="O12" s="201">
        <v>0</v>
      </c>
      <c r="P12" s="201">
        <v>4.8600000000000003</v>
      </c>
      <c r="Q12" s="201">
        <v>0.39</v>
      </c>
      <c r="R12" s="201">
        <v>1.19</v>
      </c>
      <c r="S12" s="201">
        <v>0.59</v>
      </c>
      <c r="T12" s="201">
        <v>1.49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2.08</v>
      </c>
      <c r="AB12" s="201">
        <v>0</v>
      </c>
      <c r="AC12" s="201">
        <v>0</v>
      </c>
      <c r="AD12" s="201">
        <v>0</v>
      </c>
      <c r="AE12" s="201">
        <v>84.11</v>
      </c>
      <c r="AF12" s="201">
        <v>0</v>
      </c>
      <c r="AG12" s="201">
        <v>0</v>
      </c>
      <c r="AH12" s="201">
        <v>0</v>
      </c>
      <c r="AI12" s="201">
        <v>23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0.94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2.91</v>
      </c>
      <c r="AZ12" s="201">
        <v>5.18</v>
      </c>
      <c r="BA12" s="201">
        <v>3.41</v>
      </c>
      <c r="BB12" s="201">
        <v>2.4500000000000002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2.69</v>
      </c>
      <c r="L13" s="201">
        <v>0</v>
      </c>
      <c r="M13" s="201">
        <v>0</v>
      </c>
      <c r="N13" s="201">
        <v>0</v>
      </c>
      <c r="O13" s="201">
        <v>0</v>
      </c>
      <c r="P13" s="201">
        <v>4.8600000000000003</v>
      </c>
      <c r="Q13" s="201">
        <v>0.39</v>
      </c>
      <c r="R13" s="201">
        <v>1.19</v>
      </c>
      <c r="S13" s="201">
        <v>0.59</v>
      </c>
      <c r="T13" s="201">
        <v>1.49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2.08</v>
      </c>
      <c r="AB13" s="201">
        <v>0</v>
      </c>
      <c r="AC13" s="201">
        <v>0</v>
      </c>
      <c r="AD13" s="201">
        <v>0</v>
      </c>
      <c r="AE13" s="201">
        <v>84.11</v>
      </c>
      <c r="AF13" s="201">
        <v>0</v>
      </c>
      <c r="AG13" s="201">
        <v>0</v>
      </c>
      <c r="AH13" s="201">
        <v>0</v>
      </c>
      <c r="AI13" s="201">
        <v>23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0.94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2.91</v>
      </c>
      <c r="AZ13" s="201">
        <v>5.18</v>
      </c>
      <c r="BA13" s="201">
        <v>3.41</v>
      </c>
      <c r="BB13" s="201">
        <v>2.4500000000000002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2.69</v>
      </c>
      <c r="L14" s="201">
        <v>0</v>
      </c>
      <c r="M14" s="201">
        <v>0</v>
      </c>
      <c r="N14" s="201">
        <v>0</v>
      </c>
      <c r="O14" s="201">
        <v>0</v>
      </c>
      <c r="P14" s="201">
        <v>4.8600000000000003</v>
      </c>
      <c r="Q14" s="201">
        <v>0.39</v>
      </c>
      <c r="R14" s="201">
        <v>1.19</v>
      </c>
      <c r="S14" s="201">
        <v>0.59</v>
      </c>
      <c r="T14" s="201">
        <v>1.49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2.08</v>
      </c>
      <c r="AB14" s="201">
        <v>0</v>
      </c>
      <c r="AC14" s="201">
        <v>0</v>
      </c>
      <c r="AD14" s="201">
        <v>0</v>
      </c>
      <c r="AE14" s="201">
        <v>84.11</v>
      </c>
      <c r="AF14" s="201">
        <v>0</v>
      </c>
      <c r="AG14" s="201">
        <v>0</v>
      </c>
      <c r="AH14" s="201">
        <v>0</v>
      </c>
      <c r="AI14" s="201">
        <v>23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0.94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2.91</v>
      </c>
      <c r="AZ14" s="201">
        <v>5.18</v>
      </c>
      <c r="BA14" s="201">
        <v>3.41</v>
      </c>
      <c r="BB14" s="201">
        <v>2.4500000000000002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0.17</v>
      </c>
      <c r="Q15" s="201">
        <v>0</v>
      </c>
      <c r="R15" s="201">
        <v>0</v>
      </c>
      <c r="S15" s="201">
        <v>0</v>
      </c>
      <c r="T15" s="201">
        <v>1.47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2.08</v>
      </c>
      <c r="AB15" s="201">
        <v>0</v>
      </c>
      <c r="AC15" s="201">
        <v>0</v>
      </c>
      <c r="AD15" s="201">
        <v>0</v>
      </c>
      <c r="AE15" s="201">
        <v>84.11</v>
      </c>
      <c r="AF15" s="201">
        <v>0</v>
      </c>
      <c r="AG15" s="201">
        <v>0</v>
      </c>
      <c r="AH15" s="201">
        <v>0</v>
      </c>
      <c r="AI15" s="201">
        <v>23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0.94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2.91</v>
      </c>
      <c r="AZ15" s="201">
        <v>5.18</v>
      </c>
      <c r="BA15" s="201">
        <v>3.41</v>
      </c>
      <c r="BB15" s="201">
        <v>2.4500000000000002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0.17</v>
      </c>
      <c r="Q16" s="201">
        <v>0</v>
      </c>
      <c r="R16" s="201">
        <v>0</v>
      </c>
      <c r="S16" s="201">
        <v>0</v>
      </c>
      <c r="T16" s="201">
        <v>1.47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2.08</v>
      </c>
      <c r="AB16" s="201">
        <v>0</v>
      </c>
      <c r="AC16" s="201">
        <v>0</v>
      </c>
      <c r="AD16" s="201">
        <v>0</v>
      </c>
      <c r="AE16" s="201">
        <v>85.32</v>
      </c>
      <c r="AF16" s="201">
        <v>0</v>
      </c>
      <c r="AG16" s="201">
        <v>0</v>
      </c>
      <c r="AH16" s="201">
        <v>0</v>
      </c>
      <c r="AI16" s="201">
        <v>23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0.94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2.91</v>
      </c>
      <c r="AZ16" s="201">
        <v>5.18</v>
      </c>
      <c r="BA16" s="201">
        <v>3.41</v>
      </c>
      <c r="BB16" s="201">
        <v>2.4500000000000002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0.17</v>
      </c>
      <c r="Q17" s="201">
        <v>0</v>
      </c>
      <c r="R17" s="201">
        <v>0</v>
      </c>
      <c r="S17" s="201">
        <v>0</v>
      </c>
      <c r="T17" s="201">
        <v>1.47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2.08</v>
      </c>
      <c r="AB17" s="201">
        <v>0</v>
      </c>
      <c r="AC17" s="201">
        <v>0</v>
      </c>
      <c r="AD17" s="201">
        <v>0</v>
      </c>
      <c r="AE17" s="201">
        <v>85.32</v>
      </c>
      <c r="AF17" s="201">
        <v>0</v>
      </c>
      <c r="AG17" s="201">
        <v>0</v>
      </c>
      <c r="AH17" s="201">
        <v>0</v>
      </c>
      <c r="AI17" s="201">
        <v>23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0.94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2.91</v>
      </c>
      <c r="AZ17" s="201">
        <v>5.18</v>
      </c>
      <c r="BA17" s="201">
        <v>3.41</v>
      </c>
      <c r="BB17" s="201">
        <v>2.4500000000000002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0.17</v>
      </c>
      <c r="Q18" s="201">
        <v>0</v>
      </c>
      <c r="R18" s="201">
        <v>0</v>
      </c>
      <c r="S18" s="201">
        <v>0</v>
      </c>
      <c r="T18" s="201">
        <v>1.47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2.08</v>
      </c>
      <c r="AB18" s="201">
        <v>0</v>
      </c>
      <c r="AC18" s="201">
        <v>0</v>
      </c>
      <c r="AD18" s="201">
        <v>0</v>
      </c>
      <c r="AE18" s="201">
        <v>85.32</v>
      </c>
      <c r="AF18" s="201">
        <v>0</v>
      </c>
      <c r="AG18" s="201">
        <v>0</v>
      </c>
      <c r="AH18" s="201">
        <v>0</v>
      </c>
      <c r="AI18" s="201">
        <v>23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0.94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2.91</v>
      </c>
      <c r="AZ18" s="201">
        <v>5.18</v>
      </c>
      <c r="BA18" s="201">
        <v>3.41</v>
      </c>
      <c r="BB18" s="201">
        <v>2.4500000000000002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0.17</v>
      </c>
      <c r="Q19" s="201">
        <v>0</v>
      </c>
      <c r="R19" s="201">
        <v>0</v>
      </c>
      <c r="S19" s="201">
        <v>0</v>
      </c>
      <c r="T19" s="201">
        <v>1.47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2.08</v>
      </c>
      <c r="AB19" s="201">
        <v>0</v>
      </c>
      <c r="AC19" s="201">
        <v>0</v>
      </c>
      <c r="AD19" s="201">
        <v>0</v>
      </c>
      <c r="AE19" s="201">
        <v>85.32</v>
      </c>
      <c r="AF19" s="201">
        <v>0</v>
      </c>
      <c r="AG19" s="201">
        <v>0</v>
      </c>
      <c r="AH19" s="201">
        <v>0</v>
      </c>
      <c r="AI19" s="201">
        <v>23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2.91</v>
      </c>
      <c r="AZ19" s="201">
        <v>5.18</v>
      </c>
      <c r="BA19" s="201">
        <v>3.41</v>
      </c>
      <c r="BB19" s="201">
        <v>2.4500000000000002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0.17</v>
      </c>
      <c r="Q20" s="201">
        <v>0</v>
      </c>
      <c r="R20" s="201">
        <v>0</v>
      </c>
      <c r="S20" s="201">
        <v>0</v>
      </c>
      <c r="T20" s="201">
        <v>1.47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2.08</v>
      </c>
      <c r="AB20" s="201">
        <v>0</v>
      </c>
      <c r="AC20" s="201">
        <v>0</v>
      </c>
      <c r="AD20" s="201">
        <v>0</v>
      </c>
      <c r="AE20" s="201">
        <v>85.32</v>
      </c>
      <c r="AF20" s="201">
        <v>0</v>
      </c>
      <c r="AG20" s="201">
        <v>0</v>
      </c>
      <c r="AH20" s="201">
        <v>0</v>
      </c>
      <c r="AI20" s="201">
        <v>23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2.91</v>
      </c>
      <c r="AZ20" s="201">
        <v>5.18</v>
      </c>
      <c r="BA20" s="201">
        <v>3.41</v>
      </c>
      <c r="BB20" s="201">
        <v>2.4500000000000002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0.17</v>
      </c>
      <c r="Q21" s="201">
        <v>0</v>
      </c>
      <c r="R21" s="201">
        <v>0</v>
      </c>
      <c r="S21" s="201">
        <v>0</v>
      </c>
      <c r="T21" s="201">
        <v>1.47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2.08</v>
      </c>
      <c r="AB21" s="201">
        <v>0</v>
      </c>
      <c r="AC21" s="201">
        <v>0</v>
      </c>
      <c r="AD21" s="201">
        <v>0</v>
      </c>
      <c r="AE21" s="201">
        <v>85.32</v>
      </c>
      <c r="AF21" s="201">
        <v>0</v>
      </c>
      <c r="AG21" s="201">
        <v>0</v>
      </c>
      <c r="AH21" s="201">
        <v>0</v>
      </c>
      <c r="AI21" s="201">
        <v>23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2.91</v>
      </c>
      <c r="AZ21" s="201">
        <v>5.18</v>
      </c>
      <c r="BA21" s="201">
        <v>3.41</v>
      </c>
      <c r="BB21" s="201">
        <v>2.4500000000000002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0.17</v>
      </c>
      <c r="Q22" s="201">
        <v>0</v>
      </c>
      <c r="R22" s="201">
        <v>0</v>
      </c>
      <c r="S22" s="201">
        <v>0</v>
      </c>
      <c r="T22" s="201">
        <v>1.47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2.08</v>
      </c>
      <c r="AB22" s="201">
        <v>0</v>
      </c>
      <c r="AC22" s="201">
        <v>0</v>
      </c>
      <c r="AD22" s="201">
        <v>0</v>
      </c>
      <c r="AE22" s="201">
        <v>85.32</v>
      </c>
      <c r="AF22" s="201">
        <v>0</v>
      </c>
      <c r="AG22" s="201">
        <v>0</v>
      </c>
      <c r="AH22" s="201">
        <v>0</v>
      </c>
      <c r="AI22" s="201">
        <v>23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2.91</v>
      </c>
      <c r="AZ22" s="201">
        <v>5.18</v>
      </c>
      <c r="BA22" s="201">
        <v>3.41</v>
      </c>
      <c r="BB22" s="201">
        <v>2.4500000000000002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0.17</v>
      </c>
      <c r="Q23" s="201">
        <v>0</v>
      </c>
      <c r="R23" s="201">
        <v>0</v>
      </c>
      <c r="S23" s="201">
        <v>0</v>
      </c>
      <c r="T23" s="201">
        <v>1.47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2.08</v>
      </c>
      <c r="AB23" s="201">
        <v>0</v>
      </c>
      <c r="AC23" s="201">
        <v>0</v>
      </c>
      <c r="AD23" s="201">
        <v>0</v>
      </c>
      <c r="AE23" s="201">
        <v>85.32</v>
      </c>
      <c r="AF23" s="201">
        <v>0</v>
      </c>
      <c r="AG23" s="201">
        <v>0</v>
      </c>
      <c r="AH23" s="201">
        <v>0</v>
      </c>
      <c r="AI23" s="201">
        <v>23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2.91</v>
      </c>
      <c r="AZ23" s="201">
        <v>5.18</v>
      </c>
      <c r="BA23" s="201">
        <v>3.41</v>
      </c>
      <c r="BB23" s="201">
        <v>2.4500000000000002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0.17</v>
      </c>
      <c r="Q24" s="201">
        <v>0</v>
      </c>
      <c r="R24" s="201">
        <v>0</v>
      </c>
      <c r="S24" s="201">
        <v>0</v>
      </c>
      <c r="T24" s="201">
        <v>1.47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2.08</v>
      </c>
      <c r="AB24" s="201">
        <v>0</v>
      </c>
      <c r="AC24" s="201">
        <v>0</v>
      </c>
      <c r="AD24" s="201">
        <v>0</v>
      </c>
      <c r="AE24" s="201">
        <v>85.32</v>
      </c>
      <c r="AF24" s="201">
        <v>0</v>
      </c>
      <c r="AG24" s="201">
        <v>0</v>
      </c>
      <c r="AH24" s="201">
        <v>0</v>
      </c>
      <c r="AI24" s="201">
        <v>23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2.91</v>
      </c>
      <c r="AZ24" s="201">
        <v>5.18</v>
      </c>
      <c r="BA24" s="201">
        <v>3.41</v>
      </c>
      <c r="BB24" s="201">
        <v>2.4500000000000002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0.17</v>
      </c>
      <c r="Q25" s="201">
        <v>0</v>
      </c>
      <c r="R25" s="201">
        <v>0</v>
      </c>
      <c r="S25" s="201">
        <v>0</v>
      </c>
      <c r="T25" s="201">
        <v>1.47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2.08</v>
      </c>
      <c r="AB25" s="201">
        <v>0</v>
      </c>
      <c r="AC25" s="201">
        <v>0</v>
      </c>
      <c r="AD25" s="201">
        <v>0</v>
      </c>
      <c r="AE25" s="201">
        <v>85.32</v>
      </c>
      <c r="AF25" s="201">
        <v>0</v>
      </c>
      <c r="AG25" s="201">
        <v>0</v>
      </c>
      <c r="AH25" s="201">
        <v>0</v>
      </c>
      <c r="AI25" s="201">
        <v>23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2.91</v>
      </c>
      <c r="AZ25" s="201">
        <v>5.18</v>
      </c>
      <c r="BA25" s="201">
        <v>3.41</v>
      </c>
      <c r="BB25" s="201">
        <v>2.4500000000000002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0.17</v>
      </c>
      <c r="Q26" s="201">
        <v>0</v>
      </c>
      <c r="R26" s="201">
        <v>0</v>
      </c>
      <c r="S26" s="201">
        <v>0</v>
      </c>
      <c r="T26" s="201">
        <v>1.47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2.08</v>
      </c>
      <c r="AB26" s="201">
        <v>0</v>
      </c>
      <c r="AC26" s="201">
        <v>0</v>
      </c>
      <c r="AD26" s="201">
        <v>0</v>
      </c>
      <c r="AE26" s="201">
        <v>85.32</v>
      </c>
      <c r="AF26" s="201">
        <v>0</v>
      </c>
      <c r="AG26" s="201">
        <v>0</v>
      </c>
      <c r="AH26" s="201">
        <v>0</v>
      </c>
      <c r="AI26" s="201">
        <v>23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2.91</v>
      </c>
      <c r="AZ26" s="201">
        <v>5.18</v>
      </c>
      <c r="BA26" s="201">
        <v>3.41</v>
      </c>
      <c r="BB26" s="201">
        <v>2.4500000000000002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0.17</v>
      </c>
      <c r="Q27" s="201">
        <v>0</v>
      </c>
      <c r="R27" s="201">
        <v>0</v>
      </c>
      <c r="S27" s="201">
        <v>0</v>
      </c>
      <c r="T27" s="201">
        <v>1.47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2.08</v>
      </c>
      <c r="AB27" s="201">
        <v>0</v>
      </c>
      <c r="AC27" s="201">
        <v>0</v>
      </c>
      <c r="AD27" s="201">
        <v>0</v>
      </c>
      <c r="AE27" s="201">
        <v>85.32</v>
      </c>
      <c r="AF27" s="201">
        <v>0</v>
      </c>
      <c r="AG27" s="201">
        <v>0</v>
      </c>
      <c r="AH27" s="201">
        <v>0</v>
      </c>
      <c r="AI27" s="201">
        <v>23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2.91</v>
      </c>
      <c r="AZ27" s="201">
        <v>5.18</v>
      </c>
      <c r="BA27" s="201">
        <v>3.41</v>
      </c>
      <c r="BB27" s="201">
        <v>2.4500000000000002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0.17</v>
      </c>
      <c r="Q28" s="201">
        <v>0.34</v>
      </c>
      <c r="R28" s="201">
        <v>1.1000000000000001</v>
      </c>
      <c r="S28" s="201">
        <v>0.54</v>
      </c>
      <c r="T28" s="201">
        <v>1.47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2.08</v>
      </c>
      <c r="AB28" s="201">
        <v>0</v>
      </c>
      <c r="AC28" s="201">
        <v>0</v>
      </c>
      <c r="AD28" s="201">
        <v>0</v>
      </c>
      <c r="AE28" s="201">
        <v>85.32</v>
      </c>
      <c r="AF28" s="201">
        <v>0</v>
      </c>
      <c r="AG28" s="201">
        <v>0</v>
      </c>
      <c r="AH28" s="201">
        <v>0</v>
      </c>
      <c r="AI28" s="201">
        <v>23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2.91</v>
      </c>
      <c r="AZ28" s="201">
        <v>5.18</v>
      </c>
      <c r="BA28" s="201">
        <v>3.41</v>
      </c>
      <c r="BB28" s="201">
        <v>2.4500000000000002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0.17</v>
      </c>
      <c r="Q29" s="201">
        <v>0.34</v>
      </c>
      <c r="R29" s="201">
        <v>1.1000000000000001</v>
      </c>
      <c r="S29" s="201">
        <v>0.51</v>
      </c>
      <c r="T29" s="201">
        <v>1.47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2.08</v>
      </c>
      <c r="AB29" s="201">
        <v>0</v>
      </c>
      <c r="AC29" s="201">
        <v>0</v>
      </c>
      <c r="AD29" s="201">
        <v>0</v>
      </c>
      <c r="AE29" s="201">
        <v>85.32</v>
      </c>
      <c r="AF29" s="201">
        <v>0</v>
      </c>
      <c r="AG29" s="201">
        <v>0</v>
      </c>
      <c r="AH29" s="201">
        <v>0</v>
      </c>
      <c r="AI29" s="201">
        <v>23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2.91</v>
      </c>
      <c r="AZ29" s="201">
        <v>5.18</v>
      </c>
      <c r="BA29" s="201">
        <v>3.41</v>
      </c>
      <c r="BB29" s="201">
        <v>2.4500000000000002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0.17</v>
      </c>
      <c r="Q30" s="201">
        <v>0.34</v>
      </c>
      <c r="R30" s="201">
        <v>1.1000000000000001</v>
      </c>
      <c r="S30" s="201">
        <v>0.51</v>
      </c>
      <c r="T30" s="201">
        <v>1.47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2.08</v>
      </c>
      <c r="AB30" s="201">
        <v>0</v>
      </c>
      <c r="AC30" s="201">
        <v>0</v>
      </c>
      <c r="AD30" s="201">
        <v>0</v>
      </c>
      <c r="AE30" s="201">
        <v>85.32</v>
      </c>
      <c r="AF30" s="201">
        <v>0</v>
      </c>
      <c r="AG30" s="201">
        <v>0</v>
      </c>
      <c r="AH30" s="201">
        <v>0</v>
      </c>
      <c r="AI30" s="201">
        <v>23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2.91</v>
      </c>
      <c r="AZ30" s="201">
        <v>5.18</v>
      </c>
      <c r="BA30" s="201">
        <v>3.41</v>
      </c>
      <c r="BB30" s="201">
        <v>2.4500000000000002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0.18</v>
      </c>
      <c r="Q31" s="201">
        <v>0.34</v>
      </c>
      <c r="R31" s="201">
        <v>1.01</v>
      </c>
      <c r="S31" s="201">
        <v>0.51</v>
      </c>
      <c r="T31" s="201">
        <v>1.47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2.08</v>
      </c>
      <c r="AB31" s="201">
        <v>0</v>
      </c>
      <c r="AC31" s="201">
        <v>0</v>
      </c>
      <c r="AD31" s="201">
        <v>0</v>
      </c>
      <c r="AE31" s="201">
        <v>85.32</v>
      </c>
      <c r="AF31" s="201">
        <v>0</v>
      </c>
      <c r="AG31" s="201">
        <v>0</v>
      </c>
      <c r="AH31" s="201">
        <v>0</v>
      </c>
      <c r="AI31" s="201">
        <v>23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2.91</v>
      </c>
      <c r="AZ31" s="201">
        <v>5.18</v>
      </c>
      <c r="BA31" s="201">
        <v>3.41</v>
      </c>
      <c r="BB31" s="201">
        <v>2.4500000000000002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0.18</v>
      </c>
      <c r="Q32" s="201">
        <v>0.34</v>
      </c>
      <c r="R32" s="201">
        <v>1.01</v>
      </c>
      <c r="S32" s="201">
        <v>0.51</v>
      </c>
      <c r="T32" s="201">
        <v>1.47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2.08</v>
      </c>
      <c r="AB32" s="201">
        <v>0</v>
      </c>
      <c r="AC32" s="201">
        <v>0</v>
      </c>
      <c r="AD32" s="201">
        <v>0</v>
      </c>
      <c r="AE32" s="201">
        <v>85.32</v>
      </c>
      <c r="AF32" s="201">
        <v>0</v>
      </c>
      <c r="AG32" s="201">
        <v>0</v>
      </c>
      <c r="AH32" s="201">
        <v>0</v>
      </c>
      <c r="AI32" s="201">
        <v>23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2.91</v>
      </c>
      <c r="AZ32" s="201">
        <v>5.18</v>
      </c>
      <c r="BA32" s="201">
        <v>3.41</v>
      </c>
      <c r="BB32" s="201">
        <v>2.4500000000000002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0.18</v>
      </c>
      <c r="Q33" s="201">
        <v>0.34</v>
      </c>
      <c r="R33" s="201">
        <v>1.01</v>
      </c>
      <c r="S33" s="201">
        <v>0.51</v>
      </c>
      <c r="T33" s="201">
        <v>1.47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2.08</v>
      </c>
      <c r="AB33" s="201">
        <v>0</v>
      </c>
      <c r="AC33" s="201">
        <v>0</v>
      </c>
      <c r="AD33" s="201">
        <v>0</v>
      </c>
      <c r="AE33" s="201">
        <v>85.32</v>
      </c>
      <c r="AF33" s="201">
        <v>0</v>
      </c>
      <c r="AG33" s="201">
        <v>0</v>
      </c>
      <c r="AH33" s="201">
        <v>0</v>
      </c>
      <c r="AI33" s="201">
        <v>23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2.91</v>
      </c>
      <c r="AZ33" s="201">
        <v>5.18</v>
      </c>
      <c r="BA33" s="201">
        <v>3.41</v>
      </c>
      <c r="BB33" s="201">
        <v>2.44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0.13</v>
      </c>
      <c r="Q34" s="201">
        <v>0.38</v>
      </c>
      <c r="R34" s="201">
        <v>1.1499999999999999</v>
      </c>
      <c r="S34" s="201">
        <v>0.57999999999999996</v>
      </c>
      <c r="T34" s="201">
        <v>1.44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2.08</v>
      </c>
      <c r="AB34" s="201">
        <v>0</v>
      </c>
      <c r="AC34" s="201">
        <v>0</v>
      </c>
      <c r="AD34" s="201">
        <v>0</v>
      </c>
      <c r="AE34" s="201">
        <v>85.32</v>
      </c>
      <c r="AF34" s="201">
        <v>0</v>
      </c>
      <c r="AG34" s="201">
        <v>0</v>
      </c>
      <c r="AH34" s="201">
        <v>0</v>
      </c>
      <c r="AI34" s="201">
        <v>23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2.91</v>
      </c>
      <c r="AZ34" s="201">
        <v>5.18</v>
      </c>
      <c r="BA34" s="201">
        <v>3.41</v>
      </c>
      <c r="BB34" s="201">
        <v>2.52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1.43</v>
      </c>
      <c r="L35" s="201">
        <v>0</v>
      </c>
      <c r="M35" s="201">
        <v>0</v>
      </c>
      <c r="N35" s="201">
        <v>0</v>
      </c>
      <c r="O35" s="201">
        <v>0</v>
      </c>
      <c r="P35" s="201">
        <v>0.12</v>
      </c>
      <c r="Q35" s="201">
        <v>0.37</v>
      </c>
      <c r="R35" s="201">
        <v>1.1399999999999999</v>
      </c>
      <c r="S35" s="201">
        <v>0.56999999999999995</v>
      </c>
      <c r="T35" s="201">
        <v>1.41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2.08</v>
      </c>
      <c r="AB35" s="201">
        <v>0</v>
      </c>
      <c r="AC35" s="201">
        <v>0</v>
      </c>
      <c r="AD35" s="201">
        <v>0</v>
      </c>
      <c r="AE35" s="201">
        <v>85.32</v>
      </c>
      <c r="AF35" s="201">
        <v>0</v>
      </c>
      <c r="AG35" s="201">
        <v>0</v>
      </c>
      <c r="AH35" s="201">
        <v>0</v>
      </c>
      <c r="AI35" s="201">
        <v>23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2.91</v>
      </c>
      <c r="AZ35" s="201">
        <v>5.18</v>
      </c>
      <c r="BA35" s="201">
        <v>3.41</v>
      </c>
      <c r="BB35" s="201">
        <v>2.4900000000000002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4.5199999999999996</v>
      </c>
      <c r="Q36" s="201">
        <v>0.4</v>
      </c>
      <c r="R36" s="201">
        <v>1.1000000000000001</v>
      </c>
      <c r="S36" s="201">
        <v>0.61</v>
      </c>
      <c r="T36" s="201">
        <v>1.36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2.08</v>
      </c>
      <c r="AB36" s="201">
        <v>0</v>
      </c>
      <c r="AC36" s="201">
        <v>0</v>
      </c>
      <c r="AD36" s="201">
        <v>0</v>
      </c>
      <c r="AE36" s="201">
        <v>85.32</v>
      </c>
      <c r="AF36" s="201">
        <v>0</v>
      </c>
      <c r="AG36" s="201">
        <v>0</v>
      </c>
      <c r="AH36" s="201">
        <v>0</v>
      </c>
      <c r="AI36" s="201">
        <v>23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2.91</v>
      </c>
      <c r="AZ36" s="201">
        <v>5.18</v>
      </c>
      <c r="BA36" s="201">
        <v>3.41</v>
      </c>
      <c r="BB36" s="201">
        <v>2.4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4.37</v>
      </c>
      <c r="Q37" s="201">
        <v>0.4</v>
      </c>
      <c r="R37" s="201">
        <v>1.19</v>
      </c>
      <c r="S37" s="201">
        <v>0.61</v>
      </c>
      <c r="T37" s="201">
        <v>1.44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2.08</v>
      </c>
      <c r="AB37" s="201">
        <v>0</v>
      </c>
      <c r="AC37" s="201">
        <v>0</v>
      </c>
      <c r="AD37" s="201">
        <v>0</v>
      </c>
      <c r="AE37" s="201">
        <v>85.32</v>
      </c>
      <c r="AF37" s="201">
        <v>0</v>
      </c>
      <c r="AG37" s="201">
        <v>0</v>
      </c>
      <c r="AH37" s="201">
        <v>0</v>
      </c>
      <c r="AI37" s="201">
        <v>23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2.91</v>
      </c>
      <c r="AZ37" s="201">
        <v>5.18</v>
      </c>
      <c r="BA37" s="201">
        <v>3.41</v>
      </c>
      <c r="BB37" s="201">
        <v>2.71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4.49</v>
      </c>
      <c r="Q38" s="201">
        <v>0.4</v>
      </c>
      <c r="R38" s="201">
        <v>1.22</v>
      </c>
      <c r="S38" s="201">
        <v>0.61</v>
      </c>
      <c r="T38" s="201">
        <v>1.41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2.08</v>
      </c>
      <c r="AB38" s="201">
        <v>0</v>
      </c>
      <c r="AC38" s="201">
        <v>0</v>
      </c>
      <c r="AD38" s="201">
        <v>0</v>
      </c>
      <c r="AE38" s="201">
        <v>85.32</v>
      </c>
      <c r="AF38" s="201">
        <v>0</v>
      </c>
      <c r="AG38" s="201">
        <v>0</v>
      </c>
      <c r="AH38" s="201">
        <v>0</v>
      </c>
      <c r="AI38" s="201">
        <v>23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2.91</v>
      </c>
      <c r="AZ38" s="201">
        <v>5.18</v>
      </c>
      <c r="BA38" s="201">
        <v>3.41</v>
      </c>
      <c r="BB38" s="201">
        <v>2.71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4.5199999999999996</v>
      </c>
      <c r="Q39" s="201">
        <v>0.4</v>
      </c>
      <c r="R39" s="201">
        <v>1.27</v>
      </c>
      <c r="S39" s="201">
        <v>0.61</v>
      </c>
      <c r="T39" s="201">
        <v>1.46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2.08</v>
      </c>
      <c r="AB39" s="201">
        <v>0</v>
      </c>
      <c r="AC39" s="201">
        <v>0</v>
      </c>
      <c r="AD39" s="201">
        <v>0</v>
      </c>
      <c r="AE39" s="201">
        <v>85.32</v>
      </c>
      <c r="AF39" s="201">
        <v>0</v>
      </c>
      <c r="AG39" s="201">
        <v>0</v>
      </c>
      <c r="AH39" s="201">
        <v>0</v>
      </c>
      <c r="AI39" s="201">
        <v>23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2.91</v>
      </c>
      <c r="AZ39" s="201">
        <v>5.18</v>
      </c>
      <c r="BA39" s="201">
        <v>3.41</v>
      </c>
      <c r="BB39" s="201">
        <v>2.71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4.5999999999999996</v>
      </c>
      <c r="Q40" s="201">
        <v>0.4</v>
      </c>
      <c r="R40" s="201">
        <v>1.27</v>
      </c>
      <c r="S40" s="201">
        <v>0.61</v>
      </c>
      <c r="T40" s="201">
        <v>1.52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2.08</v>
      </c>
      <c r="AB40" s="201">
        <v>0</v>
      </c>
      <c r="AC40" s="201">
        <v>0</v>
      </c>
      <c r="AD40" s="201">
        <v>0</v>
      </c>
      <c r="AE40" s="201">
        <v>85.32</v>
      </c>
      <c r="AF40" s="201">
        <v>0</v>
      </c>
      <c r="AG40" s="201">
        <v>0</v>
      </c>
      <c r="AH40" s="201">
        <v>0</v>
      </c>
      <c r="AI40" s="201">
        <v>23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2.91</v>
      </c>
      <c r="AZ40" s="201">
        <v>5.18</v>
      </c>
      <c r="BA40" s="201">
        <v>3.41</v>
      </c>
      <c r="BB40" s="201">
        <v>2.71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4.3499999999999996</v>
      </c>
      <c r="Q41" s="201">
        <v>0.39</v>
      </c>
      <c r="R41" s="201">
        <v>0.91</v>
      </c>
      <c r="S41" s="201">
        <v>0.61</v>
      </c>
      <c r="T41" s="201">
        <v>1.52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2.08</v>
      </c>
      <c r="AB41" s="201">
        <v>0</v>
      </c>
      <c r="AC41" s="201">
        <v>0</v>
      </c>
      <c r="AD41" s="201">
        <v>0</v>
      </c>
      <c r="AE41" s="201">
        <v>84.91</v>
      </c>
      <c r="AF41" s="201">
        <v>0</v>
      </c>
      <c r="AG41" s="201">
        <v>0</v>
      </c>
      <c r="AH41" s="201">
        <v>0</v>
      </c>
      <c r="AI41" s="201">
        <v>23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2.91</v>
      </c>
      <c r="AZ41" s="201">
        <v>5.18</v>
      </c>
      <c r="BA41" s="201">
        <v>3.41</v>
      </c>
      <c r="BB41" s="201">
        <v>2.54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4.26</v>
      </c>
      <c r="Q42" s="201">
        <v>0.37</v>
      </c>
      <c r="R42" s="201">
        <v>0.91</v>
      </c>
      <c r="S42" s="201">
        <v>0.57999999999999996</v>
      </c>
      <c r="T42" s="201">
        <v>1.52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2.08</v>
      </c>
      <c r="AB42" s="201">
        <v>0</v>
      </c>
      <c r="AC42" s="201">
        <v>0</v>
      </c>
      <c r="AD42" s="201">
        <v>0</v>
      </c>
      <c r="AE42" s="201">
        <v>84.91</v>
      </c>
      <c r="AF42" s="201">
        <v>0</v>
      </c>
      <c r="AG42" s="201">
        <v>0</v>
      </c>
      <c r="AH42" s="201">
        <v>0</v>
      </c>
      <c r="AI42" s="201">
        <v>23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2.91</v>
      </c>
      <c r="AZ42" s="201">
        <v>5.18</v>
      </c>
      <c r="BA42" s="201">
        <v>3.41</v>
      </c>
      <c r="BB42" s="201">
        <v>2.54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4.84</v>
      </c>
      <c r="Q43" s="201">
        <v>0.4</v>
      </c>
      <c r="R43" s="201">
        <v>1.23</v>
      </c>
      <c r="S43" s="201">
        <v>0.61</v>
      </c>
      <c r="T43" s="201">
        <v>1.52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2.08</v>
      </c>
      <c r="AB43" s="201">
        <v>0</v>
      </c>
      <c r="AC43" s="201">
        <v>0</v>
      </c>
      <c r="AD43" s="201">
        <v>0</v>
      </c>
      <c r="AE43" s="201">
        <v>83.71</v>
      </c>
      <c r="AF43" s="201">
        <v>0</v>
      </c>
      <c r="AG43" s="201">
        <v>0</v>
      </c>
      <c r="AH43" s="201">
        <v>0</v>
      </c>
      <c r="AI43" s="201">
        <v>23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2.91</v>
      </c>
      <c r="AZ43" s="201">
        <v>5.18</v>
      </c>
      <c r="BA43" s="201">
        <v>3.41</v>
      </c>
      <c r="BB43" s="201">
        <v>2.54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4.8499999999999996</v>
      </c>
      <c r="Q44" s="201">
        <v>0.4</v>
      </c>
      <c r="R44" s="201">
        <v>1.23</v>
      </c>
      <c r="S44" s="201">
        <v>0.61</v>
      </c>
      <c r="T44" s="201">
        <v>1.52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2.02</v>
      </c>
      <c r="AB44" s="201">
        <v>0</v>
      </c>
      <c r="AC44" s="201">
        <v>0</v>
      </c>
      <c r="AD44" s="201">
        <v>0</v>
      </c>
      <c r="AE44" s="201">
        <v>83.71</v>
      </c>
      <c r="AF44" s="201">
        <v>0</v>
      </c>
      <c r="AG44" s="201">
        <v>0</v>
      </c>
      <c r="AH44" s="201">
        <v>0</v>
      </c>
      <c r="AI44" s="201">
        <v>23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2.91</v>
      </c>
      <c r="AZ44" s="201">
        <v>5.18</v>
      </c>
      <c r="BA44" s="201">
        <v>3.41</v>
      </c>
      <c r="BB44" s="201">
        <v>2.54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0.83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2.02</v>
      </c>
      <c r="AB45" s="201">
        <v>0</v>
      </c>
      <c r="AC45" s="201">
        <v>0</v>
      </c>
      <c r="AD45" s="201">
        <v>0</v>
      </c>
      <c r="AE45" s="201">
        <v>83.71</v>
      </c>
      <c r="AF45" s="201">
        <v>0</v>
      </c>
      <c r="AG45" s="201">
        <v>0</v>
      </c>
      <c r="AH45" s="201">
        <v>0</v>
      </c>
      <c r="AI45" s="201">
        <v>23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2.81</v>
      </c>
      <c r="AZ45" s="201">
        <v>5.18</v>
      </c>
      <c r="BA45" s="201">
        <v>3.41</v>
      </c>
      <c r="BB45" s="201">
        <v>1.36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0.83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1.96</v>
      </c>
      <c r="AB46" s="201">
        <v>0</v>
      </c>
      <c r="AC46" s="201">
        <v>0</v>
      </c>
      <c r="AD46" s="201">
        <v>0</v>
      </c>
      <c r="AE46" s="201">
        <v>83.71</v>
      </c>
      <c r="AF46" s="201">
        <v>0</v>
      </c>
      <c r="AG46" s="201">
        <v>0</v>
      </c>
      <c r="AH46" s="201">
        <v>0</v>
      </c>
      <c r="AI46" s="201">
        <v>23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2.81</v>
      </c>
      <c r="AZ46" s="201">
        <v>5.18</v>
      </c>
      <c r="BA46" s="201">
        <v>3.41</v>
      </c>
      <c r="BB46" s="201">
        <v>1.36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0.83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1.96</v>
      </c>
      <c r="AB47" s="201">
        <v>0</v>
      </c>
      <c r="AC47" s="201">
        <v>0</v>
      </c>
      <c r="AD47" s="201">
        <v>0</v>
      </c>
      <c r="AE47" s="201">
        <v>83.71</v>
      </c>
      <c r="AF47" s="201">
        <v>0</v>
      </c>
      <c r="AG47" s="201">
        <v>0</v>
      </c>
      <c r="AH47" s="201">
        <v>0</v>
      </c>
      <c r="AI47" s="201">
        <v>23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2.81</v>
      </c>
      <c r="AZ47" s="201">
        <v>5.18</v>
      </c>
      <c r="BA47" s="201">
        <v>3.41</v>
      </c>
      <c r="BB47" s="201">
        <v>1.36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0.83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1.96</v>
      </c>
      <c r="AB48" s="201">
        <v>0</v>
      </c>
      <c r="AC48" s="201">
        <v>0</v>
      </c>
      <c r="AD48" s="201">
        <v>0</v>
      </c>
      <c r="AE48" s="201">
        <v>83.71</v>
      </c>
      <c r="AF48" s="201">
        <v>0</v>
      </c>
      <c r="AG48" s="201">
        <v>0</v>
      </c>
      <c r="AH48" s="201">
        <v>0</v>
      </c>
      <c r="AI48" s="201">
        <v>23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2.81</v>
      </c>
      <c r="AZ48" s="201">
        <v>5.18</v>
      </c>
      <c r="BA48" s="201">
        <v>3.41</v>
      </c>
      <c r="BB48" s="201">
        <v>1.36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0.83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1.96</v>
      </c>
      <c r="AB49" s="201">
        <v>0</v>
      </c>
      <c r="AC49" s="201">
        <v>0</v>
      </c>
      <c r="AD49" s="201">
        <v>0</v>
      </c>
      <c r="AE49" s="201">
        <v>83.71</v>
      </c>
      <c r="AF49" s="201">
        <v>0</v>
      </c>
      <c r="AG49" s="201">
        <v>0</v>
      </c>
      <c r="AH49" s="201">
        <v>0</v>
      </c>
      <c r="AI49" s="201">
        <v>23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2.81</v>
      </c>
      <c r="AZ49" s="201">
        <v>5.18</v>
      </c>
      <c r="BA49" s="201">
        <v>3.41</v>
      </c>
      <c r="BB49" s="201">
        <v>1.36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0.83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1.96</v>
      </c>
      <c r="AB50" s="201">
        <v>0</v>
      </c>
      <c r="AC50" s="201">
        <v>0</v>
      </c>
      <c r="AD50" s="201">
        <v>0</v>
      </c>
      <c r="AE50" s="201">
        <v>83.71</v>
      </c>
      <c r="AF50" s="201">
        <v>0</v>
      </c>
      <c r="AG50" s="201">
        <v>0</v>
      </c>
      <c r="AH50" s="201">
        <v>0</v>
      </c>
      <c r="AI50" s="201">
        <v>23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2.81</v>
      </c>
      <c r="AZ50" s="201">
        <v>5.18</v>
      </c>
      <c r="BA50" s="201">
        <v>3.41</v>
      </c>
      <c r="BB50" s="201">
        <v>1.36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0.83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1.96</v>
      </c>
      <c r="AB51" s="201">
        <v>0</v>
      </c>
      <c r="AC51" s="201">
        <v>0</v>
      </c>
      <c r="AD51" s="201">
        <v>0</v>
      </c>
      <c r="AE51" s="201">
        <v>82.6</v>
      </c>
      <c r="AF51" s="201">
        <v>0</v>
      </c>
      <c r="AG51" s="201">
        <v>0</v>
      </c>
      <c r="AH51" s="201">
        <v>0</v>
      </c>
      <c r="AI51" s="201">
        <v>23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2.81</v>
      </c>
      <c r="AZ51" s="201">
        <v>5.18</v>
      </c>
      <c r="BA51" s="201">
        <v>3.41</v>
      </c>
      <c r="BB51" s="201">
        <v>1.36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0.83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1.96</v>
      </c>
      <c r="AB52" s="201">
        <v>0</v>
      </c>
      <c r="AC52" s="201">
        <v>0</v>
      </c>
      <c r="AD52" s="201">
        <v>0</v>
      </c>
      <c r="AE52" s="201">
        <v>82.6</v>
      </c>
      <c r="AF52" s="201">
        <v>0</v>
      </c>
      <c r="AG52" s="201">
        <v>0</v>
      </c>
      <c r="AH52" s="201">
        <v>0</v>
      </c>
      <c r="AI52" s="201">
        <v>23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2.81</v>
      </c>
      <c r="AZ52" s="201">
        <v>5.18</v>
      </c>
      <c r="BA52" s="201">
        <v>3.41</v>
      </c>
      <c r="BB52" s="201">
        <v>1.36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0.18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1.96</v>
      </c>
      <c r="AB53" s="201">
        <v>0</v>
      </c>
      <c r="AC53" s="201">
        <v>0</v>
      </c>
      <c r="AD53" s="201">
        <v>0</v>
      </c>
      <c r="AE53" s="201">
        <v>82.6</v>
      </c>
      <c r="AF53" s="201">
        <v>0</v>
      </c>
      <c r="AG53" s="201">
        <v>0</v>
      </c>
      <c r="AH53" s="201">
        <v>0</v>
      </c>
      <c r="AI53" s="201">
        <v>23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2.81</v>
      </c>
      <c r="AZ53" s="201">
        <v>5.18</v>
      </c>
      <c r="BA53" s="201">
        <v>3.41</v>
      </c>
      <c r="BB53" s="201">
        <v>0.22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0.18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1.96</v>
      </c>
      <c r="AB54" s="201">
        <v>0</v>
      </c>
      <c r="AC54" s="201">
        <v>0</v>
      </c>
      <c r="AD54" s="201">
        <v>0</v>
      </c>
      <c r="AE54" s="201">
        <v>82.6</v>
      </c>
      <c r="AF54" s="201">
        <v>0</v>
      </c>
      <c r="AG54" s="201">
        <v>0</v>
      </c>
      <c r="AH54" s="201">
        <v>0</v>
      </c>
      <c r="AI54" s="201">
        <v>23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2.81</v>
      </c>
      <c r="AZ54" s="201">
        <v>5.18</v>
      </c>
      <c r="BA54" s="201">
        <v>3.41</v>
      </c>
      <c r="BB54" s="201">
        <v>0.22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0.18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1.96</v>
      </c>
      <c r="AB55" s="201">
        <v>0</v>
      </c>
      <c r="AC55" s="201">
        <v>0</v>
      </c>
      <c r="AD55" s="201">
        <v>0</v>
      </c>
      <c r="AE55" s="201">
        <v>82.6</v>
      </c>
      <c r="AF55" s="201">
        <v>0</v>
      </c>
      <c r="AG55" s="201">
        <v>0</v>
      </c>
      <c r="AH55" s="201">
        <v>0</v>
      </c>
      <c r="AI55" s="201">
        <v>23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2.81</v>
      </c>
      <c r="AZ55" s="201">
        <v>5.18</v>
      </c>
      <c r="BA55" s="201">
        <v>3.41</v>
      </c>
      <c r="BB55" s="201">
        <v>0.22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0.18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1.96</v>
      </c>
      <c r="AB56" s="201">
        <v>0</v>
      </c>
      <c r="AC56" s="201">
        <v>0</v>
      </c>
      <c r="AD56" s="201">
        <v>0</v>
      </c>
      <c r="AE56" s="201">
        <v>82.6</v>
      </c>
      <c r="AF56" s="201">
        <v>0</v>
      </c>
      <c r="AG56" s="201">
        <v>0</v>
      </c>
      <c r="AH56" s="201">
        <v>0</v>
      </c>
      <c r="AI56" s="201">
        <v>23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2.81</v>
      </c>
      <c r="AZ56" s="201">
        <v>5.18</v>
      </c>
      <c r="BA56" s="201">
        <v>3.41</v>
      </c>
      <c r="BB56" s="201">
        <v>0.22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0.18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1.96</v>
      </c>
      <c r="AB57" s="201">
        <v>0</v>
      </c>
      <c r="AC57" s="201">
        <v>0</v>
      </c>
      <c r="AD57" s="201">
        <v>0</v>
      </c>
      <c r="AE57" s="201">
        <v>82.6</v>
      </c>
      <c r="AF57" s="201">
        <v>0</v>
      </c>
      <c r="AG57" s="201">
        <v>0</v>
      </c>
      <c r="AH57" s="201">
        <v>0</v>
      </c>
      <c r="AI57" s="201">
        <v>23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2.81</v>
      </c>
      <c r="AZ57" s="201">
        <v>5.18</v>
      </c>
      <c r="BA57" s="201">
        <v>3.41</v>
      </c>
      <c r="BB57" s="201">
        <v>0.22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0.18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1.96</v>
      </c>
      <c r="AB58" s="201">
        <v>0</v>
      </c>
      <c r="AC58" s="201">
        <v>0</v>
      </c>
      <c r="AD58" s="201">
        <v>0</v>
      </c>
      <c r="AE58" s="201">
        <v>82.6</v>
      </c>
      <c r="AF58" s="201">
        <v>0</v>
      </c>
      <c r="AG58" s="201">
        <v>0</v>
      </c>
      <c r="AH58" s="201">
        <v>0</v>
      </c>
      <c r="AI58" s="201">
        <v>23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2.81</v>
      </c>
      <c r="AZ58" s="201">
        <v>5.18</v>
      </c>
      <c r="BA58" s="201">
        <v>3.41</v>
      </c>
      <c r="BB58" s="201">
        <v>0.22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0.18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1.96</v>
      </c>
      <c r="AB59" s="201">
        <v>0</v>
      </c>
      <c r="AC59" s="201">
        <v>0</v>
      </c>
      <c r="AD59" s="201">
        <v>0</v>
      </c>
      <c r="AE59" s="201">
        <v>82.6</v>
      </c>
      <c r="AF59" s="201">
        <v>0</v>
      </c>
      <c r="AG59" s="201">
        <v>0</v>
      </c>
      <c r="AH59" s="201">
        <v>0</v>
      </c>
      <c r="AI59" s="201">
        <v>23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2.81</v>
      </c>
      <c r="AZ59" s="201">
        <v>5.18</v>
      </c>
      <c r="BA59" s="201">
        <v>3.41</v>
      </c>
      <c r="BB59" s="201">
        <v>0.22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0.18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1.96</v>
      </c>
      <c r="AB60" s="201">
        <v>0</v>
      </c>
      <c r="AC60" s="201">
        <v>0</v>
      </c>
      <c r="AD60" s="201">
        <v>0</v>
      </c>
      <c r="AE60" s="201">
        <v>82.6</v>
      </c>
      <c r="AF60" s="201">
        <v>0</v>
      </c>
      <c r="AG60" s="201">
        <v>0</v>
      </c>
      <c r="AH60" s="201">
        <v>0</v>
      </c>
      <c r="AI60" s="201">
        <v>23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2.81</v>
      </c>
      <c r="AZ60" s="201">
        <v>5.18</v>
      </c>
      <c r="BA60" s="201">
        <v>3.41</v>
      </c>
      <c r="BB60" s="201">
        <v>0.22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0.18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1.96</v>
      </c>
      <c r="AB61" s="201">
        <v>0</v>
      </c>
      <c r="AC61" s="201">
        <v>0</v>
      </c>
      <c r="AD61" s="201">
        <v>0</v>
      </c>
      <c r="AE61" s="201">
        <v>82.6</v>
      </c>
      <c r="AF61" s="201">
        <v>0</v>
      </c>
      <c r="AG61" s="201">
        <v>0</v>
      </c>
      <c r="AH61" s="201">
        <v>0</v>
      </c>
      <c r="AI61" s="201">
        <v>23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2.81</v>
      </c>
      <c r="AZ61" s="201">
        <v>5.18</v>
      </c>
      <c r="BA61" s="201">
        <v>3.41</v>
      </c>
      <c r="BB61" s="201">
        <v>0.22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0.18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1.96</v>
      </c>
      <c r="AB62" s="201">
        <v>0</v>
      </c>
      <c r="AC62" s="201">
        <v>0</v>
      </c>
      <c r="AD62" s="201">
        <v>0</v>
      </c>
      <c r="AE62" s="201">
        <v>82.6</v>
      </c>
      <c r="AF62" s="201">
        <v>0</v>
      </c>
      <c r="AG62" s="201">
        <v>0</v>
      </c>
      <c r="AH62" s="201">
        <v>0</v>
      </c>
      <c r="AI62" s="201">
        <v>23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2.81</v>
      </c>
      <c r="AZ62" s="201">
        <v>5.18</v>
      </c>
      <c r="BA62" s="201">
        <v>3.41</v>
      </c>
      <c r="BB62" s="201">
        <v>0.22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0.18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1.96</v>
      </c>
      <c r="AB63" s="201">
        <v>0</v>
      </c>
      <c r="AC63" s="201">
        <v>0</v>
      </c>
      <c r="AD63" s="201">
        <v>0</v>
      </c>
      <c r="AE63" s="201">
        <v>82.6</v>
      </c>
      <c r="AF63" s="201">
        <v>0</v>
      </c>
      <c r="AG63" s="201">
        <v>0</v>
      </c>
      <c r="AH63" s="201">
        <v>0</v>
      </c>
      <c r="AI63" s="201">
        <v>23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2.81</v>
      </c>
      <c r="AZ63" s="201">
        <v>5.18</v>
      </c>
      <c r="BA63" s="201">
        <v>3.41</v>
      </c>
      <c r="BB63" s="201">
        <v>0.22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0.18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1.96</v>
      </c>
      <c r="AB64" s="201">
        <v>0</v>
      </c>
      <c r="AC64" s="201">
        <v>0</v>
      </c>
      <c r="AD64" s="201">
        <v>0</v>
      </c>
      <c r="AE64" s="201">
        <v>82.6</v>
      </c>
      <c r="AF64" s="201">
        <v>0</v>
      </c>
      <c r="AG64" s="201">
        <v>0</v>
      </c>
      <c r="AH64" s="201">
        <v>0</v>
      </c>
      <c r="AI64" s="201">
        <v>23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2.81</v>
      </c>
      <c r="AZ64" s="201">
        <v>5.18</v>
      </c>
      <c r="BA64" s="201">
        <v>3.41</v>
      </c>
      <c r="BB64" s="201">
        <v>0.22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0.18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1.96</v>
      </c>
      <c r="AB65" s="201">
        <v>0</v>
      </c>
      <c r="AC65" s="201">
        <v>0</v>
      </c>
      <c r="AD65" s="201">
        <v>0</v>
      </c>
      <c r="AE65" s="201">
        <v>82.6</v>
      </c>
      <c r="AF65" s="201">
        <v>0</v>
      </c>
      <c r="AG65" s="201">
        <v>0</v>
      </c>
      <c r="AH65" s="201">
        <v>0</v>
      </c>
      <c r="AI65" s="201">
        <v>23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2.81</v>
      </c>
      <c r="AZ65" s="201">
        <v>5.18</v>
      </c>
      <c r="BA65" s="201">
        <v>3.41</v>
      </c>
      <c r="BB65" s="201">
        <v>0.22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0.18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1.96</v>
      </c>
      <c r="AB66" s="201">
        <v>0</v>
      </c>
      <c r="AC66" s="201">
        <v>0</v>
      </c>
      <c r="AD66" s="201">
        <v>0</v>
      </c>
      <c r="AE66" s="201">
        <v>82.6</v>
      </c>
      <c r="AF66" s="201">
        <v>0</v>
      </c>
      <c r="AG66" s="201">
        <v>0</v>
      </c>
      <c r="AH66" s="201">
        <v>0</v>
      </c>
      <c r="AI66" s="201">
        <v>23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2.81</v>
      </c>
      <c r="AZ66" s="201">
        <v>5.18</v>
      </c>
      <c r="BA66" s="201">
        <v>3.41</v>
      </c>
      <c r="BB66" s="201">
        <v>0.22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0.18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1.96</v>
      </c>
      <c r="AB67" s="201">
        <v>0</v>
      </c>
      <c r="AC67" s="201">
        <v>0</v>
      </c>
      <c r="AD67" s="201">
        <v>0</v>
      </c>
      <c r="AE67" s="201">
        <v>82.6</v>
      </c>
      <c r="AF67" s="201">
        <v>0</v>
      </c>
      <c r="AG67" s="201">
        <v>0</v>
      </c>
      <c r="AH67" s="201">
        <v>0</v>
      </c>
      <c r="AI67" s="201">
        <v>23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2.81</v>
      </c>
      <c r="AZ67" s="201">
        <v>5.18</v>
      </c>
      <c r="BA67" s="201">
        <v>3.41</v>
      </c>
      <c r="BB67" s="201">
        <v>0.22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0.18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1.96</v>
      </c>
      <c r="AB68" s="201">
        <v>0</v>
      </c>
      <c r="AC68" s="201">
        <v>0</v>
      </c>
      <c r="AD68" s="201">
        <v>0</v>
      </c>
      <c r="AE68" s="201">
        <v>82.6</v>
      </c>
      <c r="AF68" s="201">
        <v>0</v>
      </c>
      <c r="AG68" s="201">
        <v>0</v>
      </c>
      <c r="AH68" s="201">
        <v>0</v>
      </c>
      <c r="AI68" s="201">
        <v>23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2.81</v>
      </c>
      <c r="AZ68" s="201">
        <v>5.18</v>
      </c>
      <c r="BA68" s="201">
        <v>3.41</v>
      </c>
      <c r="BB68" s="201">
        <v>0.22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0.18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1.96</v>
      </c>
      <c r="AB69" s="201">
        <v>0</v>
      </c>
      <c r="AC69" s="201">
        <v>0</v>
      </c>
      <c r="AD69" s="201">
        <v>0</v>
      </c>
      <c r="AE69" s="201">
        <v>82.6</v>
      </c>
      <c r="AF69" s="201">
        <v>0</v>
      </c>
      <c r="AG69" s="201">
        <v>0</v>
      </c>
      <c r="AH69" s="201">
        <v>0</v>
      </c>
      <c r="AI69" s="201">
        <v>23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2.81</v>
      </c>
      <c r="AZ69" s="201">
        <v>5.18</v>
      </c>
      <c r="BA69" s="201">
        <v>3.41</v>
      </c>
      <c r="BB69" s="201">
        <v>0.22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0.18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1.96</v>
      </c>
      <c r="AB70" s="201">
        <v>0</v>
      </c>
      <c r="AC70" s="201">
        <v>0</v>
      </c>
      <c r="AD70" s="201">
        <v>0</v>
      </c>
      <c r="AE70" s="201">
        <v>82.6</v>
      </c>
      <c r="AF70" s="201">
        <v>0</v>
      </c>
      <c r="AG70" s="201">
        <v>0</v>
      </c>
      <c r="AH70" s="201">
        <v>0</v>
      </c>
      <c r="AI70" s="201">
        <v>23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2.81</v>
      </c>
      <c r="AZ70" s="201">
        <v>5.18</v>
      </c>
      <c r="BA70" s="201">
        <v>3.41</v>
      </c>
      <c r="BB70" s="201">
        <v>2.54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4.6900000000000004</v>
      </c>
      <c r="Q71" s="201">
        <v>0.38</v>
      </c>
      <c r="R71" s="201">
        <v>1.1499999999999999</v>
      </c>
      <c r="S71" s="201">
        <v>0.56999999999999995</v>
      </c>
      <c r="T71" s="201">
        <v>1.44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1.96</v>
      </c>
      <c r="AB71" s="201">
        <v>0</v>
      </c>
      <c r="AC71" s="201">
        <v>0</v>
      </c>
      <c r="AD71" s="201">
        <v>0</v>
      </c>
      <c r="AE71" s="201">
        <v>82.6</v>
      </c>
      <c r="AF71" s="201">
        <v>0</v>
      </c>
      <c r="AG71" s="201">
        <v>0</v>
      </c>
      <c r="AH71" s="201">
        <v>0</v>
      </c>
      <c r="AI71" s="201">
        <v>23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2.91</v>
      </c>
      <c r="AZ71" s="201">
        <v>5.18</v>
      </c>
      <c r="BA71" s="201">
        <v>3.41</v>
      </c>
      <c r="BB71" s="201">
        <v>2.58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4.6900000000000004</v>
      </c>
      <c r="Q72" s="201">
        <v>0.38</v>
      </c>
      <c r="R72" s="201">
        <v>1.1499999999999999</v>
      </c>
      <c r="S72" s="201">
        <v>0.56999999999999995</v>
      </c>
      <c r="T72" s="201">
        <v>1.44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1.96</v>
      </c>
      <c r="AB72" s="201">
        <v>0</v>
      </c>
      <c r="AC72" s="201">
        <v>0</v>
      </c>
      <c r="AD72" s="201">
        <v>0</v>
      </c>
      <c r="AE72" s="201">
        <v>82.6</v>
      </c>
      <c r="AF72" s="201">
        <v>0</v>
      </c>
      <c r="AG72" s="201">
        <v>0</v>
      </c>
      <c r="AH72" s="201">
        <v>0</v>
      </c>
      <c r="AI72" s="201">
        <v>23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2.91</v>
      </c>
      <c r="AZ72" s="201">
        <v>5.18</v>
      </c>
      <c r="BA72" s="201">
        <v>3.41</v>
      </c>
      <c r="BB72" s="201">
        <v>2.58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4.6900000000000004</v>
      </c>
      <c r="Q73" s="201">
        <v>0.34</v>
      </c>
      <c r="R73" s="201">
        <v>1.1499999999999999</v>
      </c>
      <c r="S73" s="201">
        <v>0.56999999999999995</v>
      </c>
      <c r="T73" s="201">
        <v>1.44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1.96</v>
      </c>
      <c r="AB73" s="201">
        <v>0</v>
      </c>
      <c r="AC73" s="201">
        <v>0</v>
      </c>
      <c r="AD73" s="201">
        <v>0</v>
      </c>
      <c r="AE73" s="201">
        <v>82.6</v>
      </c>
      <c r="AF73" s="201">
        <v>0</v>
      </c>
      <c r="AG73" s="201">
        <v>0</v>
      </c>
      <c r="AH73" s="201">
        <v>0</v>
      </c>
      <c r="AI73" s="201">
        <v>23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2.91</v>
      </c>
      <c r="AZ73" s="201">
        <v>5.18</v>
      </c>
      <c r="BA73" s="201">
        <v>3.41</v>
      </c>
      <c r="BB73" s="201">
        <v>2.58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4.6900000000000004</v>
      </c>
      <c r="Q74" s="201">
        <v>0.38</v>
      </c>
      <c r="R74" s="201">
        <v>1.1499999999999999</v>
      </c>
      <c r="S74" s="201">
        <v>0.56999999999999995</v>
      </c>
      <c r="T74" s="201">
        <v>1.44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1.96</v>
      </c>
      <c r="AB74" s="201">
        <v>0</v>
      </c>
      <c r="AC74" s="201">
        <v>0</v>
      </c>
      <c r="AD74" s="201">
        <v>0</v>
      </c>
      <c r="AE74" s="201">
        <v>82.6</v>
      </c>
      <c r="AF74" s="201">
        <v>0</v>
      </c>
      <c r="AG74" s="201">
        <v>0</v>
      </c>
      <c r="AH74" s="201">
        <v>0</v>
      </c>
      <c r="AI74" s="201">
        <v>23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2.91</v>
      </c>
      <c r="AZ74" s="201">
        <v>5.18</v>
      </c>
      <c r="BA74" s="201">
        <v>3.41</v>
      </c>
      <c r="BB74" s="201">
        <v>2.58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4.6900000000000004</v>
      </c>
      <c r="Q75" s="201">
        <v>0.38</v>
      </c>
      <c r="R75" s="201">
        <v>1.1499999999999999</v>
      </c>
      <c r="S75" s="201">
        <v>0.56999999999999995</v>
      </c>
      <c r="T75" s="201">
        <v>1.44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1.96</v>
      </c>
      <c r="AB75" s="201">
        <v>0</v>
      </c>
      <c r="AC75" s="201">
        <v>0</v>
      </c>
      <c r="AD75" s="201">
        <v>0</v>
      </c>
      <c r="AE75" s="201">
        <v>82.6</v>
      </c>
      <c r="AF75" s="201">
        <v>0</v>
      </c>
      <c r="AG75" s="201">
        <v>0</v>
      </c>
      <c r="AH75" s="201">
        <v>0</v>
      </c>
      <c r="AI75" s="201">
        <v>23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2.91</v>
      </c>
      <c r="AZ75" s="201">
        <v>5.18</v>
      </c>
      <c r="BA75" s="201">
        <v>3.41</v>
      </c>
      <c r="BB75" s="201">
        <v>2.58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4.6900000000000004</v>
      </c>
      <c r="Q76" s="201">
        <v>0.38</v>
      </c>
      <c r="R76" s="201">
        <v>1.1499999999999999</v>
      </c>
      <c r="S76" s="201">
        <v>0.56999999999999995</v>
      </c>
      <c r="T76" s="201">
        <v>1.44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1.96</v>
      </c>
      <c r="AB76" s="201">
        <v>0</v>
      </c>
      <c r="AC76" s="201">
        <v>0</v>
      </c>
      <c r="AD76" s="201">
        <v>0</v>
      </c>
      <c r="AE76" s="201">
        <v>82.6</v>
      </c>
      <c r="AF76" s="201">
        <v>0</v>
      </c>
      <c r="AG76" s="201">
        <v>0</v>
      </c>
      <c r="AH76" s="201">
        <v>0</v>
      </c>
      <c r="AI76" s="201">
        <v>23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2.91</v>
      </c>
      <c r="AZ76" s="201">
        <v>5.18</v>
      </c>
      <c r="BA76" s="201">
        <v>3.41</v>
      </c>
      <c r="BB76" s="201">
        <v>2.58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5.04</v>
      </c>
      <c r="M77" s="201">
        <v>0</v>
      </c>
      <c r="N77" s="201">
        <v>0</v>
      </c>
      <c r="O77" s="201">
        <v>0</v>
      </c>
      <c r="P77" s="201">
        <v>4.6900000000000004</v>
      </c>
      <c r="Q77" s="201">
        <v>0.38</v>
      </c>
      <c r="R77" s="201">
        <v>1.1599999999999999</v>
      </c>
      <c r="S77" s="201">
        <v>0.56999999999999995</v>
      </c>
      <c r="T77" s="201">
        <v>1.44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1.96</v>
      </c>
      <c r="AB77" s="201">
        <v>0</v>
      </c>
      <c r="AC77" s="201">
        <v>0</v>
      </c>
      <c r="AD77" s="201">
        <v>0</v>
      </c>
      <c r="AE77" s="201">
        <v>82.6</v>
      </c>
      <c r="AF77" s="201">
        <v>0</v>
      </c>
      <c r="AG77" s="201">
        <v>0</v>
      </c>
      <c r="AH77" s="201">
        <v>0</v>
      </c>
      <c r="AI77" s="201">
        <v>23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2.91</v>
      </c>
      <c r="AZ77" s="201">
        <v>5.18</v>
      </c>
      <c r="BA77" s="201">
        <v>3.41</v>
      </c>
      <c r="BB77" s="201">
        <v>2.58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4.93</v>
      </c>
      <c r="M78" s="201">
        <v>0</v>
      </c>
      <c r="N78" s="201">
        <v>0</v>
      </c>
      <c r="O78" s="201">
        <v>0</v>
      </c>
      <c r="P78" s="201">
        <v>4.6900000000000004</v>
      </c>
      <c r="Q78" s="201">
        <v>0.38</v>
      </c>
      <c r="R78" s="201">
        <v>1.1599999999999999</v>
      </c>
      <c r="S78" s="201">
        <v>0.56999999999999995</v>
      </c>
      <c r="T78" s="201">
        <v>1.44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1.96</v>
      </c>
      <c r="AB78" s="201">
        <v>0</v>
      </c>
      <c r="AC78" s="201">
        <v>0</v>
      </c>
      <c r="AD78" s="201">
        <v>0</v>
      </c>
      <c r="AE78" s="201">
        <v>82.6</v>
      </c>
      <c r="AF78" s="201">
        <v>0</v>
      </c>
      <c r="AG78" s="201">
        <v>0</v>
      </c>
      <c r="AH78" s="201">
        <v>0</v>
      </c>
      <c r="AI78" s="201">
        <v>23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2.96</v>
      </c>
      <c r="AZ78" s="201">
        <v>5.18</v>
      </c>
      <c r="BA78" s="201">
        <v>3.5</v>
      </c>
      <c r="BB78" s="201">
        <v>2.58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4.6900000000000004</v>
      </c>
      <c r="Q79" s="201">
        <v>0.39</v>
      </c>
      <c r="R79" s="201">
        <v>1.19</v>
      </c>
      <c r="S79" s="201">
        <v>0.59</v>
      </c>
      <c r="T79" s="201">
        <v>1.44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1.96</v>
      </c>
      <c r="AB79" s="201">
        <v>0</v>
      </c>
      <c r="AC79" s="201">
        <v>0</v>
      </c>
      <c r="AD79" s="201">
        <v>0</v>
      </c>
      <c r="AE79" s="201">
        <v>82.6</v>
      </c>
      <c r="AF79" s="201">
        <v>0</v>
      </c>
      <c r="AG79" s="201">
        <v>0</v>
      </c>
      <c r="AH79" s="201">
        <v>0</v>
      </c>
      <c r="AI79" s="201">
        <v>23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2.96</v>
      </c>
      <c r="AZ79" s="201">
        <v>5.18</v>
      </c>
      <c r="BA79" s="201">
        <v>3.5</v>
      </c>
      <c r="BB79" s="201">
        <v>2.58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4.6900000000000004</v>
      </c>
      <c r="Q80" s="201">
        <v>0.38</v>
      </c>
      <c r="R80" s="201">
        <v>1.1499999999999999</v>
      </c>
      <c r="S80" s="201">
        <v>0.56999999999999995</v>
      </c>
      <c r="T80" s="201">
        <v>1.44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1.96</v>
      </c>
      <c r="AB80" s="201">
        <v>0</v>
      </c>
      <c r="AC80" s="201">
        <v>0</v>
      </c>
      <c r="AD80" s="201">
        <v>0</v>
      </c>
      <c r="AE80" s="201">
        <v>82.6</v>
      </c>
      <c r="AF80" s="201">
        <v>0</v>
      </c>
      <c r="AG80" s="201">
        <v>0</v>
      </c>
      <c r="AH80" s="201">
        <v>0</v>
      </c>
      <c r="AI80" s="201">
        <v>23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2.96</v>
      </c>
      <c r="AZ80" s="201">
        <v>5.18</v>
      </c>
      <c r="BA80" s="201">
        <v>3.5</v>
      </c>
      <c r="BB80" s="201">
        <v>2.58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4.6900000000000004</v>
      </c>
      <c r="Q81" s="201">
        <v>0.38</v>
      </c>
      <c r="R81" s="201">
        <v>1.1499999999999999</v>
      </c>
      <c r="S81" s="201">
        <v>0.56999999999999995</v>
      </c>
      <c r="T81" s="201">
        <v>1.44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2.02</v>
      </c>
      <c r="AB81" s="201">
        <v>0</v>
      </c>
      <c r="AC81" s="201">
        <v>0</v>
      </c>
      <c r="AD81" s="201">
        <v>0</v>
      </c>
      <c r="AE81" s="201">
        <v>82.6</v>
      </c>
      <c r="AF81" s="201">
        <v>0</v>
      </c>
      <c r="AG81" s="201">
        <v>0</v>
      </c>
      <c r="AH81" s="201">
        <v>0</v>
      </c>
      <c r="AI81" s="201">
        <v>23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2.96</v>
      </c>
      <c r="AZ81" s="201">
        <v>5.18</v>
      </c>
      <c r="BA81" s="201">
        <v>3.5</v>
      </c>
      <c r="BB81" s="201">
        <v>2.58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4.6900000000000004</v>
      </c>
      <c r="Q82" s="201">
        <v>0.38</v>
      </c>
      <c r="R82" s="201">
        <v>1.1499999999999999</v>
      </c>
      <c r="S82" s="201">
        <v>0.56999999999999995</v>
      </c>
      <c r="T82" s="201">
        <v>1.44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2.02</v>
      </c>
      <c r="AB82" s="201">
        <v>0</v>
      </c>
      <c r="AC82" s="201">
        <v>0</v>
      </c>
      <c r="AD82" s="201">
        <v>0</v>
      </c>
      <c r="AE82" s="201">
        <v>82.6</v>
      </c>
      <c r="AF82" s="201">
        <v>0</v>
      </c>
      <c r="AG82" s="201">
        <v>0</v>
      </c>
      <c r="AH82" s="201">
        <v>0</v>
      </c>
      <c r="AI82" s="201">
        <v>23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2.96</v>
      </c>
      <c r="AZ82" s="201">
        <v>5.18</v>
      </c>
      <c r="BA82" s="201">
        <v>3.5</v>
      </c>
      <c r="BB82" s="201">
        <v>2.58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2.33</v>
      </c>
      <c r="L83" s="201">
        <v>0</v>
      </c>
      <c r="M83" s="201">
        <v>0</v>
      </c>
      <c r="N83" s="201">
        <v>0</v>
      </c>
      <c r="O83" s="201">
        <v>0</v>
      </c>
      <c r="P83" s="201">
        <v>4.6900000000000004</v>
      </c>
      <c r="Q83" s="201">
        <v>0.38</v>
      </c>
      <c r="R83" s="201">
        <v>1.1499999999999999</v>
      </c>
      <c r="S83" s="201">
        <v>0.56999999999999995</v>
      </c>
      <c r="T83" s="201">
        <v>1.44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2.02</v>
      </c>
      <c r="AB83" s="201">
        <v>0</v>
      </c>
      <c r="AC83" s="201">
        <v>0</v>
      </c>
      <c r="AD83" s="201">
        <v>0</v>
      </c>
      <c r="AE83" s="201">
        <v>82.6</v>
      </c>
      <c r="AF83" s="201">
        <v>0</v>
      </c>
      <c r="AG83" s="201">
        <v>0</v>
      </c>
      <c r="AH83" s="201">
        <v>0</v>
      </c>
      <c r="AI83" s="201">
        <v>23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2.96</v>
      </c>
      <c r="AZ83" s="201">
        <v>5.18</v>
      </c>
      <c r="BA83" s="201">
        <v>3.5</v>
      </c>
      <c r="BB83" s="201">
        <v>2.58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1.94</v>
      </c>
      <c r="L84" s="201">
        <v>0</v>
      </c>
      <c r="M84" s="201">
        <v>0</v>
      </c>
      <c r="N84" s="201">
        <v>0</v>
      </c>
      <c r="O84" s="201">
        <v>0</v>
      </c>
      <c r="P84" s="201">
        <v>4.6900000000000004</v>
      </c>
      <c r="Q84" s="201">
        <v>0.38</v>
      </c>
      <c r="R84" s="201">
        <v>1.1499999999999999</v>
      </c>
      <c r="S84" s="201">
        <v>0.56999999999999995</v>
      </c>
      <c r="T84" s="201">
        <v>1.44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2.02</v>
      </c>
      <c r="AB84" s="201">
        <v>0</v>
      </c>
      <c r="AC84" s="201">
        <v>0</v>
      </c>
      <c r="AD84" s="201">
        <v>0</v>
      </c>
      <c r="AE84" s="201">
        <v>82.6</v>
      </c>
      <c r="AF84" s="201">
        <v>0</v>
      </c>
      <c r="AG84" s="201">
        <v>0</v>
      </c>
      <c r="AH84" s="201">
        <v>0</v>
      </c>
      <c r="AI84" s="201">
        <v>23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2.96</v>
      </c>
      <c r="AZ84" s="201">
        <v>5.18</v>
      </c>
      <c r="BA84" s="201">
        <v>3.5</v>
      </c>
      <c r="BB84" s="201">
        <v>2.58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4.6900000000000004</v>
      </c>
      <c r="Q85" s="201">
        <v>0.34</v>
      </c>
      <c r="R85" s="201">
        <v>1.1499999999999999</v>
      </c>
      <c r="S85" s="201">
        <v>0.56999999999999995</v>
      </c>
      <c r="T85" s="201">
        <v>1.44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2.02</v>
      </c>
      <c r="AB85" s="201">
        <v>0</v>
      </c>
      <c r="AC85" s="201">
        <v>0</v>
      </c>
      <c r="AD85" s="201">
        <v>0</v>
      </c>
      <c r="AE85" s="201">
        <v>82.72</v>
      </c>
      <c r="AF85" s="201">
        <v>0</v>
      </c>
      <c r="AG85" s="201">
        <v>0</v>
      </c>
      <c r="AH85" s="201">
        <v>0</v>
      </c>
      <c r="AI85" s="201">
        <v>23</v>
      </c>
      <c r="AJ85" s="201">
        <v>0</v>
      </c>
      <c r="AK85" s="201">
        <v>0</v>
      </c>
      <c r="AL85" s="201">
        <v>0</v>
      </c>
      <c r="AM85" s="201">
        <v>24.52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2.96</v>
      </c>
      <c r="AZ85" s="201">
        <v>5.18</v>
      </c>
      <c r="BA85" s="201">
        <v>3.5</v>
      </c>
      <c r="BB85" s="201">
        <v>2.58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4.6900000000000004</v>
      </c>
      <c r="Q86" s="201">
        <v>0.35</v>
      </c>
      <c r="R86" s="201">
        <v>1.1499999999999999</v>
      </c>
      <c r="S86" s="201">
        <v>0.56999999999999995</v>
      </c>
      <c r="T86" s="201">
        <v>1.44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2.02</v>
      </c>
      <c r="AB86" s="201">
        <v>0</v>
      </c>
      <c r="AC86" s="201">
        <v>0</v>
      </c>
      <c r="AD86" s="201">
        <v>0</v>
      </c>
      <c r="AE86" s="201">
        <v>82.72</v>
      </c>
      <c r="AF86" s="201">
        <v>0</v>
      </c>
      <c r="AG86" s="201">
        <v>0</v>
      </c>
      <c r="AH86" s="201">
        <v>0</v>
      </c>
      <c r="AI86" s="201">
        <v>23</v>
      </c>
      <c r="AJ86" s="201">
        <v>0</v>
      </c>
      <c r="AK86" s="201">
        <v>0</v>
      </c>
      <c r="AL86" s="201">
        <v>0</v>
      </c>
      <c r="AM86" s="201">
        <v>24.52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2.91</v>
      </c>
      <c r="AZ86" s="201">
        <v>5.18</v>
      </c>
      <c r="BA86" s="201">
        <v>3.41</v>
      </c>
      <c r="BB86" s="201">
        <v>2.58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4.6900000000000004</v>
      </c>
      <c r="Q87" s="201">
        <v>0.35</v>
      </c>
      <c r="R87" s="201">
        <v>1.1499999999999999</v>
      </c>
      <c r="S87" s="201">
        <v>0.56999999999999995</v>
      </c>
      <c r="T87" s="201">
        <v>1.44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2.02</v>
      </c>
      <c r="AB87" s="201">
        <v>0</v>
      </c>
      <c r="AC87" s="201">
        <v>0</v>
      </c>
      <c r="AD87" s="201">
        <v>0</v>
      </c>
      <c r="AE87" s="201">
        <v>82.72</v>
      </c>
      <c r="AF87" s="201">
        <v>0</v>
      </c>
      <c r="AG87" s="201">
        <v>0</v>
      </c>
      <c r="AH87" s="201">
        <v>0</v>
      </c>
      <c r="AI87" s="201">
        <v>23</v>
      </c>
      <c r="AJ87" s="201">
        <v>0</v>
      </c>
      <c r="AK87" s="201">
        <v>0</v>
      </c>
      <c r="AL87" s="201">
        <v>0</v>
      </c>
      <c r="AM87" s="201">
        <v>15.2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2.91</v>
      </c>
      <c r="AZ87" s="201">
        <v>5.18</v>
      </c>
      <c r="BA87" s="201">
        <v>3.41</v>
      </c>
      <c r="BB87" s="201">
        <v>2.58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4.6900000000000004</v>
      </c>
      <c r="Q88" s="201">
        <v>0.35</v>
      </c>
      <c r="R88" s="201">
        <v>1.1499999999999999</v>
      </c>
      <c r="S88" s="201">
        <v>0.56999999999999995</v>
      </c>
      <c r="T88" s="201">
        <v>1.44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2.02</v>
      </c>
      <c r="AB88" s="201">
        <v>0</v>
      </c>
      <c r="AC88" s="201">
        <v>0</v>
      </c>
      <c r="AD88" s="201">
        <v>0</v>
      </c>
      <c r="AE88" s="201">
        <v>82.72</v>
      </c>
      <c r="AF88" s="201">
        <v>0</v>
      </c>
      <c r="AG88" s="201">
        <v>0</v>
      </c>
      <c r="AH88" s="201">
        <v>0</v>
      </c>
      <c r="AI88" s="201">
        <v>23</v>
      </c>
      <c r="AJ88" s="201">
        <v>0</v>
      </c>
      <c r="AK88" s="201">
        <v>0</v>
      </c>
      <c r="AL88" s="201">
        <v>0</v>
      </c>
      <c r="AM88" s="201">
        <v>18.07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2.91</v>
      </c>
      <c r="AZ88" s="201">
        <v>5.18</v>
      </c>
      <c r="BA88" s="201">
        <v>3.41</v>
      </c>
      <c r="BB88" s="201">
        <v>2.58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4.6900000000000004</v>
      </c>
      <c r="Q89" s="201">
        <v>0.35</v>
      </c>
      <c r="R89" s="201">
        <v>1.1499999999999999</v>
      </c>
      <c r="S89" s="201">
        <v>0.56999999999999995</v>
      </c>
      <c r="T89" s="201">
        <v>1.44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2.02</v>
      </c>
      <c r="AB89" s="201">
        <v>0</v>
      </c>
      <c r="AC89" s="201">
        <v>0</v>
      </c>
      <c r="AD89" s="201">
        <v>0</v>
      </c>
      <c r="AE89" s="201">
        <v>82.72</v>
      </c>
      <c r="AF89" s="201">
        <v>0</v>
      </c>
      <c r="AG89" s="201">
        <v>0</v>
      </c>
      <c r="AH89" s="201">
        <v>0</v>
      </c>
      <c r="AI89" s="201">
        <v>23</v>
      </c>
      <c r="AJ89" s="201">
        <v>0</v>
      </c>
      <c r="AK89" s="201">
        <v>0</v>
      </c>
      <c r="AL89" s="201">
        <v>0</v>
      </c>
      <c r="AM89" s="201">
        <v>15.92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2.91</v>
      </c>
      <c r="AZ89" s="201">
        <v>5.18</v>
      </c>
      <c r="BA89" s="201">
        <v>3.41</v>
      </c>
      <c r="BB89" s="201">
        <v>2.58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4.6900000000000004</v>
      </c>
      <c r="Q90" s="201">
        <v>0.35</v>
      </c>
      <c r="R90" s="201">
        <v>1.1499999999999999</v>
      </c>
      <c r="S90" s="201">
        <v>0.56999999999999995</v>
      </c>
      <c r="T90" s="201">
        <v>1.44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2.02</v>
      </c>
      <c r="AB90" s="201">
        <v>0</v>
      </c>
      <c r="AC90" s="201">
        <v>0</v>
      </c>
      <c r="AD90" s="201">
        <v>0</v>
      </c>
      <c r="AE90" s="201">
        <v>82.72</v>
      </c>
      <c r="AF90" s="201">
        <v>0</v>
      </c>
      <c r="AG90" s="201">
        <v>0</v>
      </c>
      <c r="AH90" s="201">
        <v>0</v>
      </c>
      <c r="AI90" s="201">
        <v>23</v>
      </c>
      <c r="AJ90" s="201">
        <v>0</v>
      </c>
      <c r="AK90" s="201">
        <v>0</v>
      </c>
      <c r="AL90" s="201">
        <v>0</v>
      </c>
      <c r="AM90" s="201">
        <v>14.49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2.96</v>
      </c>
      <c r="AZ90" s="201">
        <v>5.18</v>
      </c>
      <c r="BA90" s="201">
        <v>3.5</v>
      </c>
      <c r="BB90" s="201">
        <v>2.58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4.6900000000000004</v>
      </c>
      <c r="Q91" s="201">
        <v>0.35</v>
      </c>
      <c r="R91" s="201">
        <v>1.1499999999999999</v>
      </c>
      <c r="S91" s="201">
        <v>0.56999999999999995</v>
      </c>
      <c r="T91" s="201">
        <v>1.44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2.02</v>
      </c>
      <c r="AB91" s="201">
        <v>0</v>
      </c>
      <c r="AC91" s="201">
        <v>0</v>
      </c>
      <c r="AD91" s="201">
        <v>0</v>
      </c>
      <c r="AE91" s="201">
        <v>82.72</v>
      </c>
      <c r="AF91" s="201">
        <v>0</v>
      </c>
      <c r="AG91" s="201">
        <v>0</v>
      </c>
      <c r="AH91" s="201">
        <v>0</v>
      </c>
      <c r="AI91" s="201">
        <v>23</v>
      </c>
      <c r="AJ91" s="201">
        <v>0</v>
      </c>
      <c r="AK91" s="201">
        <v>0</v>
      </c>
      <c r="AL91" s="201">
        <v>0</v>
      </c>
      <c r="AM91" s="201">
        <v>6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2.96</v>
      </c>
      <c r="AZ91" s="201">
        <v>5.18</v>
      </c>
      <c r="BA91" s="201">
        <v>3.5</v>
      </c>
      <c r="BB91" s="201">
        <v>2.58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4.6900000000000004</v>
      </c>
      <c r="Q92" s="201">
        <v>0.35</v>
      </c>
      <c r="R92" s="201">
        <v>1.1499999999999999</v>
      </c>
      <c r="S92" s="201">
        <v>0.56999999999999995</v>
      </c>
      <c r="T92" s="201">
        <v>1.44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2.02</v>
      </c>
      <c r="AB92" s="201">
        <v>0</v>
      </c>
      <c r="AC92" s="201">
        <v>0</v>
      </c>
      <c r="AD92" s="201">
        <v>0</v>
      </c>
      <c r="AE92" s="201">
        <v>82.72</v>
      </c>
      <c r="AF92" s="201">
        <v>0</v>
      </c>
      <c r="AG92" s="201">
        <v>0</v>
      </c>
      <c r="AH92" s="201">
        <v>0</v>
      </c>
      <c r="AI92" s="201">
        <v>23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2.96</v>
      </c>
      <c r="AZ92" s="201">
        <v>5.18</v>
      </c>
      <c r="BA92" s="201">
        <v>3.5</v>
      </c>
      <c r="BB92" s="201">
        <v>2.58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4.6900000000000004</v>
      </c>
      <c r="Q93" s="201">
        <v>0.35</v>
      </c>
      <c r="R93" s="201">
        <v>1.1499999999999999</v>
      </c>
      <c r="S93" s="201">
        <v>0.56999999999999995</v>
      </c>
      <c r="T93" s="201">
        <v>1.44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2.02</v>
      </c>
      <c r="AB93" s="201">
        <v>0</v>
      </c>
      <c r="AC93" s="201">
        <v>0</v>
      </c>
      <c r="AD93" s="201">
        <v>0</v>
      </c>
      <c r="AE93" s="201">
        <v>82.72</v>
      </c>
      <c r="AF93" s="201">
        <v>0</v>
      </c>
      <c r="AG93" s="201">
        <v>0</v>
      </c>
      <c r="AH93" s="201">
        <v>0</v>
      </c>
      <c r="AI93" s="201">
        <v>23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2.96</v>
      </c>
      <c r="AZ93" s="201">
        <v>5.18</v>
      </c>
      <c r="BA93" s="201">
        <v>3.5</v>
      </c>
      <c r="BB93" s="201">
        <v>2.58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4.6900000000000004</v>
      </c>
      <c r="Q94" s="201">
        <v>0.35</v>
      </c>
      <c r="R94" s="201">
        <v>1.1499999999999999</v>
      </c>
      <c r="S94" s="201">
        <v>0.56999999999999995</v>
      </c>
      <c r="T94" s="201">
        <v>1.44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2.02</v>
      </c>
      <c r="AB94" s="201">
        <v>0</v>
      </c>
      <c r="AC94" s="201">
        <v>0</v>
      </c>
      <c r="AD94" s="201">
        <v>0</v>
      </c>
      <c r="AE94" s="201">
        <v>82.72</v>
      </c>
      <c r="AF94" s="201">
        <v>0</v>
      </c>
      <c r="AG94" s="201">
        <v>0</v>
      </c>
      <c r="AH94" s="201">
        <v>0</v>
      </c>
      <c r="AI94" s="201">
        <v>23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2.91</v>
      </c>
      <c r="AZ94" s="201">
        <v>5.18</v>
      </c>
      <c r="BA94" s="201">
        <v>3.41</v>
      </c>
      <c r="BB94" s="201">
        <v>2.58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4.6900000000000004</v>
      </c>
      <c r="Q95" s="201">
        <v>0.35</v>
      </c>
      <c r="R95" s="201">
        <v>1.1499999999999999</v>
      </c>
      <c r="S95" s="201">
        <v>0.56999999999999995</v>
      </c>
      <c r="T95" s="201">
        <v>1.44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2.02</v>
      </c>
      <c r="AB95" s="201">
        <v>0</v>
      </c>
      <c r="AC95" s="201">
        <v>0</v>
      </c>
      <c r="AD95" s="201">
        <v>0</v>
      </c>
      <c r="AE95" s="201">
        <v>82.72</v>
      </c>
      <c r="AF95" s="201">
        <v>0</v>
      </c>
      <c r="AG95" s="201">
        <v>0</v>
      </c>
      <c r="AH95" s="201">
        <v>0</v>
      </c>
      <c r="AI95" s="201">
        <v>23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2.91</v>
      </c>
      <c r="AZ95" s="201">
        <v>5.18</v>
      </c>
      <c r="BA95" s="201">
        <v>3.41</v>
      </c>
      <c r="BB95" s="201">
        <v>2.58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4.6900000000000004</v>
      </c>
      <c r="Q96" s="201">
        <v>0.35</v>
      </c>
      <c r="R96" s="201">
        <v>1.1499999999999999</v>
      </c>
      <c r="S96" s="201">
        <v>0.56999999999999995</v>
      </c>
      <c r="T96" s="201">
        <v>1.44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2.02</v>
      </c>
      <c r="AB96" s="201">
        <v>0</v>
      </c>
      <c r="AC96" s="201">
        <v>0</v>
      </c>
      <c r="AD96" s="201">
        <v>0</v>
      </c>
      <c r="AE96" s="201">
        <v>82.72</v>
      </c>
      <c r="AF96" s="201">
        <v>0</v>
      </c>
      <c r="AG96" s="201">
        <v>0</v>
      </c>
      <c r="AH96" s="201">
        <v>0</v>
      </c>
      <c r="AI96" s="201">
        <v>23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2.91</v>
      </c>
      <c r="AZ96" s="201">
        <v>5.18</v>
      </c>
      <c r="BA96" s="201">
        <v>3.41</v>
      </c>
      <c r="BB96" s="201">
        <v>2.58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4.6900000000000004</v>
      </c>
      <c r="Q97" s="201">
        <v>0.35</v>
      </c>
      <c r="R97" s="201">
        <v>1.1499999999999999</v>
      </c>
      <c r="S97" s="201">
        <v>0.56999999999999995</v>
      </c>
      <c r="T97" s="201">
        <v>1.44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2.02</v>
      </c>
      <c r="AB97" s="201">
        <v>0</v>
      </c>
      <c r="AC97" s="201">
        <v>0</v>
      </c>
      <c r="AD97" s="201">
        <v>0</v>
      </c>
      <c r="AE97" s="201">
        <v>82.72</v>
      </c>
      <c r="AF97" s="201">
        <v>0</v>
      </c>
      <c r="AG97" s="201">
        <v>0</v>
      </c>
      <c r="AH97" s="201">
        <v>0</v>
      </c>
      <c r="AI97" s="201">
        <v>23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2.91</v>
      </c>
      <c r="AZ97" s="201">
        <v>5.18</v>
      </c>
      <c r="BA97" s="201">
        <v>3.41</v>
      </c>
      <c r="BB97" s="201">
        <v>2.58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4.6900000000000004</v>
      </c>
      <c r="Q98" s="201">
        <v>0.35</v>
      </c>
      <c r="R98" s="201">
        <v>1.1499999999999999</v>
      </c>
      <c r="S98" s="201">
        <v>0.56999999999999995</v>
      </c>
      <c r="T98" s="201">
        <v>1.44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2.02</v>
      </c>
      <c r="AB98" s="201">
        <v>0</v>
      </c>
      <c r="AC98" s="201">
        <v>0</v>
      </c>
      <c r="AD98" s="201">
        <v>0</v>
      </c>
      <c r="AE98" s="201">
        <v>82.72</v>
      </c>
      <c r="AF98" s="201">
        <v>0</v>
      </c>
      <c r="AG98" s="201">
        <v>0</v>
      </c>
      <c r="AH98" s="201">
        <v>0</v>
      </c>
      <c r="AI98" s="201">
        <v>23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2.91</v>
      </c>
      <c r="AZ98" s="201">
        <v>5.18</v>
      </c>
      <c r="BA98" s="201">
        <v>3.41</v>
      </c>
      <c r="BB98" s="201">
        <v>2.58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9.4900000000000002E-3</v>
      </c>
      <c r="L99">
        <f t="shared" si="0"/>
        <v>2.4924999999999999E-3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5.7717499999999984E-2</v>
      </c>
      <c r="Q99">
        <f t="shared" si="0"/>
        <v>5.3025000000000077E-3</v>
      </c>
      <c r="R99">
        <f t="shared" si="0"/>
        <v>1.6372499999999991E-2</v>
      </c>
      <c r="S99">
        <f t="shared" si="0"/>
        <v>8.1899999999999994E-3</v>
      </c>
      <c r="T99">
        <f t="shared" si="0"/>
        <v>2.8032500000000009E-2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4.857000000000003E-2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2.0084050000000042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0.55200000000000005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2.9679999999999998E-2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1.7219999999999999E-2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6.9340000000000013E-2</v>
      </c>
      <c r="AZ99">
        <f t="shared" si="0"/>
        <v>0.12432000000000014</v>
      </c>
      <c r="BA99">
        <f t="shared" si="0"/>
        <v>8.2110000000000002E-2</v>
      </c>
      <c r="BB99">
        <f t="shared" si="0"/>
        <v>4.8437500000000085E-2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17.22</v>
      </c>
      <c r="AF3" s="201">
        <v>0</v>
      </c>
      <c r="AG3" s="201">
        <v>0</v>
      </c>
      <c r="AH3" s="201">
        <v>0</v>
      </c>
      <c r="AI3" s="201">
        <v>5.84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16.97</v>
      </c>
      <c r="AF4" s="201">
        <v>0</v>
      </c>
      <c r="AG4" s="201">
        <v>0</v>
      </c>
      <c r="AH4" s="201">
        <v>0</v>
      </c>
      <c r="AI4" s="201">
        <v>5.84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16.97</v>
      </c>
      <c r="AF5" s="201">
        <v>0</v>
      </c>
      <c r="AG5" s="201">
        <v>0</v>
      </c>
      <c r="AH5" s="201">
        <v>0</v>
      </c>
      <c r="AI5" s="201">
        <v>5.84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16.97</v>
      </c>
      <c r="AF6" s="201">
        <v>0</v>
      </c>
      <c r="AG6" s="201">
        <v>0</v>
      </c>
      <c r="AH6" s="201">
        <v>0</v>
      </c>
      <c r="AI6" s="201">
        <v>5.84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16.97</v>
      </c>
      <c r="AF7" s="201">
        <v>0</v>
      </c>
      <c r="AG7" s="201">
        <v>0</v>
      </c>
      <c r="AH7" s="201">
        <v>0</v>
      </c>
      <c r="AI7" s="201">
        <v>5.84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16.97</v>
      </c>
      <c r="AF8" s="201">
        <v>0</v>
      </c>
      <c r="AG8" s="201">
        <v>0</v>
      </c>
      <c r="AH8" s="201">
        <v>0</v>
      </c>
      <c r="AI8" s="201">
        <v>5.84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16.97</v>
      </c>
      <c r="AF9" s="201">
        <v>0</v>
      </c>
      <c r="AG9" s="201">
        <v>0</v>
      </c>
      <c r="AH9" s="201">
        <v>0</v>
      </c>
      <c r="AI9" s="201">
        <v>5.84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16.97</v>
      </c>
      <c r="AF10" s="201">
        <v>0</v>
      </c>
      <c r="AG10" s="201">
        <v>0</v>
      </c>
      <c r="AH10" s="201">
        <v>0</v>
      </c>
      <c r="AI10" s="201">
        <v>5.84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16.97</v>
      </c>
      <c r="AF11" s="201">
        <v>0</v>
      </c>
      <c r="AG11" s="201">
        <v>0</v>
      </c>
      <c r="AH11" s="201">
        <v>0</v>
      </c>
      <c r="AI11" s="201">
        <v>5.84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16.97</v>
      </c>
      <c r="AF12" s="201">
        <v>0</v>
      </c>
      <c r="AG12" s="201">
        <v>0</v>
      </c>
      <c r="AH12" s="201">
        <v>0</v>
      </c>
      <c r="AI12" s="201">
        <v>5.84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16.97</v>
      </c>
      <c r="AF13" s="201">
        <v>0</v>
      </c>
      <c r="AG13" s="201">
        <v>0</v>
      </c>
      <c r="AH13" s="201">
        <v>0</v>
      </c>
      <c r="AI13" s="201">
        <v>5.84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16.97</v>
      </c>
      <c r="AF14" s="201">
        <v>0</v>
      </c>
      <c r="AG14" s="201">
        <v>0</v>
      </c>
      <c r="AH14" s="201">
        <v>0</v>
      </c>
      <c r="AI14" s="201">
        <v>5.84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16.97</v>
      </c>
      <c r="AF15" s="201">
        <v>0</v>
      </c>
      <c r="AG15" s="201">
        <v>0</v>
      </c>
      <c r="AH15" s="201">
        <v>0</v>
      </c>
      <c r="AI15" s="201">
        <v>5.84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17.22</v>
      </c>
      <c r="AF16" s="201">
        <v>0</v>
      </c>
      <c r="AG16" s="201">
        <v>0</v>
      </c>
      <c r="AH16" s="201">
        <v>0</v>
      </c>
      <c r="AI16" s="201">
        <v>5.84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17.22</v>
      </c>
      <c r="AF17" s="201">
        <v>0</v>
      </c>
      <c r="AG17" s="201">
        <v>0</v>
      </c>
      <c r="AH17" s="201">
        <v>0</v>
      </c>
      <c r="AI17" s="201">
        <v>5.84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17.22</v>
      </c>
      <c r="AF18" s="201">
        <v>0</v>
      </c>
      <c r="AG18" s="201">
        <v>0</v>
      </c>
      <c r="AH18" s="201">
        <v>0</v>
      </c>
      <c r="AI18" s="201">
        <v>5.84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17.22</v>
      </c>
      <c r="AF19" s="201">
        <v>0</v>
      </c>
      <c r="AG19" s="201">
        <v>0</v>
      </c>
      <c r="AH19" s="201">
        <v>0</v>
      </c>
      <c r="AI19" s="201">
        <v>5.84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17.22</v>
      </c>
      <c r="AF20" s="201">
        <v>0</v>
      </c>
      <c r="AG20" s="201">
        <v>0</v>
      </c>
      <c r="AH20" s="201">
        <v>0</v>
      </c>
      <c r="AI20" s="201">
        <v>5.84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17.22</v>
      </c>
      <c r="AF21" s="201">
        <v>0</v>
      </c>
      <c r="AG21" s="201">
        <v>0</v>
      </c>
      <c r="AH21" s="201">
        <v>0</v>
      </c>
      <c r="AI21" s="201">
        <v>5.84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17.22</v>
      </c>
      <c r="AF22" s="201">
        <v>0</v>
      </c>
      <c r="AG22" s="201">
        <v>0</v>
      </c>
      <c r="AH22" s="201">
        <v>0</v>
      </c>
      <c r="AI22" s="201">
        <v>5.84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17.22</v>
      </c>
      <c r="AF23" s="201">
        <v>0</v>
      </c>
      <c r="AG23" s="201">
        <v>0</v>
      </c>
      <c r="AH23" s="201">
        <v>0</v>
      </c>
      <c r="AI23" s="201">
        <v>5.84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17.22</v>
      </c>
      <c r="AF24" s="201">
        <v>0</v>
      </c>
      <c r="AG24" s="201">
        <v>0</v>
      </c>
      <c r="AH24" s="201">
        <v>0</v>
      </c>
      <c r="AI24" s="201">
        <v>5.84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17.22</v>
      </c>
      <c r="AF25" s="201">
        <v>0</v>
      </c>
      <c r="AG25" s="201">
        <v>0</v>
      </c>
      <c r="AH25" s="201">
        <v>0</v>
      </c>
      <c r="AI25" s="201">
        <v>5.84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17.22</v>
      </c>
      <c r="AF26" s="201">
        <v>0</v>
      </c>
      <c r="AG26" s="201">
        <v>0</v>
      </c>
      <c r="AH26" s="201">
        <v>0</v>
      </c>
      <c r="AI26" s="201">
        <v>5.84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17.22</v>
      </c>
      <c r="AF27" s="201">
        <v>0</v>
      </c>
      <c r="AG27" s="201">
        <v>0</v>
      </c>
      <c r="AH27" s="201">
        <v>0</v>
      </c>
      <c r="AI27" s="201">
        <v>5.84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17.22</v>
      </c>
      <c r="AF28" s="201">
        <v>0</v>
      </c>
      <c r="AG28" s="201">
        <v>0</v>
      </c>
      <c r="AH28" s="201">
        <v>0</v>
      </c>
      <c r="AI28" s="201">
        <v>5.84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17.22</v>
      </c>
      <c r="AF29" s="201">
        <v>0</v>
      </c>
      <c r="AG29" s="201">
        <v>0</v>
      </c>
      <c r="AH29" s="201">
        <v>0</v>
      </c>
      <c r="AI29" s="201">
        <v>5.84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17.22</v>
      </c>
      <c r="AF30" s="201">
        <v>0</v>
      </c>
      <c r="AG30" s="201">
        <v>0</v>
      </c>
      <c r="AH30" s="201">
        <v>0</v>
      </c>
      <c r="AI30" s="201">
        <v>5.84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17.22</v>
      </c>
      <c r="AF31" s="201">
        <v>0</v>
      </c>
      <c r="AG31" s="201">
        <v>0</v>
      </c>
      <c r="AH31" s="201">
        <v>0</v>
      </c>
      <c r="AI31" s="201">
        <v>5.84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17.22</v>
      </c>
      <c r="AF32" s="201">
        <v>0</v>
      </c>
      <c r="AG32" s="201">
        <v>0</v>
      </c>
      <c r="AH32" s="201">
        <v>0</v>
      </c>
      <c r="AI32" s="201">
        <v>5.84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17.22</v>
      </c>
      <c r="AF33" s="201">
        <v>0</v>
      </c>
      <c r="AG33" s="201">
        <v>0</v>
      </c>
      <c r="AH33" s="201">
        <v>0</v>
      </c>
      <c r="AI33" s="201">
        <v>5.84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17.22</v>
      </c>
      <c r="AF34" s="201">
        <v>0</v>
      </c>
      <c r="AG34" s="201">
        <v>0</v>
      </c>
      <c r="AH34" s="201">
        <v>0</v>
      </c>
      <c r="AI34" s="201">
        <v>5.84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17.22</v>
      </c>
      <c r="AF35" s="201">
        <v>0</v>
      </c>
      <c r="AG35" s="201">
        <v>0</v>
      </c>
      <c r="AH35" s="201">
        <v>0</v>
      </c>
      <c r="AI35" s="201">
        <v>5.84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17.22</v>
      </c>
      <c r="AF36" s="201">
        <v>0</v>
      </c>
      <c r="AG36" s="201">
        <v>0</v>
      </c>
      <c r="AH36" s="201">
        <v>0</v>
      </c>
      <c r="AI36" s="201">
        <v>5.84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17.22</v>
      </c>
      <c r="AF37" s="201">
        <v>0</v>
      </c>
      <c r="AG37" s="201">
        <v>0</v>
      </c>
      <c r="AH37" s="201">
        <v>0</v>
      </c>
      <c r="AI37" s="201">
        <v>5.84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17.22</v>
      </c>
      <c r="AF38" s="201">
        <v>0</v>
      </c>
      <c r="AG38" s="201">
        <v>0</v>
      </c>
      <c r="AH38" s="201">
        <v>0</v>
      </c>
      <c r="AI38" s="201">
        <v>5.84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17.22</v>
      </c>
      <c r="AF39" s="201">
        <v>0</v>
      </c>
      <c r="AG39" s="201">
        <v>0</v>
      </c>
      <c r="AH39" s="201">
        <v>0</v>
      </c>
      <c r="AI39" s="201">
        <v>5.84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17.22</v>
      </c>
      <c r="AF40" s="201">
        <v>0</v>
      </c>
      <c r="AG40" s="201">
        <v>0</v>
      </c>
      <c r="AH40" s="201">
        <v>0</v>
      </c>
      <c r="AI40" s="201">
        <v>5.84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17.14</v>
      </c>
      <c r="AF41" s="201">
        <v>0</v>
      </c>
      <c r="AG41" s="201">
        <v>0</v>
      </c>
      <c r="AH41" s="201">
        <v>0</v>
      </c>
      <c r="AI41" s="201">
        <v>5.84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17.14</v>
      </c>
      <c r="AF42" s="201">
        <v>0</v>
      </c>
      <c r="AG42" s="201">
        <v>0</v>
      </c>
      <c r="AH42" s="201">
        <v>0</v>
      </c>
      <c r="AI42" s="201">
        <v>5.84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16.89</v>
      </c>
      <c r="AF43" s="201">
        <v>0</v>
      </c>
      <c r="AG43" s="201">
        <v>0</v>
      </c>
      <c r="AH43" s="201">
        <v>0</v>
      </c>
      <c r="AI43" s="201">
        <v>5.84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16.89</v>
      </c>
      <c r="AF44" s="201">
        <v>0</v>
      </c>
      <c r="AG44" s="201">
        <v>0</v>
      </c>
      <c r="AH44" s="201">
        <v>0</v>
      </c>
      <c r="AI44" s="201">
        <v>5.84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16.89</v>
      </c>
      <c r="AF45" s="201">
        <v>0</v>
      </c>
      <c r="AG45" s="201">
        <v>0</v>
      </c>
      <c r="AH45" s="201">
        <v>0</v>
      </c>
      <c r="AI45" s="201">
        <v>5.84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16.89</v>
      </c>
      <c r="AF46" s="201">
        <v>0</v>
      </c>
      <c r="AG46" s="201">
        <v>0</v>
      </c>
      <c r="AH46" s="201">
        <v>0</v>
      </c>
      <c r="AI46" s="201">
        <v>5.84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16.89</v>
      </c>
      <c r="AF47" s="201">
        <v>0</v>
      </c>
      <c r="AG47" s="201">
        <v>0</v>
      </c>
      <c r="AH47" s="201">
        <v>0</v>
      </c>
      <c r="AI47" s="201">
        <v>5.84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16.89</v>
      </c>
      <c r="AF48" s="201">
        <v>0</v>
      </c>
      <c r="AG48" s="201">
        <v>0</v>
      </c>
      <c r="AH48" s="201">
        <v>0</v>
      </c>
      <c r="AI48" s="201">
        <v>5.84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16.89</v>
      </c>
      <c r="AF49" s="201">
        <v>0</v>
      </c>
      <c r="AG49" s="201">
        <v>0</v>
      </c>
      <c r="AH49" s="201">
        <v>0</v>
      </c>
      <c r="AI49" s="201">
        <v>5.84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16.89</v>
      </c>
      <c r="AF50" s="201">
        <v>0</v>
      </c>
      <c r="AG50" s="201">
        <v>0</v>
      </c>
      <c r="AH50" s="201">
        <v>0</v>
      </c>
      <c r="AI50" s="201">
        <v>5.84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16.670000000000002</v>
      </c>
      <c r="AF51" s="201">
        <v>0</v>
      </c>
      <c r="AG51" s="201">
        <v>0</v>
      </c>
      <c r="AH51" s="201">
        <v>0</v>
      </c>
      <c r="AI51" s="201">
        <v>5.84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16.670000000000002</v>
      </c>
      <c r="AF52" s="201">
        <v>0</v>
      </c>
      <c r="AG52" s="201">
        <v>0</v>
      </c>
      <c r="AH52" s="201">
        <v>0</v>
      </c>
      <c r="AI52" s="201">
        <v>5.84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16.670000000000002</v>
      </c>
      <c r="AF53" s="201">
        <v>0</v>
      </c>
      <c r="AG53" s="201">
        <v>0</v>
      </c>
      <c r="AH53" s="201">
        <v>0</v>
      </c>
      <c r="AI53" s="201">
        <v>5.84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16.670000000000002</v>
      </c>
      <c r="AF54" s="201">
        <v>0</v>
      </c>
      <c r="AG54" s="201">
        <v>0</v>
      </c>
      <c r="AH54" s="201">
        <v>0</v>
      </c>
      <c r="AI54" s="201">
        <v>5.84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16.670000000000002</v>
      </c>
      <c r="AF55" s="201">
        <v>0</v>
      </c>
      <c r="AG55" s="201">
        <v>0</v>
      </c>
      <c r="AH55" s="201">
        <v>0</v>
      </c>
      <c r="AI55" s="201">
        <v>5.84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16.670000000000002</v>
      </c>
      <c r="AF56" s="201">
        <v>0</v>
      </c>
      <c r="AG56" s="201">
        <v>0</v>
      </c>
      <c r="AH56" s="201">
        <v>0</v>
      </c>
      <c r="AI56" s="201">
        <v>5.84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16.670000000000002</v>
      </c>
      <c r="AF57" s="201">
        <v>0</v>
      </c>
      <c r="AG57" s="201">
        <v>0</v>
      </c>
      <c r="AH57" s="201">
        <v>0</v>
      </c>
      <c r="AI57" s="201">
        <v>5.84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16.670000000000002</v>
      </c>
      <c r="AF58" s="201">
        <v>0</v>
      </c>
      <c r="AG58" s="201">
        <v>0</v>
      </c>
      <c r="AH58" s="201">
        <v>0</v>
      </c>
      <c r="AI58" s="201">
        <v>5.84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16.670000000000002</v>
      </c>
      <c r="AF59" s="201">
        <v>0</v>
      </c>
      <c r="AG59" s="201">
        <v>0</v>
      </c>
      <c r="AH59" s="201">
        <v>0</v>
      </c>
      <c r="AI59" s="201">
        <v>5.84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16.670000000000002</v>
      </c>
      <c r="AF60" s="201">
        <v>0</v>
      </c>
      <c r="AG60" s="201">
        <v>0</v>
      </c>
      <c r="AH60" s="201">
        <v>0</v>
      </c>
      <c r="AI60" s="201">
        <v>5.84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16.670000000000002</v>
      </c>
      <c r="AF61" s="201">
        <v>0</v>
      </c>
      <c r="AG61" s="201">
        <v>0</v>
      </c>
      <c r="AH61" s="201">
        <v>0</v>
      </c>
      <c r="AI61" s="201">
        <v>5.84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16.670000000000002</v>
      </c>
      <c r="AF62" s="201">
        <v>0</v>
      </c>
      <c r="AG62" s="201">
        <v>0</v>
      </c>
      <c r="AH62" s="201">
        <v>0</v>
      </c>
      <c r="AI62" s="201">
        <v>5.84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16.670000000000002</v>
      </c>
      <c r="AF63" s="201">
        <v>0</v>
      </c>
      <c r="AG63" s="201">
        <v>0</v>
      </c>
      <c r="AH63" s="201">
        <v>0</v>
      </c>
      <c r="AI63" s="201">
        <v>5.84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16.670000000000002</v>
      </c>
      <c r="AF64" s="201">
        <v>0</v>
      </c>
      <c r="AG64" s="201">
        <v>0</v>
      </c>
      <c r="AH64" s="201">
        <v>0</v>
      </c>
      <c r="AI64" s="201">
        <v>5.84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16.670000000000002</v>
      </c>
      <c r="AF65" s="201">
        <v>0</v>
      </c>
      <c r="AG65" s="201">
        <v>0</v>
      </c>
      <c r="AH65" s="201">
        <v>0</v>
      </c>
      <c r="AI65" s="201">
        <v>5.84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16.670000000000002</v>
      </c>
      <c r="AF66" s="201">
        <v>0</v>
      </c>
      <c r="AG66" s="201">
        <v>0</v>
      </c>
      <c r="AH66" s="201">
        <v>0</v>
      </c>
      <c r="AI66" s="201">
        <v>5.84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16.670000000000002</v>
      </c>
      <c r="AF67" s="201">
        <v>0</v>
      </c>
      <c r="AG67" s="201">
        <v>0</v>
      </c>
      <c r="AH67" s="201">
        <v>0</v>
      </c>
      <c r="AI67" s="201">
        <v>5.84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16.670000000000002</v>
      </c>
      <c r="AF68" s="201">
        <v>0</v>
      </c>
      <c r="AG68" s="201">
        <v>0</v>
      </c>
      <c r="AH68" s="201">
        <v>0</v>
      </c>
      <c r="AI68" s="201">
        <v>5.84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16.670000000000002</v>
      </c>
      <c r="AF69" s="201">
        <v>0</v>
      </c>
      <c r="AG69" s="201">
        <v>0</v>
      </c>
      <c r="AH69" s="201">
        <v>0</v>
      </c>
      <c r="AI69" s="201">
        <v>5.84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16.670000000000002</v>
      </c>
      <c r="AF70" s="201">
        <v>0</v>
      </c>
      <c r="AG70" s="201">
        <v>0</v>
      </c>
      <c r="AH70" s="201">
        <v>0</v>
      </c>
      <c r="AI70" s="201">
        <v>5.84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16.670000000000002</v>
      </c>
      <c r="AF71" s="201">
        <v>0</v>
      </c>
      <c r="AG71" s="201">
        <v>0</v>
      </c>
      <c r="AH71" s="201">
        <v>0</v>
      </c>
      <c r="AI71" s="201">
        <v>5.84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16.670000000000002</v>
      </c>
      <c r="AF72" s="201">
        <v>0</v>
      </c>
      <c r="AG72" s="201">
        <v>0</v>
      </c>
      <c r="AH72" s="201">
        <v>0</v>
      </c>
      <c r="AI72" s="201">
        <v>5.84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16.670000000000002</v>
      </c>
      <c r="AF73" s="201">
        <v>0</v>
      </c>
      <c r="AG73" s="201">
        <v>0</v>
      </c>
      <c r="AH73" s="201">
        <v>0</v>
      </c>
      <c r="AI73" s="201">
        <v>5.84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16.670000000000002</v>
      </c>
      <c r="AF74" s="201">
        <v>0</v>
      </c>
      <c r="AG74" s="201">
        <v>0</v>
      </c>
      <c r="AH74" s="201">
        <v>0</v>
      </c>
      <c r="AI74" s="201">
        <v>5.84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16.670000000000002</v>
      </c>
      <c r="AF75" s="201">
        <v>0</v>
      </c>
      <c r="AG75" s="201">
        <v>0</v>
      </c>
      <c r="AH75" s="201">
        <v>0</v>
      </c>
      <c r="AI75" s="201">
        <v>5.84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16.670000000000002</v>
      </c>
      <c r="AF76" s="201">
        <v>0</v>
      </c>
      <c r="AG76" s="201">
        <v>0</v>
      </c>
      <c r="AH76" s="201">
        <v>0</v>
      </c>
      <c r="AI76" s="201">
        <v>5.84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16.670000000000002</v>
      </c>
      <c r="AF77" s="201">
        <v>0</v>
      </c>
      <c r="AG77" s="201">
        <v>0</v>
      </c>
      <c r="AH77" s="201">
        <v>0</v>
      </c>
      <c r="AI77" s="201">
        <v>5.84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16.670000000000002</v>
      </c>
      <c r="AF78" s="201">
        <v>0</v>
      </c>
      <c r="AG78" s="201">
        <v>0</v>
      </c>
      <c r="AH78" s="201">
        <v>0</v>
      </c>
      <c r="AI78" s="201">
        <v>5.84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16.670000000000002</v>
      </c>
      <c r="AF79" s="201">
        <v>0</v>
      </c>
      <c r="AG79" s="201">
        <v>0</v>
      </c>
      <c r="AH79" s="201">
        <v>0</v>
      </c>
      <c r="AI79" s="201">
        <v>5.84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16.670000000000002</v>
      </c>
      <c r="AF80" s="201">
        <v>0</v>
      </c>
      <c r="AG80" s="201">
        <v>0</v>
      </c>
      <c r="AH80" s="201">
        <v>0</v>
      </c>
      <c r="AI80" s="201">
        <v>5.84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16.670000000000002</v>
      </c>
      <c r="AF81" s="201">
        <v>0</v>
      </c>
      <c r="AG81" s="201">
        <v>0</v>
      </c>
      <c r="AH81" s="201">
        <v>0</v>
      </c>
      <c r="AI81" s="201">
        <v>5.84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16.670000000000002</v>
      </c>
      <c r="AF82" s="201">
        <v>0</v>
      </c>
      <c r="AG82" s="201">
        <v>0</v>
      </c>
      <c r="AH82" s="201">
        <v>0</v>
      </c>
      <c r="AI82" s="201">
        <v>5.84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16.670000000000002</v>
      </c>
      <c r="AF83" s="201">
        <v>0</v>
      </c>
      <c r="AG83" s="201">
        <v>0</v>
      </c>
      <c r="AH83" s="201">
        <v>0</v>
      </c>
      <c r="AI83" s="201">
        <v>5.84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16.670000000000002</v>
      </c>
      <c r="AF84" s="201">
        <v>0</v>
      </c>
      <c r="AG84" s="201">
        <v>0</v>
      </c>
      <c r="AH84" s="201">
        <v>0</v>
      </c>
      <c r="AI84" s="201">
        <v>5.84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16.54</v>
      </c>
      <c r="AF85" s="201">
        <v>0</v>
      </c>
      <c r="AG85" s="201">
        <v>0</v>
      </c>
      <c r="AH85" s="201">
        <v>0</v>
      </c>
      <c r="AI85" s="201">
        <v>5.84</v>
      </c>
      <c r="AJ85" s="201">
        <v>0</v>
      </c>
      <c r="AK85" s="201">
        <v>0</v>
      </c>
      <c r="AL85" s="201">
        <v>0</v>
      </c>
      <c r="AM85" s="201">
        <v>6.13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16.54</v>
      </c>
      <c r="AF86" s="201">
        <v>0</v>
      </c>
      <c r="AG86" s="201">
        <v>0</v>
      </c>
      <c r="AH86" s="201">
        <v>0</v>
      </c>
      <c r="AI86" s="201">
        <v>5.84</v>
      </c>
      <c r="AJ86" s="201">
        <v>0</v>
      </c>
      <c r="AK86" s="201">
        <v>0</v>
      </c>
      <c r="AL86" s="201">
        <v>0</v>
      </c>
      <c r="AM86" s="201">
        <v>6.13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16.54</v>
      </c>
      <c r="AF87" s="201">
        <v>0</v>
      </c>
      <c r="AG87" s="201">
        <v>0</v>
      </c>
      <c r="AH87" s="201">
        <v>0</v>
      </c>
      <c r="AI87" s="201">
        <v>5.84</v>
      </c>
      <c r="AJ87" s="201">
        <v>0</v>
      </c>
      <c r="AK87" s="201">
        <v>0</v>
      </c>
      <c r="AL87" s="201">
        <v>0</v>
      </c>
      <c r="AM87" s="201">
        <v>3.8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16.54</v>
      </c>
      <c r="AF88" s="201">
        <v>0</v>
      </c>
      <c r="AG88" s="201">
        <v>0</v>
      </c>
      <c r="AH88" s="201">
        <v>0</v>
      </c>
      <c r="AI88" s="201">
        <v>5.84</v>
      </c>
      <c r="AJ88" s="201">
        <v>0</v>
      </c>
      <c r="AK88" s="201">
        <v>0</v>
      </c>
      <c r="AL88" s="201">
        <v>0</v>
      </c>
      <c r="AM88" s="201">
        <v>4.5199999999999996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16.54</v>
      </c>
      <c r="AF89" s="201">
        <v>0</v>
      </c>
      <c r="AG89" s="201">
        <v>0</v>
      </c>
      <c r="AH89" s="201">
        <v>0</v>
      </c>
      <c r="AI89" s="201">
        <v>5.84</v>
      </c>
      <c r="AJ89" s="201">
        <v>0</v>
      </c>
      <c r="AK89" s="201">
        <v>0</v>
      </c>
      <c r="AL89" s="201">
        <v>0</v>
      </c>
      <c r="AM89" s="201">
        <v>3.98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16.54</v>
      </c>
      <c r="AF90" s="201">
        <v>0</v>
      </c>
      <c r="AG90" s="201">
        <v>0</v>
      </c>
      <c r="AH90" s="201">
        <v>0</v>
      </c>
      <c r="AI90" s="201">
        <v>5.84</v>
      </c>
      <c r="AJ90" s="201">
        <v>0</v>
      </c>
      <c r="AK90" s="201">
        <v>0</v>
      </c>
      <c r="AL90" s="201">
        <v>0</v>
      </c>
      <c r="AM90" s="201">
        <v>3.62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16.54</v>
      </c>
      <c r="AF91" s="201">
        <v>0</v>
      </c>
      <c r="AG91" s="201">
        <v>0</v>
      </c>
      <c r="AH91" s="201">
        <v>0</v>
      </c>
      <c r="AI91" s="201">
        <v>5.84</v>
      </c>
      <c r="AJ91" s="201">
        <v>0</v>
      </c>
      <c r="AK91" s="201">
        <v>0</v>
      </c>
      <c r="AL91" s="201">
        <v>0</v>
      </c>
      <c r="AM91" s="201">
        <v>1.5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16.54</v>
      </c>
      <c r="AF92" s="201">
        <v>0</v>
      </c>
      <c r="AG92" s="201">
        <v>0</v>
      </c>
      <c r="AH92" s="201">
        <v>0</v>
      </c>
      <c r="AI92" s="201">
        <v>5.84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16.54</v>
      </c>
      <c r="AF93" s="201">
        <v>0</v>
      </c>
      <c r="AG93" s="201">
        <v>0</v>
      </c>
      <c r="AH93" s="201">
        <v>0</v>
      </c>
      <c r="AI93" s="201">
        <v>5.84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16.54</v>
      </c>
      <c r="AF94" s="201">
        <v>0</v>
      </c>
      <c r="AG94" s="201">
        <v>0</v>
      </c>
      <c r="AH94" s="201">
        <v>0</v>
      </c>
      <c r="AI94" s="201">
        <v>5.84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16.54</v>
      </c>
      <c r="AF95" s="201">
        <v>0</v>
      </c>
      <c r="AG95" s="201">
        <v>0</v>
      </c>
      <c r="AH95" s="201">
        <v>0</v>
      </c>
      <c r="AI95" s="201">
        <v>5.84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16.54</v>
      </c>
      <c r="AF96" s="201">
        <v>0</v>
      </c>
      <c r="AG96" s="201">
        <v>0</v>
      </c>
      <c r="AH96" s="201">
        <v>0</v>
      </c>
      <c r="AI96" s="201">
        <v>5.84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16.54</v>
      </c>
      <c r="AF97" s="201">
        <v>0</v>
      </c>
      <c r="AG97" s="201">
        <v>0</v>
      </c>
      <c r="AH97" s="201">
        <v>0</v>
      </c>
      <c r="AI97" s="201">
        <v>5.84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16.54</v>
      </c>
      <c r="AF98" s="201">
        <v>0</v>
      </c>
      <c r="AG98" s="201">
        <v>0</v>
      </c>
      <c r="AH98" s="201">
        <v>0</v>
      </c>
      <c r="AI98" s="201">
        <v>5.84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0.40477500000000027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7.4199999999999995E-3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537</v>
      </c>
      <c r="D2" t="s">
        <v>537</v>
      </c>
      <c r="E2" t="s">
        <v>537</v>
      </c>
      <c r="F2" t="s">
        <v>537</v>
      </c>
      <c r="G2" t="s">
        <v>537</v>
      </c>
      <c r="H2" t="s">
        <v>537</v>
      </c>
      <c r="I2" t="s">
        <v>537</v>
      </c>
      <c r="J2" t="s">
        <v>537</v>
      </c>
      <c r="K2" t="s">
        <v>537</v>
      </c>
      <c r="L2" t="s">
        <v>537</v>
      </c>
      <c r="M2" t="s">
        <v>537</v>
      </c>
      <c r="N2" t="s">
        <v>537</v>
      </c>
      <c r="O2" t="s">
        <v>537</v>
      </c>
      <c r="P2" t="s">
        <v>537</v>
      </c>
    </row>
    <row r="3" spans="1:17">
      <c r="A3" t="s">
        <v>45</v>
      </c>
      <c r="C3" s="24">
        <v>35.17</v>
      </c>
      <c r="D3" s="24">
        <v>0</v>
      </c>
      <c r="E3" s="24">
        <v>0</v>
      </c>
      <c r="F3" s="24">
        <v>0</v>
      </c>
      <c r="G3" s="201">
        <v>282</v>
      </c>
      <c r="H3" s="201">
        <v>0</v>
      </c>
      <c r="I3" s="201">
        <v>0</v>
      </c>
      <c r="J3" s="201">
        <v>0</v>
      </c>
      <c r="K3" s="201">
        <v>256</v>
      </c>
      <c r="L3" s="201">
        <v>0</v>
      </c>
      <c r="M3" s="201">
        <v>0</v>
      </c>
      <c r="N3" s="201">
        <v>0</v>
      </c>
      <c r="O3" s="201">
        <v>600</v>
      </c>
      <c r="P3" s="201">
        <v>0</v>
      </c>
    </row>
    <row r="4" spans="1:17">
      <c r="A4" t="s">
        <v>46</v>
      </c>
      <c r="C4" s="24">
        <v>36</v>
      </c>
      <c r="D4" s="24">
        <v>0</v>
      </c>
      <c r="E4" s="24">
        <v>0</v>
      </c>
      <c r="F4" s="24">
        <v>0</v>
      </c>
      <c r="G4" s="201">
        <v>278</v>
      </c>
      <c r="H4" s="201">
        <v>0</v>
      </c>
      <c r="I4" s="201">
        <v>0</v>
      </c>
      <c r="J4" s="201">
        <v>0</v>
      </c>
      <c r="K4" s="201">
        <v>320</v>
      </c>
      <c r="L4" s="201">
        <v>0</v>
      </c>
      <c r="M4" s="201">
        <v>0</v>
      </c>
      <c r="N4" s="201">
        <v>0</v>
      </c>
      <c r="O4" s="201">
        <v>580.15</v>
      </c>
      <c r="P4" s="201">
        <v>0</v>
      </c>
    </row>
    <row r="5" spans="1:17">
      <c r="A5" t="s">
        <v>47</v>
      </c>
      <c r="C5" s="24">
        <v>36</v>
      </c>
      <c r="D5" s="24">
        <v>0</v>
      </c>
      <c r="E5" s="24">
        <v>0</v>
      </c>
      <c r="F5" s="24">
        <v>0</v>
      </c>
      <c r="G5" s="201">
        <v>278</v>
      </c>
      <c r="H5" s="201">
        <v>0</v>
      </c>
      <c r="I5" s="201">
        <v>0</v>
      </c>
      <c r="J5" s="201">
        <v>0</v>
      </c>
      <c r="K5" s="201">
        <v>320</v>
      </c>
      <c r="L5" s="201">
        <v>0</v>
      </c>
      <c r="M5" s="201">
        <v>0</v>
      </c>
      <c r="N5" s="201">
        <v>0</v>
      </c>
      <c r="O5" s="201">
        <v>505.15</v>
      </c>
      <c r="P5" s="201">
        <v>0</v>
      </c>
    </row>
    <row r="6" spans="1:17">
      <c r="A6" t="s">
        <v>48</v>
      </c>
      <c r="C6" s="24">
        <v>36</v>
      </c>
      <c r="D6" s="24">
        <v>0</v>
      </c>
      <c r="E6" s="24">
        <v>0</v>
      </c>
      <c r="F6" s="24">
        <v>0</v>
      </c>
      <c r="G6" s="201">
        <v>278</v>
      </c>
      <c r="H6" s="201">
        <v>0</v>
      </c>
      <c r="I6" s="201">
        <v>0</v>
      </c>
      <c r="J6" s="201">
        <v>0</v>
      </c>
      <c r="K6" s="201">
        <v>320</v>
      </c>
      <c r="L6" s="201">
        <v>0</v>
      </c>
      <c r="M6" s="201">
        <v>0</v>
      </c>
      <c r="N6" s="201">
        <v>0</v>
      </c>
      <c r="O6" s="201">
        <v>431.15</v>
      </c>
      <c r="P6" s="201">
        <v>0</v>
      </c>
    </row>
    <row r="7" spans="1:17">
      <c r="A7" t="s">
        <v>49</v>
      </c>
      <c r="C7" s="24">
        <v>36</v>
      </c>
      <c r="D7" s="24">
        <v>0</v>
      </c>
      <c r="E7" s="24">
        <v>0</v>
      </c>
      <c r="F7" s="24">
        <v>0</v>
      </c>
      <c r="G7" s="201">
        <v>278</v>
      </c>
      <c r="H7" s="201">
        <v>0</v>
      </c>
      <c r="I7" s="201">
        <v>0</v>
      </c>
      <c r="J7" s="201">
        <v>0</v>
      </c>
      <c r="K7" s="201">
        <v>320</v>
      </c>
      <c r="L7" s="201">
        <v>0</v>
      </c>
      <c r="M7" s="201">
        <v>0</v>
      </c>
      <c r="N7" s="201">
        <v>0</v>
      </c>
      <c r="O7" s="201">
        <v>451.15</v>
      </c>
      <c r="P7" s="201">
        <v>0</v>
      </c>
    </row>
    <row r="8" spans="1:17">
      <c r="A8" t="s">
        <v>50</v>
      </c>
      <c r="C8" s="24">
        <v>36</v>
      </c>
      <c r="D8" s="24">
        <v>0</v>
      </c>
      <c r="E8" s="24">
        <v>0</v>
      </c>
      <c r="F8" s="24">
        <v>0</v>
      </c>
      <c r="G8" s="201">
        <v>278</v>
      </c>
      <c r="H8" s="201">
        <v>0</v>
      </c>
      <c r="I8" s="201">
        <v>0</v>
      </c>
      <c r="J8" s="201">
        <v>0</v>
      </c>
      <c r="K8" s="201">
        <v>320</v>
      </c>
      <c r="L8" s="201">
        <v>0</v>
      </c>
      <c r="M8" s="201">
        <v>0</v>
      </c>
      <c r="N8" s="201">
        <v>0</v>
      </c>
      <c r="O8" s="201">
        <v>441.15</v>
      </c>
      <c r="P8" s="201">
        <v>0</v>
      </c>
    </row>
    <row r="9" spans="1:17">
      <c r="A9" t="s">
        <v>51</v>
      </c>
      <c r="C9" s="24">
        <v>36</v>
      </c>
      <c r="D9" s="24">
        <v>0</v>
      </c>
      <c r="E9" s="24">
        <v>0</v>
      </c>
      <c r="F9" s="24">
        <v>0</v>
      </c>
      <c r="G9" s="201">
        <v>278</v>
      </c>
      <c r="H9" s="201">
        <v>0</v>
      </c>
      <c r="I9" s="201">
        <v>0</v>
      </c>
      <c r="J9" s="201">
        <v>0</v>
      </c>
      <c r="K9" s="201">
        <v>320</v>
      </c>
      <c r="L9" s="201">
        <v>0</v>
      </c>
      <c r="M9" s="201">
        <v>0</v>
      </c>
      <c r="N9" s="201">
        <v>0</v>
      </c>
      <c r="O9" s="201">
        <v>420.15</v>
      </c>
      <c r="P9" s="201">
        <v>0</v>
      </c>
    </row>
    <row r="10" spans="1:17">
      <c r="A10" t="s">
        <v>52</v>
      </c>
      <c r="C10" s="24">
        <v>36</v>
      </c>
      <c r="D10" s="24">
        <v>0</v>
      </c>
      <c r="E10" s="24">
        <v>0</v>
      </c>
      <c r="F10" s="24">
        <v>0</v>
      </c>
      <c r="G10" s="201">
        <v>278</v>
      </c>
      <c r="H10" s="201">
        <v>0</v>
      </c>
      <c r="I10" s="201">
        <v>0</v>
      </c>
      <c r="J10" s="201">
        <v>0</v>
      </c>
      <c r="K10" s="201">
        <v>320</v>
      </c>
      <c r="L10" s="201">
        <v>0</v>
      </c>
      <c r="M10" s="201">
        <v>0</v>
      </c>
      <c r="N10" s="201">
        <v>0</v>
      </c>
      <c r="O10" s="201">
        <v>420.15</v>
      </c>
      <c r="P10" s="201">
        <v>0</v>
      </c>
    </row>
    <row r="11" spans="1:17">
      <c r="A11" t="s">
        <v>53</v>
      </c>
      <c r="C11" s="24">
        <v>36</v>
      </c>
      <c r="D11" s="24">
        <v>0</v>
      </c>
      <c r="E11" s="24">
        <v>0</v>
      </c>
      <c r="F11" s="24">
        <v>0</v>
      </c>
      <c r="G11" s="201">
        <v>278</v>
      </c>
      <c r="H11" s="201">
        <v>0</v>
      </c>
      <c r="I11" s="201">
        <v>0</v>
      </c>
      <c r="J11" s="201">
        <v>0</v>
      </c>
      <c r="K11" s="201">
        <v>320</v>
      </c>
      <c r="L11" s="201">
        <v>0</v>
      </c>
      <c r="M11" s="201">
        <v>0</v>
      </c>
      <c r="N11" s="201">
        <v>0</v>
      </c>
      <c r="O11" s="201">
        <v>420.15</v>
      </c>
      <c r="P11" s="201">
        <v>0</v>
      </c>
    </row>
    <row r="12" spans="1:17">
      <c r="A12" t="s">
        <v>54</v>
      </c>
      <c r="C12" s="24">
        <v>36</v>
      </c>
      <c r="D12" s="24">
        <v>0</v>
      </c>
      <c r="E12" s="24">
        <v>0</v>
      </c>
      <c r="F12" s="24">
        <v>0</v>
      </c>
      <c r="G12" s="201">
        <v>278</v>
      </c>
      <c r="H12" s="201">
        <v>0</v>
      </c>
      <c r="I12" s="201">
        <v>0</v>
      </c>
      <c r="J12" s="201">
        <v>0</v>
      </c>
      <c r="K12" s="201">
        <v>320</v>
      </c>
      <c r="L12" s="201">
        <v>0</v>
      </c>
      <c r="M12" s="201">
        <v>0</v>
      </c>
      <c r="N12" s="201">
        <v>0</v>
      </c>
      <c r="O12" s="201">
        <v>420.15</v>
      </c>
      <c r="P12" s="201">
        <v>0</v>
      </c>
    </row>
    <row r="13" spans="1:17">
      <c r="A13" t="s">
        <v>55</v>
      </c>
      <c r="C13" s="24">
        <v>36</v>
      </c>
      <c r="D13" s="24">
        <v>0</v>
      </c>
      <c r="E13" s="24">
        <v>0</v>
      </c>
      <c r="F13" s="24">
        <v>0</v>
      </c>
      <c r="G13" s="201">
        <v>278</v>
      </c>
      <c r="H13" s="201">
        <v>0</v>
      </c>
      <c r="I13" s="201">
        <v>0</v>
      </c>
      <c r="J13" s="201">
        <v>0</v>
      </c>
      <c r="K13" s="201">
        <v>320</v>
      </c>
      <c r="L13" s="201">
        <v>0</v>
      </c>
      <c r="M13" s="201">
        <v>0</v>
      </c>
      <c r="N13" s="201">
        <v>0</v>
      </c>
      <c r="O13" s="201">
        <v>420.15</v>
      </c>
      <c r="P13" s="201">
        <v>0</v>
      </c>
    </row>
    <row r="14" spans="1:17">
      <c r="A14" t="s">
        <v>56</v>
      </c>
      <c r="C14" s="24">
        <v>36</v>
      </c>
      <c r="D14" s="24">
        <v>0</v>
      </c>
      <c r="E14" s="24">
        <v>0</v>
      </c>
      <c r="F14" s="24">
        <v>0</v>
      </c>
      <c r="G14" s="201">
        <v>278</v>
      </c>
      <c r="H14" s="201">
        <v>0</v>
      </c>
      <c r="I14" s="201">
        <v>0</v>
      </c>
      <c r="J14" s="201">
        <v>0</v>
      </c>
      <c r="K14" s="201">
        <v>320</v>
      </c>
      <c r="L14" s="201">
        <v>0</v>
      </c>
      <c r="M14" s="201">
        <v>0</v>
      </c>
      <c r="N14" s="201">
        <v>0</v>
      </c>
      <c r="O14" s="201">
        <v>420.15</v>
      </c>
      <c r="P14" s="201">
        <v>0</v>
      </c>
    </row>
    <row r="15" spans="1:17">
      <c r="A15" t="s">
        <v>57</v>
      </c>
      <c r="C15" s="24">
        <v>36</v>
      </c>
      <c r="D15" s="24">
        <v>0</v>
      </c>
      <c r="E15" s="24">
        <v>0</v>
      </c>
      <c r="F15" s="24">
        <v>0</v>
      </c>
      <c r="G15" s="201">
        <v>278</v>
      </c>
      <c r="H15" s="201">
        <v>0</v>
      </c>
      <c r="I15" s="201">
        <v>0</v>
      </c>
      <c r="J15" s="201">
        <v>0</v>
      </c>
      <c r="K15" s="201">
        <v>320</v>
      </c>
      <c r="L15" s="201">
        <v>0</v>
      </c>
      <c r="M15" s="201">
        <v>0</v>
      </c>
      <c r="N15" s="201">
        <v>0</v>
      </c>
      <c r="O15" s="201">
        <v>420.15</v>
      </c>
      <c r="P15" s="201">
        <v>0</v>
      </c>
    </row>
    <row r="16" spans="1:17">
      <c r="A16" t="s">
        <v>58</v>
      </c>
      <c r="C16" s="24">
        <v>36</v>
      </c>
      <c r="D16" s="24">
        <v>0</v>
      </c>
      <c r="E16" s="24">
        <v>0</v>
      </c>
      <c r="F16" s="24">
        <v>0</v>
      </c>
      <c r="G16" s="201">
        <v>282</v>
      </c>
      <c r="H16" s="201">
        <v>0</v>
      </c>
      <c r="I16" s="201">
        <v>0</v>
      </c>
      <c r="J16" s="201">
        <v>0</v>
      </c>
      <c r="K16" s="201">
        <v>320</v>
      </c>
      <c r="L16" s="201">
        <v>0</v>
      </c>
      <c r="M16" s="201">
        <v>0</v>
      </c>
      <c r="N16" s="201">
        <v>0</v>
      </c>
      <c r="O16" s="201">
        <v>420.15</v>
      </c>
      <c r="P16" s="201">
        <v>0</v>
      </c>
    </row>
    <row r="17" spans="1:16">
      <c r="A17" t="s">
        <v>59</v>
      </c>
      <c r="C17" s="24">
        <v>36</v>
      </c>
      <c r="D17" s="24">
        <v>0</v>
      </c>
      <c r="E17" s="24">
        <v>0</v>
      </c>
      <c r="F17" s="24">
        <v>0</v>
      </c>
      <c r="G17" s="201">
        <v>282</v>
      </c>
      <c r="H17" s="201">
        <v>0</v>
      </c>
      <c r="I17" s="201">
        <v>0</v>
      </c>
      <c r="J17" s="201">
        <v>0</v>
      </c>
      <c r="K17" s="201">
        <v>320</v>
      </c>
      <c r="L17" s="201">
        <v>0</v>
      </c>
      <c r="M17" s="201">
        <v>0</v>
      </c>
      <c r="N17" s="201">
        <v>0</v>
      </c>
      <c r="O17" s="201">
        <v>420.15</v>
      </c>
      <c r="P17" s="201">
        <v>0</v>
      </c>
    </row>
    <row r="18" spans="1:16">
      <c r="A18" t="s">
        <v>60</v>
      </c>
      <c r="C18" s="24">
        <v>36</v>
      </c>
      <c r="D18" s="24">
        <v>0</v>
      </c>
      <c r="E18" s="24">
        <v>0</v>
      </c>
      <c r="F18" s="24">
        <v>0</v>
      </c>
      <c r="G18" s="201">
        <v>282</v>
      </c>
      <c r="H18" s="201">
        <v>0</v>
      </c>
      <c r="I18" s="201">
        <v>0</v>
      </c>
      <c r="J18" s="201">
        <v>0</v>
      </c>
      <c r="K18" s="201">
        <v>320</v>
      </c>
      <c r="L18" s="201">
        <v>0</v>
      </c>
      <c r="M18" s="201">
        <v>0</v>
      </c>
      <c r="N18" s="201">
        <v>0</v>
      </c>
      <c r="O18" s="201">
        <v>420.15</v>
      </c>
      <c r="P18" s="201">
        <v>0</v>
      </c>
    </row>
    <row r="19" spans="1:16">
      <c r="A19" t="s">
        <v>61</v>
      </c>
      <c r="C19" s="24">
        <v>36</v>
      </c>
      <c r="D19" s="24">
        <v>0</v>
      </c>
      <c r="E19" s="24">
        <v>0</v>
      </c>
      <c r="F19" s="24">
        <v>0</v>
      </c>
      <c r="G19" s="201">
        <v>282</v>
      </c>
      <c r="H19" s="201">
        <v>0</v>
      </c>
      <c r="I19" s="201">
        <v>0</v>
      </c>
      <c r="J19" s="201">
        <v>0</v>
      </c>
      <c r="K19" s="201">
        <v>320</v>
      </c>
      <c r="L19" s="201">
        <v>0</v>
      </c>
      <c r="M19" s="201">
        <v>0</v>
      </c>
      <c r="N19" s="201">
        <v>0</v>
      </c>
      <c r="O19" s="201">
        <v>420.15</v>
      </c>
      <c r="P19" s="201">
        <v>0</v>
      </c>
    </row>
    <row r="20" spans="1:16">
      <c r="A20" t="s">
        <v>62</v>
      </c>
      <c r="C20" s="24">
        <v>36</v>
      </c>
      <c r="D20" s="24">
        <v>0</v>
      </c>
      <c r="E20" s="24">
        <v>0</v>
      </c>
      <c r="F20" s="24">
        <v>0</v>
      </c>
      <c r="G20" s="201">
        <v>282</v>
      </c>
      <c r="H20" s="201">
        <v>0</v>
      </c>
      <c r="I20" s="201">
        <v>0</v>
      </c>
      <c r="J20" s="201">
        <v>0</v>
      </c>
      <c r="K20" s="201">
        <v>320</v>
      </c>
      <c r="L20" s="201">
        <v>0</v>
      </c>
      <c r="M20" s="201">
        <v>0</v>
      </c>
      <c r="N20" s="201">
        <v>0</v>
      </c>
      <c r="O20" s="201">
        <v>420.15</v>
      </c>
      <c r="P20" s="201">
        <v>0</v>
      </c>
    </row>
    <row r="21" spans="1:16">
      <c r="A21" t="s">
        <v>63</v>
      </c>
      <c r="C21" s="24">
        <v>36</v>
      </c>
      <c r="D21" s="24">
        <v>0</v>
      </c>
      <c r="E21" s="24">
        <v>0</v>
      </c>
      <c r="F21" s="24">
        <v>0</v>
      </c>
      <c r="G21" s="201">
        <v>282</v>
      </c>
      <c r="H21" s="201">
        <v>0</v>
      </c>
      <c r="I21" s="201">
        <v>0</v>
      </c>
      <c r="J21" s="201">
        <v>0</v>
      </c>
      <c r="K21" s="201">
        <v>320</v>
      </c>
      <c r="L21" s="201">
        <v>0</v>
      </c>
      <c r="M21" s="201">
        <v>0</v>
      </c>
      <c r="N21" s="201">
        <v>0</v>
      </c>
      <c r="O21" s="201">
        <v>420.15</v>
      </c>
      <c r="P21" s="201">
        <v>0</v>
      </c>
    </row>
    <row r="22" spans="1:16">
      <c r="A22" t="s">
        <v>64</v>
      </c>
      <c r="C22" s="24">
        <v>36</v>
      </c>
      <c r="D22" s="24">
        <v>0</v>
      </c>
      <c r="E22" s="24">
        <v>0</v>
      </c>
      <c r="F22" s="24">
        <v>0</v>
      </c>
      <c r="G22" s="201">
        <v>282</v>
      </c>
      <c r="H22" s="201">
        <v>0</v>
      </c>
      <c r="I22" s="201">
        <v>0</v>
      </c>
      <c r="J22" s="201">
        <v>0</v>
      </c>
      <c r="K22" s="201">
        <v>320</v>
      </c>
      <c r="L22" s="201">
        <v>0</v>
      </c>
      <c r="M22" s="201">
        <v>0</v>
      </c>
      <c r="N22" s="201">
        <v>0</v>
      </c>
      <c r="O22" s="201">
        <v>420.15</v>
      </c>
      <c r="P22" s="201">
        <v>0</v>
      </c>
    </row>
    <row r="23" spans="1:16">
      <c r="A23" t="s">
        <v>65</v>
      </c>
      <c r="C23" s="24">
        <v>36</v>
      </c>
      <c r="D23" s="24">
        <v>0</v>
      </c>
      <c r="E23" s="24">
        <v>0</v>
      </c>
      <c r="F23" s="24">
        <v>0</v>
      </c>
      <c r="G23" s="201">
        <v>282</v>
      </c>
      <c r="H23" s="201">
        <v>0</v>
      </c>
      <c r="I23" s="201">
        <v>0</v>
      </c>
      <c r="J23" s="201">
        <v>0</v>
      </c>
      <c r="K23" s="201">
        <v>320</v>
      </c>
      <c r="L23" s="201">
        <v>0</v>
      </c>
      <c r="M23" s="201">
        <v>0</v>
      </c>
      <c r="N23" s="201">
        <v>0</v>
      </c>
      <c r="O23" s="201">
        <v>420.15</v>
      </c>
      <c r="P23" s="201">
        <v>0</v>
      </c>
    </row>
    <row r="24" spans="1:16">
      <c r="A24" t="s">
        <v>66</v>
      </c>
      <c r="C24" s="24">
        <v>36</v>
      </c>
      <c r="D24" s="24">
        <v>0</v>
      </c>
      <c r="E24" s="24">
        <v>0</v>
      </c>
      <c r="F24" s="24">
        <v>0</v>
      </c>
      <c r="G24" s="201">
        <v>282</v>
      </c>
      <c r="H24" s="201">
        <v>0</v>
      </c>
      <c r="I24" s="201">
        <v>0</v>
      </c>
      <c r="J24" s="201">
        <v>0</v>
      </c>
      <c r="K24" s="201">
        <v>320</v>
      </c>
      <c r="L24" s="201">
        <v>0</v>
      </c>
      <c r="M24" s="201">
        <v>0</v>
      </c>
      <c r="N24" s="201">
        <v>0</v>
      </c>
      <c r="O24" s="201">
        <v>420.15</v>
      </c>
      <c r="P24" s="201">
        <v>0</v>
      </c>
    </row>
    <row r="25" spans="1:16">
      <c r="A25" t="s">
        <v>67</v>
      </c>
      <c r="C25" s="24">
        <v>36</v>
      </c>
      <c r="D25" s="24">
        <v>0</v>
      </c>
      <c r="E25" s="24">
        <v>0</v>
      </c>
      <c r="F25" s="24">
        <v>0</v>
      </c>
      <c r="G25" s="201">
        <v>282</v>
      </c>
      <c r="H25" s="201">
        <v>0</v>
      </c>
      <c r="I25" s="201">
        <v>0</v>
      </c>
      <c r="J25" s="201">
        <v>0</v>
      </c>
      <c r="K25" s="201">
        <v>320</v>
      </c>
      <c r="L25" s="201">
        <v>0</v>
      </c>
      <c r="M25" s="201">
        <v>0</v>
      </c>
      <c r="N25" s="201">
        <v>0</v>
      </c>
      <c r="O25" s="201">
        <v>420.15</v>
      </c>
      <c r="P25" s="201">
        <v>0</v>
      </c>
    </row>
    <row r="26" spans="1:16">
      <c r="A26" t="s">
        <v>68</v>
      </c>
      <c r="C26" s="24">
        <v>36</v>
      </c>
      <c r="D26" s="24">
        <v>0</v>
      </c>
      <c r="E26" s="24">
        <v>0</v>
      </c>
      <c r="F26" s="24">
        <v>0</v>
      </c>
      <c r="G26" s="201">
        <v>282</v>
      </c>
      <c r="H26" s="201">
        <v>0</v>
      </c>
      <c r="I26" s="201">
        <v>0</v>
      </c>
      <c r="J26" s="201">
        <v>0</v>
      </c>
      <c r="K26" s="201">
        <v>320</v>
      </c>
      <c r="L26" s="201">
        <v>0</v>
      </c>
      <c r="M26" s="201">
        <v>0</v>
      </c>
      <c r="N26" s="201">
        <v>0</v>
      </c>
      <c r="O26" s="201">
        <v>420.15</v>
      </c>
      <c r="P26" s="201">
        <v>0</v>
      </c>
    </row>
    <row r="27" spans="1:16">
      <c r="A27" t="s">
        <v>69</v>
      </c>
      <c r="C27" s="24">
        <v>36</v>
      </c>
      <c r="D27" s="24">
        <v>0</v>
      </c>
      <c r="E27" s="24">
        <v>0</v>
      </c>
      <c r="F27" s="24">
        <v>0</v>
      </c>
      <c r="G27" s="201">
        <v>282</v>
      </c>
      <c r="H27" s="201">
        <v>0</v>
      </c>
      <c r="I27" s="201">
        <v>0</v>
      </c>
      <c r="J27" s="201">
        <v>0</v>
      </c>
      <c r="K27" s="201">
        <v>320</v>
      </c>
      <c r="L27" s="201">
        <v>0</v>
      </c>
      <c r="M27" s="201">
        <v>0</v>
      </c>
      <c r="N27" s="201">
        <v>0</v>
      </c>
      <c r="O27" s="201">
        <v>420.15</v>
      </c>
      <c r="P27" s="201">
        <v>0</v>
      </c>
    </row>
    <row r="28" spans="1:16">
      <c r="A28" t="s">
        <v>70</v>
      </c>
      <c r="C28" s="24">
        <v>36</v>
      </c>
      <c r="D28" s="24">
        <v>0</v>
      </c>
      <c r="E28" s="24">
        <v>0</v>
      </c>
      <c r="F28" s="24">
        <v>0</v>
      </c>
      <c r="G28" s="201">
        <v>282</v>
      </c>
      <c r="H28" s="201">
        <v>0</v>
      </c>
      <c r="I28" s="201">
        <v>0</v>
      </c>
      <c r="J28" s="201">
        <v>0</v>
      </c>
      <c r="K28" s="201">
        <v>320</v>
      </c>
      <c r="L28" s="201">
        <v>0</v>
      </c>
      <c r="M28" s="201">
        <v>0</v>
      </c>
      <c r="N28" s="201">
        <v>0</v>
      </c>
      <c r="O28" s="201">
        <v>420.15</v>
      </c>
      <c r="P28" s="201">
        <v>0</v>
      </c>
    </row>
    <row r="29" spans="1:16">
      <c r="A29" t="s">
        <v>71</v>
      </c>
      <c r="C29" s="24">
        <v>36</v>
      </c>
      <c r="D29" s="24">
        <v>0</v>
      </c>
      <c r="E29" s="24">
        <v>0</v>
      </c>
      <c r="F29" s="24">
        <v>0</v>
      </c>
      <c r="G29" s="201">
        <v>282</v>
      </c>
      <c r="H29" s="201">
        <v>0</v>
      </c>
      <c r="I29" s="201">
        <v>0</v>
      </c>
      <c r="J29" s="201">
        <v>0</v>
      </c>
      <c r="K29" s="201">
        <v>320</v>
      </c>
      <c r="L29" s="201">
        <v>0</v>
      </c>
      <c r="M29" s="201">
        <v>0</v>
      </c>
      <c r="N29" s="201">
        <v>0</v>
      </c>
      <c r="O29" s="201">
        <v>420.15</v>
      </c>
      <c r="P29" s="201">
        <v>0</v>
      </c>
    </row>
    <row r="30" spans="1:16">
      <c r="A30" t="s">
        <v>72</v>
      </c>
      <c r="C30" s="24">
        <v>36</v>
      </c>
      <c r="D30" s="24">
        <v>0</v>
      </c>
      <c r="E30" s="24">
        <v>0</v>
      </c>
      <c r="F30" s="24">
        <v>0</v>
      </c>
      <c r="G30" s="201">
        <v>282</v>
      </c>
      <c r="H30" s="201">
        <v>0</v>
      </c>
      <c r="I30" s="201">
        <v>0</v>
      </c>
      <c r="J30" s="201">
        <v>0</v>
      </c>
      <c r="K30" s="201">
        <v>320</v>
      </c>
      <c r="L30" s="201">
        <v>0</v>
      </c>
      <c r="M30" s="201">
        <v>0</v>
      </c>
      <c r="N30" s="201">
        <v>0</v>
      </c>
      <c r="O30" s="201">
        <v>420.15</v>
      </c>
      <c r="P30" s="201">
        <v>0</v>
      </c>
    </row>
    <row r="31" spans="1:16">
      <c r="A31" t="s">
        <v>73</v>
      </c>
      <c r="C31" s="24">
        <v>36</v>
      </c>
      <c r="D31" s="24">
        <v>0</v>
      </c>
      <c r="E31" s="24">
        <v>0</v>
      </c>
      <c r="F31" s="24">
        <v>0</v>
      </c>
      <c r="G31" s="201">
        <v>282</v>
      </c>
      <c r="H31" s="201">
        <v>0</v>
      </c>
      <c r="I31" s="201">
        <v>0</v>
      </c>
      <c r="J31" s="201">
        <v>0</v>
      </c>
      <c r="K31" s="201">
        <v>320</v>
      </c>
      <c r="L31" s="201">
        <v>0</v>
      </c>
      <c r="M31" s="201">
        <v>0</v>
      </c>
      <c r="N31" s="201">
        <v>0</v>
      </c>
      <c r="O31" s="201">
        <v>420.15</v>
      </c>
      <c r="P31" s="201">
        <v>0</v>
      </c>
    </row>
    <row r="32" spans="1:16">
      <c r="A32" t="s">
        <v>74</v>
      </c>
      <c r="C32" s="24">
        <v>36</v>
      </c>
      <c r="D32" s="24">
        <v>0</v>
      </c>
      <c r="E32" s="24">
        <v>0</v>
      </c>
      <c r="F32" s="24">
        <v>0</v>
      </c>
      <c r="G32" s="201">
        <v>282</v>
      </c>
      <c r="H32" s="201">
        <v>0</v>
      </c>
      <c r="I32" s="201">
        <v>0</v>
      </c>
      <c r="J32" s="201">
        <v>0</v>
      </c>
      <c r="K32" s="201">
        <v>320</v>
      </c>
      <c r="L32" s="201">
        <v>0</v>
      </c>
      <c r="M32" s="201">
        <v>0</v>
      </c>
      <c r="N32" s="201">
        <v>0</v>
      </c>
      <c r="O32" s="201">
        <v>420.15</v>
      </c>
      <c r="P32" s="201">
        <v>0</v>
      </c>
    </row>
    <row r="33" spans="1:16">
      <c r="A33" t="s">
        <v>75</v>
      </c>
      <c r="C33" s="24">
        <v>36</v>
      </c>
      <c r="D33" s="24">
        <v>0</v>
      </c>
      <c r="E33" s="24">
        <v>0</v>
      </c>
      <c r="F33" s="24">
        <v>0</v>
      </c>
      <c r="G33" s="201">
        <v>282</v>
      </c>
      <c r="H33" s="201">
        <v>0</v>
      </c>
      <c r="I33" s="201">
        <v>0</v>
      </c>
      <c r="J33" s="201">
        <v>0</v>
      </c>
      <c r="K33" s="201">
        <v>320</v>
      </c>
      <c r="L33" s="201">
        <v>0</v>
      </c>
      <c r="M33" s="201">
        <v>0</v>
      </c>
      <c r="N33" s="201">
        <v>0</v>
      </c>
      <c r="O33" s="201">
        <v>420.15</v>
      </c>
      <c r="P33" s="201">
        <v>0</v>
      </c>
    </row>
    <row r="34" spans="1:16">
      <c r="A34" t="s">
        <v>76</v>
      </c>
      <c r="C34" s="24">
        <v>36</v>
      </c>
      <c r="D34" s="24">
        <v>0</v>
      </c>
      <c r="E34" s="24">
        <v>0</v>
      </c>
      <c r="F34" s="24">
        <v>0</v>
      </c>
      <c r="G34" s="201">
        <v>282</v>
      </c>
      <c r="H34" s="201">
        <v>0</v>
      </c>
      <c r="I34" s="201">
        <v>0</v>
      </c>
      <c r="J34" s="201">
        <v>0</v>
      </c>
      <c r="K34" s="201">
        <v>320</v>
      </c>
      <c r="L34" s="201">
        <v>0</v>
      </c>
      <c r="M34" s="201">
        <v>0</v>
      </c>
      <c r="N34" s="201">
        <v>0</v>
      </c>
      <c r="O34" s="201">
        <v>420.15</v>
      </c>
      <c r="P34" s="201">
        <v>0</v>
      </c>
    </row>
    <row r="35" spans="1:16">
      <c r="A35" t="s">
        <v>77</v>
      </c>
      <c r="C35" s="24">
        <v>36</v>
      </c>
      <c r="D35" s="24">
        <v>0</v>
      </c>
      <c r="E35" s="24">
        <v>0</v>
      </c>
      <c r="F35" s="24">
        <v>0</v>
      </c>
      <c r="G35" s="201">
        <v>282</v>
      </c>
      <c r="H35" s="201">
        <v>0</v>
      </c>
      <c r="I35" s="201">
        <v>0</v>
      </c>
      <c r="J35" s="201">
        <v>0</v>
      </c>
      <c r="K35" s="201">
        <v>320</v>
      </c>
      <c r="L35" s="201">
        <v>0</v>
      </c>
      <c r="M35" s="201">
        <v>0</v>
      </c>
      <c r="N35" s="201">
        <v>0</v>
      </c>
      <c r="O35" s="201">
        <v>420.15</v>
      </c>
      <c r="P35" s="201">
        <v>0</v>
      </c>
    </row>
    <row r="36" spans="1:16">
      <c r="A36" t="s">
        <v>78</v>
      </c>
      <c r="C36" s="24">
        <v>36</v>
      </c>
      <c r="D36" s="24">
        <v>0</v>
      </c>
      <c r="E36" s="24">
        <v>0</v>
      </c>
      <c r="F36" s="24">
        <v>0</v>
      </c>
      <c r="G36" s="201">
        <v>282</v>
      </c>
      <c r="H36" s="201">
        <v>0</v>
      </c>
      <c r="I36" s="201">
        <v>0</v>
      </c>
      <c r="J36" s="201">
        <v>0</v>
      </c>
      <c r="K36" s="201">
        <v>320</v>
      </c>
      <c r="L36" s="201">
        <v>0</v>
      </c>
      <c r="M36" s="201">
        <v>0</v>
      </c>
      <c r="N36" s="201">
        <v>0</v>
      </c>
      <c r="O36" s="201">
        <v>420.15</v>
      </c>
      <c r="P36" s="201">
        <v>0</v>
      </c>
    </row>
    <row r="37" spans="1:16">
      <c r="A37" t="s">
        <v>79</v>
      </c>
      <c r="C37" s="24">
        <v>35</v>
      </c>
      <c r="D37" s="24">
        <v>0</v>
      </c>
      <c r="E37" s="24">
        <v>0</v>
      </c>
      <c r="F37" s="24">
        <v>0</v>
      </c>
      <c r="G37" s="201">
        <v>282</v>
      </c>
      <c r="H37" s="201">
        <v>0</v>
      </c>
      <c r="I37" s="201">
        <v>0</v>
      </c>
      <c r="J37" s="201">
        <v>0</v>
      </c>
      <c r="K37" s="201">
        <v>320</v>
      </c>
      <c r="L37" s="201">
        <v>0</v>
      </c>
      <c r="M37" s="201">
        <v>0</v>
      </c>
      <c r="N37" s="201">
        <v>0</v>
      </c>
      <c r="O37" s="201">
        <v>420.15</v>
      </c>
      <c r="P37" s="201">
        <v>0</v>
      </c>
    </row>
    <row r="38" spans="1:16">
      <c r="A38" t="s">
        <v>80</v>
      </c>
      <c r="C38" s="24">
        <v>35</v>
      </c>
      <c r="D38" s="24">
        <v>0</v>
      </c>
      <c r="E38" s="24">
        <v>0</v>
      </c>
      <c r="F38" s="24">
        <v>0</v>
      </c>
      <c r="G38" s="201">
        <v>282</v>
      </c>
      <c r="H38" s="201">
        <v>0</v>
      </c>
      <c r="I38" s="201">
        <v>0</v>
      </c>
      <c r="J38" s="201">
        <v>0</v>
      </c>
      <c r="K38" s="201">
        <v>320</v>
      </c>
      <c r="L38" s="201">
        <v>0</v>
      </c>
      <c r="M38" s="201">
        <v>0</v>
      </c>
      <c r="N38" s="201">
        <v>0</v>
      </c>
      <c r="O38" s="201">
        <v>420.15</v>
      </c>
      <c r="P38" s="201">
        <v>0</v>
      </c>
    </row>
    <row r="39" spans="1:16">
      <c r="A39" t="s">
        <v>81</v>
      </c>
      <c r="C39" s="24">
        <v>35</v>
      </c>
      <c r="D39" s="24">
        <v>0</v>
      </c>
      <c r="E39" s="24">
        <v>0</v>
      </c>
      <c r="F39" s="24">
        <v>0</v>
      </c>
      <c r="G39" s="201">
        <v>282</v>
      </c>
      <c r="H39" s="201">
        <v>0</v>
      </c>
      <c r="I39" s="201">
        <v>0</v>
      </c>
      <c r="J39" s="201">
        <v>0</v>
      </c>
      <c r="K39" s="201">
        <v>320</v>
      </c>
      <c r="L39" s="201">
        <v>0</v>
      </c>
      <c r="M39" s="201">
        <v>0</v>
      </c>
      <c r="N39" s="201">
        <v>0</v>
      </c>
      <c r="O39" s="201">
        <v>420.93</v>
      </c>
      <c r="P39" s="201">
        <v>0</v>
      </c>
    </row>
    <row r="40" spans="1:16">
      <c r="A40" t="s">
        <v>82</v>
      </c>
      <c r="C40" s="24">
        <v>35</v>
      </c>
      <c r="D40" s="24">
        <v>0</v>
      </c>
      <c r="E40" s="24">
        <v>0</v>
      </c>
      <c r="F40" s="24">
        <v>0</v>
      </c>
      <c r="G40" s="201">
        <v>282</v>
      </c>
      <c r="H40" s="201">
        <v>0</v>
      </c>
      <c r="I40" s="201">
        <v>0</v>
      </c>
      <c r="J40" s="201">
        <v>0</v>
      </c>
      <c r="K40" s="201">
        <v>320</v>
      </c>
      <c r="L40" s="201">
        <v>0</v>
      </c>
      <c r="M40" s="201">
        <v>0</v>
      </c>
      <c r="N40" s="201">
        <v>0</v>
      </c>
      <c r="O40" s="201">
        <v>420.93</v>
      </c>
      <c r="P40" s="201">
        <v>0</v>
      </c>
    </row>
    <row r="41" spans="1:16">
      <c r="A41" t="s">
        <v>83</v>
      </c>
      <c r="C41" s="24">
        <v>35</v>
      </c>
      <c r="D41" s="24">
        <v>0</v>
      </c>
      <c r="E41" s="24">
        <v>0</v>
      </c>
      <c r="F41" s="24">
        <v>0</v>
      </c>
      <c r="G41" s="201">
        <v>282</v>
      </c>
      <c r="H41" s="201">
        <v>0</v>
      </c>
      <c r="I41" s="201">
        <v>0</v>
      </c>
      <c r="J41" s="201">
        <v>0</v>
      </c>
      <c r="K41" s="201">
        <v>320</v>
      </c>
      <c r="L41" s="201">
        <v>0</v>
      </c>
      <c r="M41" s="201">
        <v>0</v>
      </c>
      <c r="N41" s="201">
        <v>0</v>
      </c>
      <c r="O41" s="201">
        <v>420.93</v>
      </c>
      <c r="P41" s="201">
        <v>0</v>
      </c>
    </row>
    <row r="42" spans="1:16">
      <c r="A42" t="s">
        <v>84</v>
      </c>
      <c r="C42" s="24">
        <v>35</v>
      </c>
      <c r="D42" s="24">
        <v>0</v>
      </c>
      <c r="E42" s="24">
        <v>0</v>
      </c>
      <c r="F42" s="24">
        <v>0</v>
      </c>
      <c r="G42" s="201">
        <v>282</v>
      </c>
      <c r="H42" s="201">
        <v>0</v>
      </c>
      <c r="I42" s="201">
        <v>0</v>
      </c>
      <c r="J42" s="201">
        <v>0</v>
      </c>
      <c r="K42" s="201">
        <v>320</v>
      </c>
      <c r="L42" s="201">
        <v>0</v>
      </c>
      <c r="M42" s="201">
        <v>0</v>
      </c>
      <c r="N42" s="201">
        <v>0</v>
      </c>
      <c r="O42" s="201">
        <v>420.93</v>
      </c>
      <c r="P42" s="201">
        <v>0</v>
      </c>
    </row>
    <row r="43" spans="1:16">
      <c r="A43" t="s">
        <v>85</v>
      </c>
      <c r="C43" s="24">
        <v>35</v>
      </c>
      <c r="D43" s="24">
        <v>0</v>
      </c>
      <c r="E43" s="24">
        <v>0</v>
      </c>
      <c r="F43" s="24">
        <v>0</v>
      </c>
      <c r="G43" s="201">
        <v>278</v>
      </c>
      <c r="H43" s="201">
        <v>0</v>
      </c>
      <c r="I43" s="201">
        <v>0</v>
      </c>
      <c r="J43" s="201">
        <v>0</v>
      </c>
      <c r="K43" s="201">
        <v>320</v>
      </c>
      <c r="L43" s="201">
        <v>0</v>
      </c>
      <c r="M43" s="201">
        <v>0</v>
      </c>
      <c r="N43" s="201">
        <v>0</v>
      </c>
      <c r="O43" s="201">
        <v>420.93</v>
      </c>
      <c r="P43" s="201">
        <v>0</v>
      </c>
    </row>
    <row r="44" spans="1:16">
      <c r="A44" t="s">
        <v>86</v>
      </c>
      <c r="C44" s="24">
        <v>34</v>
      </c>
      <c r="D44" s="24">
        <v>0</v>
      </c>
      <c r="E44" s="24">
        <v>0</v>
      </c>
      <c r="F44" s="24">
        <v>0</v>
      </c>
      <c r="G44" s="201">
        <v>278</v>
      </c>
      <c r="H44" s="201">
        <v>0</v>
      </c>
      <c r="I44" s="201">
        <v>0</v>
      </c>
      <c r="J44" s="201">
        <v>0</v>
      </c>
      <c r="K44" s="201">
        <v>320</v>
      </c>
      <c r="L44" s="201">
        <v>0</v>
      </c>
      <c r="M44" s="201">
        <v>0</v>
      </c>
      <c r="N44" s="201">
        <v>0</v>
      </c>
      <c r="O44" s="201">
        <v>420.93</v>
      </c>
      <c r="P44" s="201">
        <v>0</v>
      </c>
    </row>
    <row r="45" spans="1:16">
      <c r="A45" t="s">
        <v>87</v>
      </c>
      <c r="C45" s="24">
        <v>34</v>
      </c>
      <c r="D45" s="24">
        <v>0</v>
      </c>
      <c r="E45" s="24">
        <v>0</v>
      </c>
      <c r="F45" s="24">
        <v>0</v>
      </c>
      <c r="G45" s="201">
        <v>278</v>
      </c>
      <c r="H45" s="201">
        <v>0</v>
      </c>
      <c r="I45" s="201">
        <v>0</v>
      </c>
      <c r="J45" s="201">
        <v>0</v>
      </c>
      <c r="K45" s="201">
        <v>320</v>
      </c>
      <c r="L45" s="201">
        <v>0</v>
      </c>
      <c r="M45" s="201">
        <v>0</v>
      </c>
      <c r="N45" s="201">
        <v>0</v>
      </c>
      <c r="O45" s="201">
        <v>420.93</v>
      </c>
      <c r="P45" s="201">
        <v>0</v>
      </c>
    </row>
    <row r="46" spans="1:16">
      <c r="A46" t="s">
        <v>88</v>
      </c>
      <c r="C46" s="24">
        <v>33</v>
      </c>
      <c r="D46" s="24">
        <v>0</v>
      </c>
      <c r="E46" s="24">
        <v>0</v>
      </c>
      <c r="F46" s="24">
        <v>0</v>
      </c>
      <c r="G46" s="201">
        <v>278</v>
      </c>
      <c r="H46" s="201">
        <v>0</v>
      </c>
      <c r="I46" s="201">
        <v>0</v>
      </c>
      <c r="J46" s="201">
        <v>0</v>
      </c>
      <c r="K46" s="201">
        <v>320</v>
      </c>
      <c r="L46" s="201">
        <v>0</v>
      </c>
      <c r="M46" s="201">
        <v>0</v>
      </c>
      <c r="N46" s="201">
        <v>0</v>
      </c>
      <c r="O46" s="201">
        <v>420.93</v>
      </c>
      <c r="P46" s="201">
        <v>0</v>
      </c>
    </row>
    <row r="47" spans="1:16">
      <c r="A47" t="s">
        <v>89</v>
      </c>
      <c r="C47" s="24">
        <v>33</v>
      </c>
      <c r="D47" s="24">
        <v>0</v>
      </c>
      <c r="E47" s="24">
        <v>0</v>
      </c>
      <c r="F47" s="24">
        <v>0</v>
      </c>
      <c r="G47" s="201">
        <v>278</v>
      </c>
      <c r="H47" s="201">
        <v>0</v>
      </c>
      <c r="I47" s="201">
        <v>0</v>
      </c>
      <c r="J47" s="201">
        <v>0</v>
      </c>
      <c r="K47" s="201">
        <v>320</v>
      </c>
      <c r="L47" s="201">
        <v>0</v>
      </c>
      <c r="M47" s="201">
        <v>0</v>
      </c>
      <c r="N47" s="201">
        <v>0</v>
      </c>
      <c r="O47" s="201">
        <v>420.93</v>
      </c>
      <c r="P47" s="201">
        <v>0</v>
      </c>
    </row>
    <row r="48" spans="1:16">
      <c r="A48" t="s">
        <v>90</v>
      </c>
      <c r="C48" s="24">
        <v>33</v>
      </c>
      <c r="D48" s="24">
        <v>0</v>
      </c>
      <c r="E48" s="24">
        <v>0</v>
      </c>
      <c r="F48" s="24">
        <v>0</v>
      </c>
      <c r="G48" s="201">
        <v>278</v>
      </c>
      <c r="H48" s="201">
        <v>0</v>
      </c>
      <c r="I48" s="201">
        <v>0</v>
      </c>
      <c r="J48" s="201">
        <v>0</v>
      </c>
      <c r="K48" s="201">
        <v>320</v>
      </c>
      <c r="L48" s="201">
        <v>0</v>
      </c>
      <c r="M48" s="201">
        <v>0</v>
      </c>
      <c r="N48" s="201">
        <v>0</v>
      </c>
      <c r="O48" s="201">
        <v>420.93</v>
      </c>
      <c r="P48" s="201">
        <v>0</v>
      </c>
    </row>
    <row r="49" spans="1:16">
      <c r="A49" t="s">
        <v>91</v>
      </c>
      <c r="C49" s="24">
        <v>33</v>
      </c>
      <c r="D49" s="24">
        <v>0</v>
      </c>
      <c r="E49" s="24">
        <v>0</v>
      </c>
      <c r="F49" s="24">
        <v>0</v>
      </c>
      <c r="G49" s="201">
        <v>278</v>
      </c>
      <c r="H49" s="201">
        <v>0</v>
      </c>
      <c r="I49" s="201">
        <v>0</v>
      </c>
      <c r="J49" s="201">
        <v>0</v>
      </c>
      <c r="K49" s="201">
        <v>320</v>
      </c>
      <c r="L49" s="201">
        <v>0</v>
      </c>
      <c r="M49" s="201">
        <v>0</v>
      </c>
      <c r="N49" s="201">
        <v>0</v>
      </c>
      <c r="O49" s="201">
        <v>420.93</v>
      </c>
      <c r="P49" s="201">
        <v>0</v>
      </c>
    </row>
    <row r="50" spans="1:16">
      <c r="A50" t="s">
        <v>92</v>
      </c>
      <c r="C50" s="24">
        <v>33</v>
      </c>
      <c r="D50" s="24">
        <v>0</v>
      </c>
      <c r="E50" s="24">
        <v>0</v>
      </c>
      <c r="F50" s="24">
        <v>0</v>
      </c>
      <c r="G50" s="201">
        <v>278</v>
      </c>
      <c r="H50" s="201">
        <v>0</v>
      </c>
      <c r="I50" s="201">
        <v>0</v>
      </c>
      <c r="J50" s="201">
        <v>0</v>
      </c>
      <c r="K50" s="201">
        <v>320</v>
      </c>
      <c r="L50" s="201">
        <v>0</v>
      </c>
      <c r="M50" s="201">
        <v>0</v>
      </c>
      <c r="N50" s="201">
        <v>0</v>
      </c>
      <c r="O50" s="201">
        <v>420.93</v>
      </c>
      <c r="P50" s="201">
        <v>0</v>
      </c>
    </row>
    <row r="51" spans="1:16">
      <c r="A51" t="s">
        <v>93</v>
      </c>
      <c r="C51" s="24">
        <v>33</v>
      </c>
      <c r="D51" s="24">
        <v>0</v>
      </c>
      <c r="E51" s="24">
        <v>0</v>
      </c>
      <c r="F51" s="24">
        <v>0</v>
      </c>
      <c r="G51" s="201">
        <v>273</v>
      </c>
      <c r="H51" s="201">
        <v>0</v>
      </c>
      <c r="I51" s="201">
        <v>0</v>
      </c>
      <c r="J51" s="201">
        <v>0</v>
      </c>
      <c r="K51" s="201">
        <v>320</v>
      </c>
      <c r="L51" s="201">
        <v>0</v>
      </c>
      <c r="M51" s="201">
        <v>0</v>
      </c>
      <c r="N51" s="201">
        <v>0</v>
      </c>
      <c r="O51" s="201">
        <v>420.7</v>
      </c>
      <c r="P51" s="201">
        <v>0</v>
      </c>
    </row>
    <row r="52" spans="1:16">
      <c r="A52" t="s">
        <v>94</v>
      </c>
      <c r="C52" s="24">
        <v>33</v>
      </c>
      <c r="D52" s="24">
        <v>0</v>
      </c>
      <c r="E52" s="24">
        <v>0</v>
      </c>
      <c r="F52" s="24">
        <v>0</v>
      </c>
      <c r="G52" s="201">
        <v>273</v>
      </c>
      <c r="H52" s="201">
        <v>0</v>
      </c>
      <c r="I52" s="201">
        <v>0</v>
      </c>
      <c r="J52" s="201">
        <v>0</v>
      </c>
      <c r="K52" s="201">
        <v>320</v>
      </c>
      <c r="L52" s="201">
        <v>0</v>
      </c>
      <c r="M52" s="201">
        <v>0</v>
      </c>
      <c r="N52" s="201">
        <v>0</v>
      </c>
      <c r="O52" s="201">
        <v>420.7</v>
      </c>
      <c r="P52" s="201">
        <v>0</v>
      </c>
    </row>
    <row r="53" spans="1:16">
      <c r="A53" t="s">
        <v>95</v>
      </c>
      <c r="C53" s="24">
        <v>33</v>
      </c>
      <c r="D53" s="24">
        <v>0</v>
      </c>
      <c r="E53" s="24">
        <v>0</v>
      </c>
      <c r="F53" s="24">
        <v>0</v>
      </c>
      <c r="G53" s="201">
        <v>273</v>
      </c>
      <c r="H53" s="201">
        <v>0</v>
      </c>
      <c r="I53" s="201">
        <v>0</v>
      </c>
      <c r="J53" s="201">
        <v>0</v>
      </c>
      <c r="K53" s="201">
        <v>320</v>
      </c>
      <c r="L53" s="201">
        <v>0</v>
      </c>
      <c r="M53" s="201">
        <v>0</v>
      </c>
      <c r="N53" s="201">
        <v>0</v>
      </c>
      <c r="O53" s="201">
        <v>420.7</v>
      </c>
      <c r="P53" s="201">
        <v>0</v>
      </c>
    </row>
    <row r="54" spans="1:16">
      <c r="A54" t="s">
        <v>96</v>
      </c>
      <c r="C54" s="24">
        <v>33</v>
      </c>
      <c r="D54" s="24">
        <v>0</v>
      </c>
      <c r="E54" s="24">
        <v>0</v>
      </c>
      <c r="F54" s="24">
        <v>0</v>
      </c>
      <c r="G54" s="201">
        <v>273</v>
      </c>
      <c r="H54" s="201">
        <v>0</v>
      </c>
      <c r="I54" s="201">
        <v>0</v>
      </c>
      <c r="J54" s="201">
        <v>0</v>
      </c>
      <c r="K54" s="201">
        <v>320</v>
      </c>
      <c r="L54" s="201">
        <v>0</v>
      </c>
      <c r="M54" s="201">
        <v>0</v>
      </c>
      <c r="N54" s="201">
        <v>0</v>
      </c>
      <c r="O54" s="201">
        <v>420.7</v>
      </c>
      <c r="P54" s="201">
        <v>0</v>
      </c>
    </row>
    <row r="55" spans="1:16">
      <c r="A55" t="s">
        <v>97</v>
      </c>
      <c r="C55" s="24">
        <v>33</v>
      </c>
      <c r="D55" s="24">
        <v>0</v>
      </c>
      <c r="E55" s="24">
        <v>0</v>
      </c>
      <c r="F55" s="24">
        <v>0</v>
      </c>
      <c r="G55" s="201">
        <v>273</v>
      </c>
      <c r="H55" s="201">
        <v>0</v>
      </c>
      <c r="I55" s="201">
        <v>0</v>
      </c>
      <c r="J55" s="201">
        <v>0</v>
      </c>
      <c r="K55" s="201">
        <v>320</v>
      </c>
      <c r="L55" s="201">
        <v>0</v>
      </c>
      <c r="M55" s="201">
        <v>0</v>
      </c>
      <c r="N55" s="201">
        <v>0</v>
      </c>
      <c r="O55" s="201">
        <v>420.7</v>
      </c>
      <c r="P55" s="201">
        <v>0</v>
      </c>
    </row>
    <row r="56" spans="1:16">
      <c r="A56" t="s">
        <v>98</v>
      </c>
      <c r="C56" s="24">
        <v>33</v>
      </c>
      <c r="D56" s="24">
        <v>0</v>
      </c>
      <c r="E56" s="24">
        <v>0</v>
      </c>
      <c r="F56" s="24">
        <v>0</v>
      </c>
      <c r="G56" s="201">
        <v>273</v>
      </c>
      <c r="H56" s="201">
        <v>0</v>
      </c>
      <c r="I56" s="201">
        <v>0</v>
      </c>
      <c r="J56" s="201">
        <v>0</v>
      </c>
      <c r="K56" s="201">
        <v>320</v>
      </c>
      <c r="L56" s="201">
        <v>0</v>
      </c>
      <c r="M56" s="201">
        <v>0</v>
      </c>
      <c r="N56" s="201">
        <v>0</v>
      </c>
      <c r="O56" s="201">
        <v>420.7</v>
      </c>
      <c r="P56" s="201">
        <v>0</v>
      </c>
    </row>
    <row r="57" spans="1:16">
      <c r="A57" t="s">
        <v>99</v>
      </c>
      <c r="C57" s="24">
        <v>33</v>
      </c>
      <c r="D57" s="24">
        <v>0</v>
      </c>
      <c r="E57" s="24">
        <v>0</v>
      </c>
      <c r="F57" s="24">
        <v>0</v>
      </c>
      <c r="G57" s="201">
        <v>273</v>
      </c>
      <c r="H57" s="201">
        <v>0</v>
      </c>
      <c r="I57" s="201">
        <v>0</v>
      </c>
      <c r="J57" s="201">
        <v>0</v>
      </c>
      <c r="K57" s="201">
        <v>320</v>
      </c>
      <c r="L57" s="201">
        <v>0</v>
      </c>
      <c r="M57" s="201">
        <v>0</v>
      </c>
      <c r="N57" s="201">
        <v>0</v>
      </c>
      <c r="O57" s="201">
        <v>420.7</v>
      </c>
      <c r="P57" s="201">
        <v>0</v>
      </c>
    </row>
    <row r="58" spans="1:16">
      <c r="A58" t="s">
        <v>100</v>
      </c>
      <c r="C58" s="24">
        <v>33</v>
      </c>
      <c r="D58" s="24">
        <v>0</v>
      </c>
      <c r="E58" s="24">
        <v>0</v>
      </c>
      <c r="F58" s="24">
        <v>0</v>
      </c>
      <c r="G58" s="201">
        <v>273</v>
      </c>
      <c r="H58" s="201">
        <v>0</v>
      </c>
      <c r="I58" s="201">
        <v>0</v>
      </c>
      <c r="J58" s="201">
        <v>0</v>
      </c>
      <c r="K58" s="201">
        <v>320</v>
      </c>
      <c r="L58" s="201">
        <v>0</v>
      </c>
      <c r="M58" s="201">
        <v>0</v>
      </c>
      <c r="N58" s="201">
        <v>0</v>
      </c>
      <c r="O58" s="201">
        <v>420.7</v>
      </c>
      <c r="P58" s="201">
        <v>0</v>
      </c>
    </row>
    <row r="59" spans="1:16">
      <c r="A59" t="s">
        <v>101</v>
      </c>
      <c r="C59" s="24">
        <v>33</v>
      </c>
      <c r="D59" s="24">
        <v>0</v>
      </c>
      <c r="E59" s="24">
        <v>0</v>
      </c>
      <c r="F59" s="24">
        <v>0</v>
      </c>
      <c r="G59" s="201">
        <v>273</v>
      </c>
      <c r="H59" s="201">
        <v>0</v>
      </c>
      <c r="I59" s="201">
        <v>0</v>
      </c>
      <c r="J59" s="201">
        <v>0</v>
      </c>
      <c r="K59" s="201">
        <v>320</v>
      </c>
      <c r="L59" s="201">
        <v>0</v>
      </c>
      <c r="M59" s="201">
        <v>0</v>
      </c>
      <c r="N59" s="201">
        <v>0</v>
      </c>
      <c r="O59" s="201">
        <v>420.7</v>
      </c>
      <c r="P59" s="201">
        <v>0</v>
      </c>
    </row>
    <row r="60" spans="1:16">
      <c r="A60" t="s">
        <v>102</v>
      </c>
      <c r="C60" s="24">
        <v>33</v>
      </c>
      <c r="D60" s="24">
        <v>0</v>
      </c>
      <c r="E60" s="24">
        <v>0</v>
      </c>
      <c r="F60" s="24">
        <v>0</v>
      </c>
      <c r="G60" s="201">
        <v>273</v>
      </c>
      <c r="H60" s="201">
        <v>0</v>
      </c>
      <c r="I60" s="201">
        <v>0</v>
      </c>
      <c r="J60" s="201">
        <v>0</v>
      </c>
      <c r="K60" s="201">
        <v>320</v>
      </c>
      <c r="L60" s="201">
        <v>0</v>
      </c>
      <c r="M60" s="201">
        <v>0</v>
      </c>
      <c r="N60" s="201">
        <v>0</v>
      </c>
      <c r="O60" s="201">
        <v>420.7</v>
      </c>
      <c r="P60" s="201">
        <v>0</v>
      </c>
    </row>
    <row r="61" spans="1:16">
      <c r="A61" t="s">
        <v>103</v>
      </c>
      <c r="C61" s="24">
        <v>33</v>
      </c>
      <c r="D61" s="24">
        <v>0</v>
      </c>
      <c r="E61" s="24">
        <v>0</v>
      </c>
      <c r="F61" s="24">
        <v>0</v>
      </c>
      <c r="G61" s="201">
        <v>273</v>
      </c>
      <c r="H61" s="201">
        <v>0</v>
      </c>
      <c r="I61" s="201">
        <v>0</v>
      </c>
      <c r="J61" s="201">
        <v>0</v>
      </c>
      <c r="K61" s="201">
        <v>320</v>
      </c>
      <c r="L61" s="201">
        <v>0</v>
      </c>
      <c r="M61" s="201">
        <v>0</v>
      </c>
      <c r="N61" s="201">
        <v>0</v>
      </c>
      <c r="O61" s="201">
        <v>420.7</v>
      </c>
      <c r="P61" s="201">
        <v>0</v>
      </c>
    </row>
    <row r="62" spans="1:16">
      <c r="A62" t="s">
        <v>104</v>
      </c>
      <c r="C62" s="24">
        <v>33</v>
      </c>
      <c r="D62" s="24">
        <v>0</v>
      </c>
      <c r="E62" s="24">
        <v>0</v>
      </c>
      <c r="F62" s="24">
        <v>0</v>
      </c>
      <c r="G62" s="201">
        <v>273</v>
      </c>
      <c r="H62" s="201">
        <v>0</v>
      </c>
      <c r="I62" s="201">
        <v>0</v>
      </c>
      <c r="J62" s="201">
        <v>0</v>
      </c>
      <c r="K62" s="201">
        <v>320</v>
      </c>
      <c r="L62" s="201">
        <v>0</v>
      </c>
      <c r="M62" s="201">
        <v>0</v>
      </c>
      <c r="N62" s="201">
        <v>0</v>
      </c>
      <c r="O62" s="201">
        <v>420.7</v>
      </c>
      <c r="P62" s="201">
        <v>0</v>
      </c>
    </row>
    <row r="63" spans="1:16">
      <c r="A63" t="s">
        <v>105</v>
      </c>
      <c r="C63" s="24">
        <v>33</v>
      </c>
      <c r="D63" s="24">
        <v>0</v>
      </c>
      <c r="E63" s="24">
        <v>0</v>
      </c>
      <c r="F63" s="24">
        <v>0</v>
      </c>
      <c r="G63" s="201">
        <v>273</v>
      </c>
      <c r="H63" s="201">
        <v>0</v>
      </c>
      <c r="I63" s="201">
        <v>0</v>
      </c>
      <c r="J63" s="201">
        <v>0</v>
      </c>
      <c r="K63" s="201">
        <v>320</v>
      </c>
      <c r="L63" s="201">
        <v>0</v>
      </c>
      <c r="M63" s="201">
        <v>0</v>
      </c>
      <c r="N63" s="201">
        <v>0</v>
      </c>
      <c r="O63" s="201">
        <v>420.7</v>
      </c>
      <c r="P63" s="201">
        <v>0</v>
      </c>
    </row>
    <row r="64" spans="1:16">
      <c r="A64" t="s">
        <v>106</v>
      </c>
      <c r="C64" s="24">
        <v>33</v>
      </c>
      <c r="D64" s="24">
        <v>0</v>
      </c>
      <c r="E64" s="24">
        <v>0</v>
      </c>
      <c r="F64" s="24">
        <v>0</v>
      </c>
      <c r="G64" s="201">
        <v>273</v>
      </c>
      <c r="H64" s="201">
        <v>0</v>
      </c>
      <c r="I64" s="201">
        <v>0</v>
      </c>
      <c r="J64" s="201">
        <v>0</v>
      </c>
      <c r="K64" s="201">
        <v>320</v>
      </c>
      <c r="L64" s="201">
        <v>0</v>
      </c>
      <c r="M64" s="201">
        <v>0</v>
      </c>
      <c r="N64" s="201">
        <v>0</v>
      </c>
      <c r="O64" s="201">
        <v>420.7</v>
      </c>
      <c r="P64" s="201">
        <v>0</v>
      </c>
    </row>
    <row r="65" spans="1:16">
      <c r="A65" t="s">
        <v>107</v>
      </c>
      <c r="C65" s="24">
        <v>33</v>
      </c>
      <c r="D65" s="24">
        <v>0</v>
      </c>
      <c r="E65" s="24">
        <v>0</v>
      </c>
      <c r="F65" s="24">
        <v>0</v>
      </c>
      <c r="G65" s="201">
        <v>273</v>
      </c>
      <c r="H65" s="201">
        <v>0</v>
      </c>
      <c r="I65" s="201">
        <v>0</v>
      </c>
      <c r="J65" s="201">
        <v>0</v>
      </c>
      <c r="K65" s="201">
        <v>320</v>
      </c>
      <c r="L65" s="201">
        <v>0</v>
      </c>
      <c r="M65" s="201">
        <v>0</v>
      </c>
      <c r="N65" s="201">
        <v>0</v>
      </c>
      <c r="O65" s="201">
        <v>420.7</v>
      </c>
      <c r="P65" s="201">
        <v>0</v>
      </c>
    </row>
    <row r="66" spans="1:16">
      <c r="A66" t="s">
        <v>108</v>
      </c>
      <c r="C66" s="24">
        <v>33</v>
      </c>
      <c r="D66" s="24">
        <v>0</v>
      </c>
      <c r="E66" s="24">
        <v>0</v>
      </c>
      <c r="F66" s="24">
        <v>0</v>
      </c>
      <c r="G66" s="201">
        <v>273</v>
      </c>
      <c r="H66" s="201">
        <v>0</v>
      </c>
      <c r="I66" s="201">
        <v>0</v>
      </c>
      <c r="J66" s="201">
        <v>0</v>
      </c>
      <c r="K66" s="201">
        <v>320</v>
      </c>
      <c r="L66" s="201">
        <v>0</v>
      </c>
      <c r="M66" s="201">
        <v>0</v>
      </c>
      <c r="N66" s="201">
        <v>0</v>
      </c>
      <c r="O66" s="201">
        <v>420.7</v>
      </c>
      <c r="P66" s="201">
        <v>0</v>
      </c>
    </row>
    <row r="67" spans="1:16">
      <c r="A67" t="s">
        <v>109</v>
      </c>
      <c r="C67" s="24">
        <v>33</v>
      </c>
      <c r="D67" s="24">
        <v>0</v>
      </c>
      <c r="E67" s="24">
        <v>0</v>
      </c>
      <c r="F67" s="24">
        <v>0</v>
      </c>
      <c r="G67" s="201">
        <v>273</v>
      </c>
      <c r="H67" s="201">
        <v>0</v>
      </c>
      <c r="I67" s="201">
        <v>0</v>
      </c>
      <c r="J67" s="201">
        <v>0</v>
      </c>
      <c r="K67" s="201">
        <v>320</v>
      </c>
      <c r="L67" s="201">
        <v>0</v>
      </c>
      <c r="M67" s="201">
        <v>0</v>
      </c>
      <c r="N67" s="201">
        <v>0</v>
      </c>
      <c r="O67" s="201">
        <v>420.7</v>
      </c>
      <c r="P67" s="201">
        <v>0</v>
      </c>
    </row>
    <row r="68" spans="1:16">
      <c r="A68" t="s">
        <v>110</v>
      </c>
      <c r="C68" s="24">
        <v>33</v>
      </c>
      <c r="D68" s="24">
        <v>0</v>
      </c>
      <c r="E68" s="24">
        <v>0</v>
      </c>
      <c r="F68" s="24">
        <v>0</v>
      </c>
      <c r="G68" s="201">
        <v>273</v>
      </c>
      <c r="H68" s="201">
        <v>0</v>
      </c>
      <c r="I68" s="201">
        <v>0</v>
      </c>
      <c r="J68" s="201">
        <v>0</v>
      </c>
      <c r="K68" s="201">
        <v>320</v>
      </c>
      <c r="L68" s="201">
        <v>0</v>
      </c>
      <c r="M68" s="201">
        <v>0</v>
      </c>
      <c r="N68" s="201">
        <v>0</v>
      </c>
      <c r="O68" s="201">
        <v>420.7</v>
      </c>
      <c r="P68" s="201">
        <v>0</v>
      </c>
    </row>
    <row r="69" spans="1:16">
      <c r="A69" t="s">
        <v>111</v>
      </c>
      <c r="C69" s="24">
        <v>33</v>
      </c>
      <c r="D69" s="24">
        <v>0</v>
      </c>
      <c r="E69" s="24">
        <v>0</v>
      </c>
      <c r="F69" s="24">
        <v>0</v>
      </c>
      <c r="G69" s="201">
        <v>273</v>
      </c>
      <c r="H69" s="201">
        <v>0</v>
      </c>
      <c r="I69" s="201">
        <v>0</v>
      </c>
      <c r="J69" s="201">
        <v>0</v>
      </c>
      <c r="K69" s="201">
        <v>320</v>
      </c>
      <c r="L69" s="201">
        <v>0</v>
      </c>
      <c r="M69" s="201">
        <v>0</v>
      </c>
      <c r="N69" s="201">
        <v>0</v>
      </c>
      <c r="O69" s="201">
        <v>420.7</v>
      </c>
      <c r="P69" s="201">
        <v>0</v>
      </c>
    </row>
    <row r="70" spans="1:16">
      <c r="A70" t="s">
        <v>112</v>
      </c>
      <c r="C70" s="24">
        <v>33</v>
      </c>
      <c r="D70" s="24">
        <v>0</v>
      </c>
      <c r="E70" s="24">
        <v>0</v>
      </c>
      <c r="F70" s="24">
        <v>0</v>
      </c>
      <c r="G70" s="201">
        <v>273</v>
      </c>
      <c r="H70" s="201">
        <v>0</v>
      </c>
      <c r="I70" s="201">
        <v>0</v>
      </c>
      <c r="J70" s="201">
        <v>0</v>
      </c>
      <c r="K70" s="201">
        <v>320</v>
      </c>
      <c r="L70" s="201">
        <v>0</v>
      </c>
      <c r="M70" s="201">
        <v>0</v>
      </c>
      <c r="N70" s="201">
        <v>0</v>
      </c>
      <c r="O70" s="201">
        <v>420.7</v>
      </c>
      <c r="P70" s="201">
        <v>0</v>
      </c>
    </row>
    <row r="71" spans="1:16">
      <c r="A71" t="s">
        <v>113</v>
      </c>
      <c r="C71" s="24">
        <v>33</v>
      </c>
      <c r="D71" s="24">
        <v>0</v>
      </c>
      <c r="E71" s="24">
        <v>0</v>
      </c>
      <c r="F71" s="24">
        <v>0</v>
      </c>
      <c r="G71" s="201">
        <v>273</v>
      </c>
      <c r="H71" s="201">
        <v>0</v>
      </c>
      <c r="I71" s="201">
        <v>0</v>
      </c>
      <c r="J71" s="201">
        <v>0</v>
      </c>
      <c r="K71" s="201">
        <v>320</v>
      </c>
      <c r="L71" s="201">
        <v>0</v>
      </c>
      <c r="M71" s="201">
        <v>0</v>
      </c>
      <c r="N71" s="201">
        <v>0</v>
      </c>
      <c r="O71" s="201">
        <v>420.7</v>
      </c>
      <c r="P71" s="201">
        <v>0</v>
      </c>
    </row>
    <row r="72" spans="1:16">
      <c r="A72" t="s">
        <v>114</v>
      </c>
      <c r="C72" s="24">
        <v>33</v>
      </c>
      <c r="D72" s="24">
        <v>0</v>
      </c>
      <c r="E72" s="24">
        <v>0</v>
      </c>
      <c r="F72" s="24">
        <v>0</v>
      </c>
      <c r="G72" s="201">
        <v>273</v>
      </c>
      <c r="H72" s="201">
        <v>0</v>
      </c>
      <c r="I72" s="201">
        <v>0</v>
      </c>
      <c r="J72" s="201">
        <v>0</v>
      </c>
      <c r="K72" s="201">
        <v>320</v>
      </c>
      <c r="L72" s="201">
        <v>0</v>
      </c>
      <c r="M72" s="201">
        <v>0</v>
      </c>
      <c r="N72" s="201">
        <v>0</v>
      </c>
      <c r="O72" s="201">
        <v>420.7</v>
      </c>
      <c r="P72" s="201">
        <v>0</v>
      </c>
    </row>
    <row r="73" spans="1:16">
      <c r="A73" t="s">
        <v>115</v>
      </c>
      <c r="C73" s="24">
        <v>33</v>
      </c>
      <c r="D73" s="24">
        <v>0</v>
      </c>
      <c r="E73" s="24">
        <v>0</v>
      </c>
      <c r="F73" s="24">
        <v>0</v>
      </c>
      <c r="G73" s="201">
        <v>273</v>
      </c>
      <c r="H73" s="201">
        <v>0</v>
      </c>
      <c r="I73" s="201">
        <v>0</v>
      </c>
      <c r="J73" s="201">
        <v>0</v>
      </c>
      <c r="K73" s="201">
        <v>320</v>
      </c>
      <c r="L73" s="201">
        <v>0</v>
      </c>
      <c r="M73" s="201">
        <v>0</v>
      </c>
      <c r="N73" s="201">
        <v>0</v>
      </c>
      <c r="O73" s="201">
        <v>420.7</v>
      </c>
      <c r="P73" s="201">
        <v>0</v>
      </c>
    </row>
    <row r="74" spans="1:16">
      <c r="A74" t="s">
        <v>116</v>
      </c>
      <c r="C74" s="24">
        <v>33</v>
      </c>
      <c r="D74" s="24">
        <v>0</v>
      </c>
      <c r="E74" s="24">
        <v>0</v>
      </c>
      <c r="F74" s="24">
        <v>0</v>
      </c>
      <c r="G74" s="201">
        <v>273</v>
      </c>
      <c r="H74" s="201">
        <v>0</v>
      </c>
      <c r="I74" s="201">
        <v>0</v>
      </c>
      <c r="J74" s="201">
        <v>0</v>
      </c>
      <c r="K74" s="201">
        <v>320</v>
      </c>
      <c r="L74" s="201">
        <v>0</v>
      </c>
      <c r="M74" s="201">
        <v>0</v>
      </c>
      <c r="N74" s="201">
        <v>0</v>
      </c>
      <c r="O74" s="201">
        <v>420.7</v>
      </c>
      <c r="P74" s="201">
        <v>0</v>
      </c>
    </row>
    <row r="75" spans="1:16">
      <c r="A75" t="s">
        <v>117</v>
      </c>
      <c r="C75" s="24">
        <v>33</v>
      </c>
      <c r="D75" s="24">
        <v>0</v>
      </c>
      <c r="E75" s="24">
        <v>0</v>
      </c>
      <c r="F75" s="24">
        <v>0</v>
      </c>
      <c r="G75" s="201">
        <v>273</v>
      </c>
      <c r="H75" s="201">
        <v>0</v>
      </c>
      <c r="I75" s="201">
        <v>0</v>
      </c>
      <c r="J75" s="201">
        <v>0</v>
      </c>
      <c r="K75" s="201">
        <v>320</v>
      </c>
      <c r="L75" s="201">
        <v>0</v>
      </c>
      <c r="M75" s="201">
        <v>0</v>
      </c>
      <c r="N75" s="201">
        <v>0</v>
      </c>
      <c r="O75" s="201">
        <v>430.04</v>
      </c>
      <c r="P75" s="201">
        <v>0</v>
      </c>
    </row>
    <row r="76" spans="1:16">
      <c r="A76" t="s">
        <v>118</v>
      </c>
      <c r="C76" s="24">
        <v>33</v>
      </c>
      <c r="D76" s="24">
        <v>0</v>
      </c>
      <c r="E76" s="24">
        <v>0</v>
      </c>
      <c r="F76" s="24">
        <v>0</v>
      </c>
      <c r="G76" s="201">
        <v>273</v>
      </c>
      <c r="H76" s="201">
        <v>0</v>
      </c>
      <c r="I76" s="201">
        <v>0</v>
      </c>
      <c r="J76" s="201">
        <v>0</v>
      </c>
      <c r="K76" s="201">
        <v>320</v>
      </c>
      <c r="L76" s="201">
        <v>0</v>
      </c>
      <c r="M76" s="201">
        <v>0</v>
      </c>
      <c r="N76" s="201">
        <v>0</v>
      </c>
      <c r="O76" s="201">
        <v>430.04</v>
      </c>
      <c r="P76" s="201">
        <v>0</v>
      </c>
    </row>
    <row r="77" spans="1:16">
      <c r="A77" t="s">
        <v>119</v>
      </c>
      <c r="C77" s="24">
        <v>33</v>
      </c>
      <c r="D77" s="24">
        <v>0</v>
      </c>
      <c r="E77" s="24">
        <v>0</v>
      </c>
      <c r="F77" s="24">
        <v>0</v>
      </c>
      <c r="G77" s="201">
        <v>273</v>
      </c>
      <c r="H77" s="201">
        <v>0</v>
      </c>
      <c r="I77" s="201">
        <v>0</v>
      </c>
      <c r="J77" s="201">
        <v>0</v>
      </c>
      <c r="K77" s="201">
        <v>320</v>
      </c>
      <c r="L77" s="201">
        <v>0</v>
      </c>
      <c r="M77" s="201">
        <v>0</v>
      </c>
      <c r="N77" s="201">
        <v>0</v>
      </c>
      <c r="O77" s="201">
        <v>430.04</v>
      </c>
      <c r="P77" s="201">
        <v>0</v>
      </c>
    </row>
    <row r="78" spans="1:16">
      <c r="A78" t="s">
        <v>120</v>
      </c>
      <c r="C78" s="24">
        <v>33</v>
      </c>
      <c r="D78" s="24">
        <v>0</v>
      </c>
      <c r="E78" s="24">
        <v>0</v>
      </c>
      <c r="F78" s="24">
        <v>0</v>
      </c>
      <c r="G78" s="201">
        <v>273</v>
      </c>
      <c r="H78" s="201">
        <v>0</v>
      </c>
      <c r="I78" s="201">
        <v>0</v>
      </c>
      <c r="J78" s="201">
        <v>0</v>
      </c>
      <c r="K78" s="201">
        <v>320</v>
      </c>
      <c r="L78" s="201">
        <v>0</v>
      </c>
      <c r="M78" s="201">
        <v>0</v>
      </c>
      <c r="N78" s="201">
        <v>0</v>
      </c>
      <c r="O78" s="201">
        <v>430.04</v>
      </c>
      <c r="P78" s="201">
        <v>0</v>
      </c>
    </row>
    <row r="79" spans="1:16">
      <c r="A79" t="s">
        <v>121</v>
      </c>
      <c r="C79" s="24">
        <v>33</v>
      </c>
      <c r="D79" s="24">
        <v>0</v>
      </c>
      <c r="E79" s="24">
        <v>0</v>
      </c>
      <c r="F79" s="24">
        <v>0</v>
      </c>
      <c r="G79" s="201">
        <v>273</v>
      </c>
      <c r="H79" s="201">
        <v>0</v>
      </c>
      <c r="I79" s="201">
        <v>0</v>
      </c>
      <c r="J79" s="201">
        <v>0</v>
      </c>
      <c r="K79" s="201">
        <v>320</v>
      </c>
      <c r="L79" s="201">
        <v>0</v>
      </c>
      <c r="M79" s="201">
        <v>0</v>
      </c>
      <c r="N79" s="201">
        <v>0</v>
      </c>
      <c r="O79" s="201">
        <v>430.04</v>
      </c>
      <c r="P79" s="201">
        <v>0</v>
      </c>
    </row>
    <row r="80" spans="1:16">
      <c r="A80" t="s">
        <v>122</v>
      </c>
      <c r="C80" s="24">
        <v>33</v>
      </c>
      <c r="D80" s="24">
        <v>0</v>
      </c>
      <c r="E80" s="24">
        <v>0</v>
      </c>
      <c r="F80" s="24">
        <v>0</v>
      </c>
      <c r="G80" s="201">
        <v>273</v>
      </c>
      <c r="H80" s="201">
        <v>0</v>
      </c>
      <c r="I80" s="201">
        <v>0</v>
      </c>
      <c r="J80" s="201">
        <v>0</v>
      </c>
      <c r="K80" s="201">
        <v>320</v>
      </c>
      <c r="L80" s="201">
        <v>0</v>
      </c>
      <c r="M80" s="201">
        <v>0</v>
      </c>
      <c r="N80" s="201">
        <v>0</v>
      </c>
      <c r="O80" s="201">
        <v>430.04</v>
      </c>
      <c r="P80" s="201">
        <v>0</v>
      </c>
    </row>
    <row r="81" spans="1:16">
      <c r="A81" t="s">
        <v>123</v>
      </c>
      <c r="C81" s="24">
        <v>34</v>
      </c>
      <c r="D81" s="24">
        <v>0</v>
      </c>
      <c r="E81" s="24">
        <v>0</v>
      </c>
      <c r="F81" s="24">
        <v>0</v>
      </c>
      <c r="G81" s="201">
        <v>273</v>
      </c>
      <c r="H81" s="201">
        <v>0</v>
      </c>
      <c r="I81" s="201">
        <v>0</v>
      </c>
      <c r="J81" s="201">
        <v>0</v>
      </c>
      <c r="K81" s="201">
        <v>320</v>
      </c>
      <c r="L81" s="201">
        <v>0</v>
      </c>
      <c r="M81" s="201">
        <v>0</v>
      </c>
      <c r="N81" s="201">
        <v>0</v>
      </c>
      <c r="O81" s="201">
        <v>430.04</v>
      </c>
      <c r="P81" s="201">
        <v>0</v>
      </c>
    </row>
    <row r="82" spans="1:16">
      <c r="A82" t="s">
        <v>124</v>
      </c>
      <c r="C82" s="24">
        <v>34</v>
      </c>
      <c r="D82" s="24">
        <v>0</v>
      </c>
      <c r="E82" s="24">
        <v>0</v>
      </c>
      <c r="F82" s="24">
        <v>0</v>
      </c>
      <c r="G82" s="201">
        <v>273</v>
      </c>
      <c r="H82" s="201">
        <v>0</v>
      </c>
      <c r="I82" s="201">
        <v>0</v>
      </c>
      <c r="J82" s="201">
        <v>0</v>
      </c>
      <c r="K82" s="201">
        <v>320</v>
      </c>
      <c r="L82" s="201">
        <v>0</v>
      </c>
      <c r="M82" s="201">
        <v>0</v>
      </c>
      <c r="N82" s="201">
        <v>0</v>
      </c>
      <c r="O82" s="201">
        <v>430.04</v>
      </c>
      <c r="P82" s="201">
        <v>0</v>
      </c>
    </row>
    <row r="83" spans="1:16">
      <c r="A83" t="s">
        <v>125</v>
      </c>
      <c r="C83" s="24">
        <v>34</v>
      </c>
      <c r="D83" s="24">
        <v>0</v>
      </c>
      <c r="E83" s="24">
        <v>0</v>
      </c>
      <c r="F83" s="24">
        <v>0</v>
      </c>
      <c r="G83" s="201">
        <v>273</v>
      </c>
      <c r="H83" s="201">
        <v>0</v>
      </c>
      <c r="I83" s="201">
        <v>0</v>
      </c>
      <c r="J83" s="201">
        <v>0</v>
      </c>
      <c r="K83" s="201">
        <v>320</v>
      </c>
      <c r="L83" s="201">
        <v>0</v>
      </c>
      <c r="M83" s="201">
        <v>0</v>
      </c>
      <c r="N83" s="201">
        <v>0</v>
      </c>
      <c r="O83" s="201">
        <v>430.04</v>
      </c>
      <c r="P83" s="201">
        <v>0</v>
      </c>
    </row>
    <row r="84" spans="1:16">
      <c r="A84" t="s">
        <v>126</v>
      </c>
      <c r="C84" s="24">
        <v>34</v>
      </c>
      <c r="D84" s="24">
        <v>0</v>
      </c>
      <c r="E84" s="24">
        <v>0</v>
      </c>
      <c r="F84" s="24">
        <v>0</v>
      </c>
      <c r="G84" s="201">
        <v>273</v>
      </c>
      <c r="H84" s="201">
        <v>0</v>
      </c>
      <c r="I84" s="201">
        <v>0</v>
      </c>
      <c r="J84" s="201">
        <v>0</v>
      </c>
      <c r="K84" s="201">
        <v>320</v>
      </c>
      <c r="L84" s="201">
        <v>0</v>
      </c>
      <c r="M84" s="201">
        <v>0</v>
      </c>
      <c r="N84" s="201">
        <v>0</v>
      </c>
      <c r="O84" s="201">
        <v>430.04</v>
      </c>
      <c r="P84" s="201">
        <v>0</v>
      </c>
    </row>
    <row r="85" spans="1:16">
      <c r="A85" t="s">
        <v>127</v>
      </c>
      <c r="C85" s="24">
        <v>34</v>
      </c>
      <c r="D85" s="24">
        <v>0</v>
      </c>
      <c r="E85" s="24">
        <v>0</v>
      </c>
      <c r="F85" s="24">
        <v>0</v>
      </c>
      <c r="G85" s="201">
        <v>273</v>
      </c>
      <c r="H85" s="201">
        <v>0</v>
      </c>
      <c r="I85" s="201">
        <v>0</v>
      </c>
      <c r="J85" s="201">
        <v>0</v>
      </c>
      <c r="K85" s="201">
        <v>320</v>
      </c>
      <c r="L85" s="201">
        <v>0</v>
      </c>
      <c r="M85" s="201">
        <v>0</v>
      </c>
      <c r="N85" s="201">
        <v>0</v>
      </c>
      <c r="O85" s="201">
        <v>420</v>
      </c>
      <c r="P85" s="201">
        <v>0</v>
      </c>
    </row>
    <row r="86" spans="1:16">
      <c r="A86" t="s">
        <v>128</v>
      </c>
      <c r="C86" s="24">
        <v>34</v>
      </c>
      <c r="D86" s="24">
        <v>0</v>
      </c>
      <c r="E86" s="24">
        <v>0</v>
      </c>
      <c r="F86" s="24">
        <v>0</v>
      </c>
      <c r="G86" s="201">
        <v>273</v>
      </c>
      <c r="H86" s="201">
        <v>0</v>
      </c>
      <c r="I86" s="201">
        <v>0</v>
      </c>
      <c r="J86" s="201">
        <v>0</v>
      </c>
      <c r="K86" s="201">
        <v>320</v>
      </c>
      <c r="L86" s="201">
        <v>0</v>
      </c>
      <c r="M86" s="201">
        <v>0</v>
      </c>
      <c r="N86" s="201">
        <v>0</v>
      </c>
      <c r="O86" s="201">
        <v>420</v>
      </c>
      <c r="P86" s="201">
        <v>0</v>
      </c>
    </row>
    <row r="87" spans="1:16">
      <c r="A87" t="s">
        <v>129</v>
      </c>
      <c r="C87" s="24">
        <v>34</v>
      </c>
      <c r="D87" s="24">
        <v>0</v>
      </c>
      <c r="E87" s="24">
        <v>0</v>
      </c>
      <c r="F87" s="24">
        <v>0</v>
      </c>
      <c r="G87" s="201">
        <v>273</v>
      </c>
      <c r="H87" s="201">
        <v>0</v>
      </c>
      <c r="I87" s="201">
        <v>0</v>
      </c>
      <c r="J87" s="201">
        <v>0</v>
      </c>
      <c r="K87" s="201">
        <v>320</v>
      </c>
      <c r="L87" s="201">
        <v>0</v>
      </c>
      <c r="M87" s="201">
        <v>0</v>
      </c>
      <c r="N87" s="201">
        <v>0</v>
      </c>
      <c r="O87" s="201">
        <v>420</v>
      </c>
      <c r="P87" s="201">
        <v>0</v>
      </c>
    </row>
    <row r="88" spans="1:16">
      <c r="A88" t="s">
        <v>130</v>
      </c>
      <c r="C88" s="24">
        <v>34</v>
      </c>
      <c r="D88" s="24">
        <v>0</v>
      </c>
      <c r="E88" s="24">
        <v>0</v>
      </c>
      <c r="F88" s="24">
        <v>0</v>
      </c>
      <c r="G88" s="201">
        <v>273</v>
      </c>
      <c r="H88" s="201">
        <v>0</v>
      </c>
      <c r="I88" s="201">
        <v>0</v>
      </c>
      <c r="J88" s="201">
        <v>0</v>
      </c>
      <c r="K88" s="201">
        <v>320</v>
      </c>
      <c r="L88" s="201">
        <v>0</v>
      </c>
      <c r="M88" s="201">
        <v>0</v>
      </c>
      <c r="N88" s="201">
        <v>0</v>
      </c>
      <c r="O88" s="201">
        <v>420</v>
      </c>
      <c r="P88" s="201">
        <v>0</v>
      </c>
    </row>
    <row r="89" spans="1:16">
      <c r="A89" t="s">
        <v>131</v>
      </c>
      <c r="C89" s="24">
        <v>34</v>
      </c>
      <c r="D89" s="24">
        <v>0</v>
      </c>
      <c r="E89" s="24">
        <v>0</v>
      </c>
      <c r="F89" s="24">
        <v>0</v>
      </c>
      <c r="G89" s="201">
        <v>273</v>
      </c>
      <c r="H89" s="201">
        <v>0</v>
      </c>
      <c r="I89" s="201">
        <v>0</v>
      </c>
      <c r="J89" s="201">
        <v>0</v>
      </c>
      <c r="K89" s="201">
        <v>320</v>
      </c>
      <c r="L89" s="201">
        <v>0</v>
      </c>
      <c r="M89" s="201">
        <v>0</v>
      </c>
      <c r="N89" s="201">
        <v>0</v>
      </c>
      <c r="O89" s="201">
        <v>420</v>
      </c>
      <c r="P89" s="201">
        <v>0</v>
      </c>
    </row>
    <row r="90" spans="1:16">
      <c r="A90" t="s">
        <v>132</v>
      </c>
      <c r="C90" s="24">
        <v>34</v>
      </c>
      <c r="D90" s="24">
        <v>0</v>
      </c>
      <c r="E90" s="24">
        <v>0</v>
      </c>
      <c r="F90" s="24">
        <v>0</v>
      </c>
      <c r="G90" s="201">
        <v>273</v>
      </c>
      <c r="H90" s="201">
        <v>0</v>
      </c>
      <c r="I90" s="201">
        <v>0</v>
      </c>
      <c r="J90" s="201">
        <v>0</v>
      </c>
      <c r="K90" s="201">
        <v>320</v>
      </c>
      <c r="L90" s="201">
        <v>0</v>
      </c>
      <c r="M90" s="201">
        <v>0</v>
      </c>
      <c r="N90" s="201">
        <v>0</v>
      </c>
      <c r="O90" s="201">
        <v>420</v>
      </c>
      <c r="P90" s="201">
        <v>0</v>
      </c>
    </row>
    <row r="91" spans="1:16">
      <c r="A91" t="s">
        <v>133</v>
      </c>
      <c r="C91" s="24">
        <v>34</v>
      </c>
      <c r="D91" s="24">
        <v>0</v>
      </c>
      <c r="E91" s="24">
        <v>0</v>
      </c>
      <c r="F91" s="24">
        <v>0</v>
      </c>
      <c r="G91" s="201">
        <v>273</v>
      </c>
      <c r="H91" s="201">
        <v>0</v>
      </c>
      <c r="I91" s="201">
        <v>0</v>
      </c>
      <c r="J91" s="201">
        <v>0</v>
      </c>
      <c r="K91" s="201">
        <v>320</v>
      </c>
      <c r="L91" s="201">
        <v>0</v>
      </c>
      <c r="M91" s="201">
        <v>0</v>
      </c>
      <c r="N91" s="201">
        <v>0</v>
      </c>
      <c r="O91" s="201">
        <v>420</v>
      </c>
      <c r="P91" s="201">
        <v>0</v>
      </c>
    </row>
    <row r="92" spans="1:16">
      <c r="A92" t="s">
        <v>134</v>
      </c>
      <c r="C92" s="24">
        <v>34</v>
      </c>
      <c r="D92" s="24">
        <v>0</v>
      </c>
      <c r="E92" s="24">
        <v>0</v>
      </c>
      <c r="F92" s="24">
        <v>0</v>
      </c>
      <c r="G92" s="201">
        <v>273</v>
      </c>
      <c r="H92" s="201">
        <v>0</v>
      </c>
      <c r="I92" s="201">
        <v>0</v>
      </c>
      <c r="J92" s="201">
        <v>0</v>
      </c>
      <c r="K92" s="201">
        <v>320</v>
      </c>
      <c r="L92" s="201">
        <v>0</v>
      </c>
      <c r="M92" s="201">
        <v>0</v>
      </c>
      <c r="N92" s="201">
        <v>0</v>
      </c>
      <c r="O92" s="201">
        <v>426.04</v>
      </c>
      <c r="P92" s="201">
        <v>0</v>
      </c>
    </row>
    <row r="93" spans="1:16">
      <c r="A93" t="s">
        <v>135</v>
      </c>
      <c r="C93" s="24">
        <v>34</v>
      </c>
      <c r="D93" s="24">
        <v>0</v>
      </c>
      <c r="E93" s="24">
        <v>0</v>
      </c>
      <c r="F93" s="24">
        <v>0</v>
      </c>
      <c r="G93" s="201">
        <v>273</v>
      </c>
      <c r="H93" s="201">
        <v>0</v>
      </c>
      <c r="I93" s="201">
        <v>0</v>
      </c>
      <c r="J93" s="201">
        <v>0</v>
      </c>
      <c r="K93" s="201">
        <v>320</v>
      </c>
      <c r="L93" s="201">
        <v>0</v>
      </c>
      <c r="M93" s="201">
        <v>0</v>
      </c>
      <c r="N93" s="201">
        <v>0</v>
      </c>
      <c r="O93" s="201">
        <v>426.04</v>
      </c>
      <c r="P93" s="201">
        <v>0</v>
      </c>
    </row>
    <row r="94" spans="1:16">
      <c r="A94" t="s">
        <v>136</v>
      </c>
      <c r="C94" s="24">
        <v>34</v>
      </c>
      <c r="D94" s="24">
        <v>0</v>
      </c>
      <c r="E94" s="24">
        <v>0</v>
      </c>
      <c r="F94" s="24">
        <v>0</v>
      </c>
      <c r="G94" s="201">
        <v>273</v>
      </c>
      <c r="H94" s="201">
        <v>0</v>
      </c>
      <c r="I94" s="201">
        <v>0</v>
      </c>
      <c r="J94" s="201">
        <v>0</v>
      </c>
      <c r="K94" s="201">
        <v>320</v>
      </c>
      <c r="L94" s="201">
        <v>0</v>
      </c>
      <c r="M94" s="201">
        <v>0</v>
      </c>
      <c r="N94" s="201">
        <v>0</v>
      </c>
      <c r="O94" s="201">
        <v>426.04</v>
      </c>
      <c r="P94" s="201">
        <v>0</v>
      </c>
    </row>
    <row r="95" spans="1:16">
      <c r="A95" t="s">
        <v>137</v>
      </c>
      <c r="C95" s="24">
        <v>34</v>
      </c>
      <c r="D95" s="24">
        <v>0</v>
      </c>
      <c r="E95" s="24">
        <v>0</v>
      </c>
      <c r="F95" s="24">
        <v>0</v>
      </c>
      <c r="G95" s="201">
        <v>273</v>
      </c>
      <c r="H95" s="201">
        <v>0</v>
      </c>
      <c r="I95" s="201">
        <v>0</v>
      </c>
      <c r="J95" s="201">
        <v>0</v>
      </c>
      <c r="K95" s="201">
        <v>320</v>
      </c>
      <c r="L95" s="201">
        <v>0</v>
      </c>
      <c r="M95" s="201">
        <v>0</v>
      </c>
      <c r="N95" s="201">
        <v>0</v>
      </c>
      <c r="O95" s="201">
        <v>426.04</v>
      </c>
      <c r="P95" s="201">
        <v>0</v>
      </c>
    </row>
    <row r="96" spans="1:16">
      <c r="A96" t="s">
        <v>138</v>
      </c>
      <c r="C96" s="24">
        <v>34</v>
      </c>
      <c r="D96" s="24">
        <v>0</v>
      </c>
      <c r="E96" s="24">
        <v>0</v>
      </c>
      <c r="F96" s="24">
        <v>0</v>
      </c>
      <c r="G96" s="201">
        <v>273</v>
      </c>
      <c r="H96" s="201">
        <v>0</v>
      </c>
      <c r="I96" s="201">
        <v>0</v>
      </c>
      <c r="J96" s="201">
        <v>0</v>
      </c>
      <c r="K96" s="201">
        <v>320</v>
      </c>
      <c r="L96" s="201">
        <v>0</v>
      </c>
      <c r="M96" s="201">
        <v>0</v>
      </c>
      <c r="N96" s="201">
        <v>0</v>
      </c>
      <c r="O96" s="201">
        <v>426.04</v>
      </c>
      <c r="P96" s="201">
        <v>0</v>
      </c>
    </row>
    <row r="97" spans="1:17">
      <c r="A97" t="s">
        <v>139</v>
      </c>
      <c r="C97" s="24">
        <v>34</v>
      </c>
      <c r="D97" s="24">
        <v>0</v>
      </c>
      <c r="E97" s="24">
        <v>0</v>
      </c>
      <c r="F97" s="24">
        <v>0</v>
      </c>
      <c r="G97" s="201">
        <v>273</v>
      </c>
      <c r="H97" s="201">
        <v>0</v>
      </c>
      <c r="I97" s="201">
        <v>0</v>
      </c>
      <c r="J97" s="201">
        <v>0</v>
      </c>
      <c r="K97" s="201">
        <v>320</v>
      </c>
      <c r="L97" s="201">
        <v>0</v>
      </c>
      <c r="M97" s="201">
        <v>0</v>
      </c>
      <c r="N97" s="201">
        <v>0</v>
      </c>
      <c r="O97" s="201">
        <v>300</v>
      </c>
      <c r="P97" s="201">
        <v>0</v>
      </c>
    </row>
    <row r="98" spans="1:17">
      <c r="A98" t="s">
        <v>140</v>
      </c>
      <c r="C98" s="24">
        <v>34</v>
      </c>
      <c r="D98" s="24">
        <v>0</v>
      </c>
      <c r="E98" s="24">
        <v>0</v>
      </c>
      <c r="F98" s="24">
        <v>0</v>
      </c>
      <c r="G98" s="201">
        <v>273</v>
      </c>
      <c r="H98" s="201">
        <v>0</v>
      </c>
      <c r="I98" s="201">
        <v>0</v>
      </c>
      <c r="J98" s="201">
        <v>0</v>
      </c>
      <c r="K98" s="201">
        <v>320</v>
      </c>
      <c r="L98" s="201">
        <v>0</v>
      </c>
      <c r="M98" s="201">
        <v>0</v>
      </c>
      <c r="N98" s="201">
        <v>0</v>
      </c>
      <c r="O98" s="201">
        <v>280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0.82579250000000004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6.64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7.6639999999999997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10.177952500000005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21.82</v>
      </c>
      <c r="E3" s="201">
        <v>0</v>
      </c>
      <c r="F3" s="201">
        <v>0</v>
      </c>
      <c r="G3" s="201">
        <v>35.81</v>
      </c>
      <c r="H3" s="201">
        <v>0</v>
      </c>
      <c r="I3" s="201">
        <v>0</v>
      </c>
      <c r="J3" s="201">
        <v>45.45</v>
      </c>
      <c r="K3" s="201">
        <v>17.78</v>
      </c>
      <c r="L3" s="201">
        <v>0.62</v>
      </c>
      <c r="M3" s="201">
        <v>2.2400000000000002</v>
      </c>
      <c r="N3" s="201">
        <v>1.86</v>
      </c>
      <c r="O3" s="201">
        <v>2.6</v>
      </c>
      <c r="P3" s="201">
        <v>1.64</v>
      </c>
      <c r="Q3" s="201">
        <v>0.35</v>
      </c>
      <c r="R3" s="201">
        <v>0.69</v>
      </c>
      <c r="S3" s="201">
        <v>0.42</v>
      </c>
      <c r="T3" s="201">
        <v>0.05</v>
      </c>
      <c r="U3" s="201">
        <v>1.73</v>
      </c>
      <c r="V3" s="201">
        <v>0.19</v>
      </c>
      <c r="W3" s="201">
        <v>0.68</v>
      </c>
      <c r="X3" s="201">
        <v>1.51</v>
      </c>
      <c r="Y3" s="201">
        <v>0</v>
      </c>
      <c r="Z3" s="201">
        <v>4.26</v>
      </c>
      <c r="AA3" s="201">
        <v>1.37</v>
      </c>
      <c r="AB3" s="201">
        <v>0</v>
      </c>
      <c r="AC3" s="201">
        <v>17.059999999999999</v>
      </c>
      <c r="AD3" s="201">
        <v>0</v>
      </c>
      <c r="AE3" s="201">
        <v>0</v>
      </c>
      <c r="AF3" s="201">
        <v>0</v>
      </c>
      <c r="AG3" s="201">
        <v>-1.1299999999999999</v>
      </c>
      <c r="AH3" s="201">
        <v>0</v>
      </c>
      <c r="AI3" s="201">
        <v>0</v>
      </c>
      <c r="AJ3" s="201">
        <v>0</v>
      </c>
      <c r="AK3" s="201">
        <v>-2.95</v>
      </c>
      <c r="AL3" s="201">
        <v>0</v>
      </c>
      <c r="AM3" s="201">
        <v>0</v>
      </c>
      <c r="AN3" s="201">
        <v>0</v>
      </c>
      <c r="AO3" s="201">
        <v>-104.27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0.27</v>
      </c>
      <c r="AV3" s="201">
        <v>0.19</v>
      </c>
      <c r="AW3" s="201">
        <v>0.18</v>
      </c>
      <c r="AX3" s="201">
        <v>0.11</v>
      </c>
      <c r="AY3" s="201">
        <v>0.17</v>
      </c>
    </row>
    <row r="4" spans="1:51">
      <c r="A4" t="s">
        <v>46</v>
      </c>
      <c r="B4" s="201">
        <v>0</v>
      </c>
      <c r="C4" s="201">
        <v>0</v>
      </c>
      <c r="D4" s="201">
        <v>21.82</v>
      </c>
      <c r="E4" s="201">
        <v>0</v>
      </c>
      <c r="F4" s="201">
        <v>0</v>
      </c>
      <c r="G4" s="201">
        <v>35.81</v>
      </c>
      <c r="H4" s="201">
        <v>0</v>
      </c>
      <c r="I4" s="201">
        <v>0</v>
      </c>
      <c r="J4" s="201">
        <v>45.45</v>
      </c>
      <c r="K4" s="201">
        <v>17.78</v>
      </c>
      <c r="L4" s="201">
        <v>0.62</v>
      </c>
      <c r="M4" s="201">
        <v>2.2400000000000002</v>
      </c>
      <c r="N4" s="201">
        <v>1.86</v>
      </c>
      <c r="O4" s="201">
        <v>2.6</v>
      </c>
      <c r="P4" s="201">
        <v>1.48</v>
      </c>
      <c r="Q4" s="201">
        <v>0.35</v>
      </c>
      <c r="R4" s="201">
        <v>0.69</v>
      </c>
      <c r="S4" s="201">
        <v>0.42</v>
      </c>
      <c r="T4" s="201">
        <v>0.05</v>
      </c>
      <c r="U4" s="201">
        <v>1.73</v>
      </c>
      <c r="V4" s="201">
        <v>0.19</v>
      </c>
      <c r="W4" s="201">
        <v>0.68</v>
      </c>
      <c r="X4" s="201">
        <v>1.51</v>
      </c>
      <c r="Y4" s="201">
        <v>0</v>
      </c>
      <c r="Z4" s="201">
        <v>4.26</v>
      </c>
      <c r="AA4" s="201">
        <v>1.37</v>
      </c>
      <c r="AB4" s="201">
        <v>0</v>
      </c>
      <c r="AC4" s="201">
        <v>17.059999999999999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0</v>
      </c>
      <c r="AJ4" s="201">
        <v>0</v>
      </c>
      <c r="AK4" s="201">
        <v>-2.95</v>
      </c>
      <c r="AL4" s="201">
        <v>0</v>
      </c>
      <c r="AM4" s="201">
        <v>0</v>
      </c>
      <c r="AN4" s="201">
        <v>0</v>
      </c>
      <c r="AO4" s="201">
        <v>-100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0.27</v>
      </c>
      <c r="AV4" s="201">
        <v>0.19</v>
      </c>
      <c r="AW4" s="201">
        <v>0.18</v>
      </c>
      <c r="AX4" s="201">
        <v>0.11</v>
      </c>
      <c r="AY4" s="201">
        <v>0.17</v>
      </c>
    </row>
    <row r="5" spans="1:51">
      <c r="A5" t="s">
        <v>47</v>
      </c>
      <c r="B5" s="201">
        <v>0</v>
      </c>
      <c r="C5" s="201">
        <v>0</v>
      </c>
      <c r="D5" s="201">
        <v>21.82</v>
      </c>
      <c r="E5" s="201">
        <v>0</v>
      </c>
      <c r="F5" s="201">
        <v>0</v>
      </c>
      <c r="G5" s="201">
        <v>35.81</v>
      </c>
      <c r="H5" s="201">
        <v>0</v>
      </c>
      <c r="I5" s="201">
        <v>0</v>
      </c>
      <c r="J5" s="201">
        <v>45.45</v>
      </c>
      <c r="K5" s="201">
        <v>17.78</v>
      </c>
      <c r="L5" s="201">
        <v>0.62</v>
      </c>
      <c r="M5" s="201">
        <v>2.2400000000000002</v>
      </c>
      <c r="N5" s="201">
        <v>1.86</v>
      </c>
      <c r="O5" s="201">
        <v>2.6</v>
      </c>
      <c r="P5" s="201">
        <v>1.77</v>
      </c>
      <c r="Q5" s="201">
        <v>0.35</v>
      </c>
      <c r="R5" s="201">
        <v>0.69</v>
      </c>
      <c r="S5" s="201">
        <v>0.42</v>
      </c>
      <c r="T5" s="201">
        <v>0.05</v>
      </c>
      <c r="U5" s="201">
        <v>1.73</v>
      </c>
      <c r="V5" s="201">
        <v>0.19</v>
      </c>
      <c r="W5" s="201">
        <v>0.68</v>
      </c>
      <c r="X5" s="201">
        <v>1.51</v>
      </c>
      <c r="Y5" s="201">
        <v>0</v>
      </c>
      <c r="Z5" s="201">
        <v>4.26</v>
      </c>
      <c r="AA5" s="201">
        <v>1.37</v>
      </c>
      <c r="AB5" s="201">
        <v>0</v>
      </c>
      <c r="AC5" s="201">
        <v>17.059999999999999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0</v>
      </c>
      <c r="AJ5" s="201">
        <v>0</v>
      </c>
      <c r="AK5" s="201">
        <v>-2.95</v>
      </c>
      <c r="AL5" s="201">
        <v>0</v>
      </c>
      <c r="AM5" s="201">
        <v>0</v>
      </c>
      <c r="AN5" s="201">
        <v>0</v>
      </c>
      <c r="AO5" s="201">
        <v>-70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0.27</v>
      </c>
      <c r="AV5" s="201">
        <v>0.19</v>
      </c>
      <c r="AW5" s="201">
        <v>0.18</v>
      </c>
      <c r="AX5" s="201">
        <v>0.11</v>
      </c>
      <c r="AY5" s="201">
        <v>0.17</v>
      </c>
    </row>
    <row r="6" spans="1:51">
      <c r="A6" t="s">
        <v>48</v>
      </c>
      <c r="B6" s="201">
        <v>0</v>
      </c>
      <c r="C6" s="201">
        <v>0</v>
      </c>
      <c r="D6" s="201">
        <v>21.82</v>
      </c>
      <c r="E6" s="201">
        <v>0</v>
      </c>
      <c r="F6" s="201">
        <v>0</v>
      </c>
      <c r="G6" s="201">
        <v>35.81</v>
      </c>
      <c r="H6" s="201">
        <v>0</v>
      </c>
      <c r="I6" s="201">
        <v>0</v>
      </c>
      <c r="J6" s="201">
        <v>45.45</v>
      </c>
      <c r="K6" s="201">
        <v>17.78</v>
      </c>
      <c r="L6" s="201">
        <v>0.62</v>
      </c>
      <c r="M6" s="201">
        <v>2.2400000000000002</v>
      </c>
      <c r="N6" s="201">
        <v>1.86</v>
      </c>
      <c r="O6" s="201">
        <v>2.6</v>
      </c>
      <c r="P6" s="201">
        <v>1.58</v>
      </c>
      <c r="Q6" s="201">
        <v>0.35</v>
      </c>
      <c r="R6" s="201">
        <v>0.69</v>
      </c>
      <c r="S6" s="201">
        <v>0.42</v>
      </c>
      <c r="T6" s="201">
        <v>0.05</v>
      </c>
      <c r="U6" s="201">
        <v>1.73</v>
      </c>
      <c r="V6" s="201">
        <v>0.19</v>
      </c>
      <c r="W6" s="201">
        <v>0.68</v>
      </c>
      <c r="X6" s="201">
        <v>1.51</v>
      </c>
      <c r="Y6" s="201">
        <v>0</v>
      </c>
      <c r="Z6" s="201">
        <v>4.26</v>
      </c>
      <c r="AA6" s="201">
        <v>1.37</v>
      </c>
      <c r="AB6" s="201">
        <v>0</v>
      </c>
      <c r="AC6" s="201">
        <v>17.059999999999999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0</v>
      </c>
      <c r="AJ6" s="201">
        <v>0</v>
      </c>
      <c r="AK6" s="201">
        <v>-2.95</v>
      </c>
      <c r="AL6" s="201">
        <v>0</v>
      </c>
      <c r="AM6" s="201">
        <v>0</v>
      </c>
      <c r="AN6" s="201">
        <v>0</v>
      </c>
      <c r="AO6" s="201">
        <v>-21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0.27</v>
      </c>
      <c r="AV6" s="201">
        <v>0.19</v>
      </c>
      <c r="AW6" s="201">
        <v>0.18</v>
      </c>
      <c r="AX6" s="201">
        <v>0.11</v>
      </c>
      <c r="AY6" s="201">
        <v>0.17</v>
      </c>
    </row>
    <row r="7" spans="1:51">
      <c r="A7" t="s">
        <v>49</v>
      </c>
      <c r="B7" s="201">
        <v>0</v>
      </c>
      <c r="C7" s="201">
        <v>0</v>
      </c>
      <c r="D7" s="201">
        <v>21.82</v>
      </c>
      <c r="E7" s="201">
        <v>0</v>
      </c>
      <c r="F7" s="201">
        <v>0</v>
      </c>
      <c r="G7" s="201">
        <v>36.409999999999997</v>
      </c>
      <c r="H7" s="201">
        <v>0</v>
      </c>
      <c r="I7" s="201">
        <v>0</v>
      </c>
      <c r="J7" s="201">
        <v>45.45</v>
      </c>
      <c r="K7" s="201">
        <v>17.78</v>
      </c>
      <c r="L7" s="201">
        <v>0.62</v>
      </c>
      <c r="M7" s="201">
        <v>2.2400000000000002</v>
      </c>
      <c r="N7" s="201">
        <v>1.86</v>
      </c>
      <c r="O7" s="201">
        <v>2.6</v>
      </c>
      <c r="P7" s="201">
        <v>1.61</v>
      </c>
      <c r="Q7" s="201">
        <v>0.35</v>
      </c>
      <c r="R7" s="201">
        <v>0.69</v>
      </c>
      <c r="S7" s="201">
        <v>0.42</v>
      </c>
      <c r="T7" s="201">
        <v>0.05</v>
      </c>
      <c r="U7" s="201">
        <v>1.73</v>
      </c>
      <c r="V7" s="201">
        <v>0.19</v>
      </c>
      <c r="W7" s="201">
        <v>0.68</v>
      </c>
      <c r="X7" s="201">
        <v>1.51</v>
      </c>
      <c r="Y7" s="201">
        <v>0</v>
      </c>
      <c r="Z7" s="201">
        <v>4.26</v>
      </c>
      <c r="AA7" s="201">
        <v>1.37</v>
      </c>
      <c r="AB7" s="201">
        <v>0</v>
      </c>
      <c r="AC7" s="201">
        <v>17.059999999999999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0</v>
      </c>
      <c r="AJ7" s="201">
        <v>0</v>
      </c>
      <c r="AK7" s="201">
        <v>-2.95</v>
      </c>
      <c r="AL7" s="201">
        <v>0</v>
      </c>
      <c r="AM7" s="201">
        <v>0</v>
      </c>
      <c r="AN7" s="201">
        <v>0</v>
      </c>
      <c r="AO7" s="201">
        <v>-21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0.27</v>
      </c>
      <c r="AV7" s="201">
        <v>0.19</v>
      </c>
      <c r="AW7" s="201">
        <v>0.18</v>
      </c>
      <c r="AX7" s="201">
        <v>0.11</v>
      </c>
      <c r="AY7" s="201">
        <v>0.17</v>
      </c>
    </row>
    <row r="8" spans="1:51">
      <c r="A8" t="s">
        <v>50</v>
      </c>
      <c r="B8" s="201">
        <v>0</v>
      </c>
      <c r="C8" s="201">
        <v>0</v>
      </c>
      <c r="D8" s="201">
        <v>21.82</v>
      </c>
      <c r="E8" s="201">
        <v>0</v>
      </c>
      <c r="F8" s="201">
        <v>0</v>
      </c>
      <c r="G8" s="201">
        <v>36.409999999999997</v>
      </c>
      <c r="H8" s="201">
        <v>0</v>
      </c>
      <c r="I8" s="201">
        <v>0</v>
      </c>
      <c r="J8" s="201">
        <v>46.66</v>
      </c>
      <c r="K8" s="201">
        <v>78.13</v>
      </c>
      <c r="L8" s="201">
        <v>8.19</v>
      </c>
      <c r="M8" s="201">
        <v>2.2400000000000002</v>
      </c>
      <c r="N8" s="201">
        <v>1.86</v>
      </c>
      <c r="O8" s="201">
        <v>2.6</v>
      </c>
      <c r="P8" s="201">
        <v>1.63</v>
      </c>
      <c r="Q8" s="201">
        <v>0.35</v>
      </c>
      <c r="R8" s="201">
        <v>0.69</v>
      </c>
      <c r="S8" s="201">
        <v>0.42</v>
      </c>
      <c r="T8" s="201">
        <v>0.05</v>
      </c>
      <c r="U8" s="201">
        <v>1.73</v>
      </c>
      <c r="V8" s="201">
        <v>0.19</v>
      </c>
      <c r="W8" s="201">
        <v>0.68</v>
      </c>
      <c r="X8" s="201">
        <v>1.51</v>
      </c>
      <c r="Y8" s="201">
        <v>0</v>
      </c>
      <c r="Z8" s="201">
        <v>4.26</v>
      </c>
      <c r="AA8" s="201">
        <v>1.37</v>
      </c>
      <c r="AB8" s="201">
        <v>0</v>
      </c>
      <c r="AC8" s="201">
        <v>17.059999999999999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0</v>
      </c>
      <c r="AJ8" s="201">
        <v>0</v>
      </c>
      <c r="AK8" s="201">
        <v>-2.95</v>
      </c>
      <c r="AL8" s="201">
        <v>0</v>
      </c>
      <c r="AM8" s="201">
        <v>0</v>
      </c>
      <c r="AN8" s="201">
        <v>0</v>
      </c>
      <c r="AO8" s="201">
        <v>-21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0.27</v>
      </c>
      <c r="AV8" s="201">
        <v>0.19</v>
      </c>
      <c r="AW8" s="201">
        <v>0.18</v>
      </c>
      <c r="AX8" s="201">
        <v>0.11</v>
      </c>
      <c r="AY8" s="201">
        <v>0.17</v>
      </c>
    </row>
    <row r="9" spans="1:51">
      <c r="A9" t="s">
        <v>51</v>
      </c>
      <c r="B9" s="201">
        <v>0</v>
      </c>
      <c r="C9" s="201">
        <v>0</v>
      </c>
      <c r="D9" s="201">
        <v>21.82</v>
      </c>
      <c r="E9" s="201">
        <v>0</v>
      </c>
      <c r="F9" s="201">
        <v>0</v>
      </c>
      <c r="G9" s="201">
        <v>36.409999999999997</v>
      </c>
      <c r="H9" s="201">
        <v>0</v>
      </c>
      <c r="I9" s="201">
        <v>0</v>
      </c>
      <c r="J9" s="201">
        <v>46.66</v>
      </c>
      <c r="K9" s="201">
        <v>126.15</v>
      </c>
      <c r="L9" s="201">
        <v>8.18</v>
      </c>
      <c r="M9" s="201">
        <v>2.2400000000000002</v>
      </c>
      <c r="N9" s="201">
        <v>1.86</v>
      </c>
      <c r="O9" s="201">
        <v>2.6</v>
      </c>
      <c r="P9" s="201">
        <v>1.63</v>
      </c>
      <c r="Q9" s="201">
        <v>0.35</v>
      </c>
      <c r="R9" s="201">
        <v>0.69</v>
      </c>
      <c r="S9" s="201">
        <v>0.42</v>
      </c>
      <c r="T9" s="201">
        <v>0.05</v>
      </c>
      <c r="U9" s="201">
        <v>1.73</v>
      </c>
      <c r="V9" s="201">
        <v>0.19</v>
      </c>
      <c r="W9" s="201">
        <v>0.68</v>
      </c>
      <c r="X9" s="201">
        <v>1.51</v>
      </c>
      <c r="Y9" s="201">
        <v>0</v>
      </c>
      <c r="Z9" s="201">
        <v>4.26</v>
      </c>
      <c r="AA9" s="201">
        <v>1.37</v>
      </c>
      <c r="AB9" s="201">
        <v>0</v>
      </c>
      <c r="AC9" s="201">
        <v>17.059999999999999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0</v>
      </c>
      <c r="AJ9" s="201">
        <v>0</v>
      </c>
      <c r="AK9" s="201">
        <v>-34.950000000000003</v>
      </c>
      <c r="AL9" s="201">
        <v>0</v>
      </c>
      <c r="AM9" s="201">
        <v>0</v>
      </c>
      <c r="AN9" s="201">
        <v>0</v>
      </c>
      <c r="AO9" s="201">
        <v>-21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0.27</v>
      </c>
      <c r="AV9" s="201">
        <v>0.19</v>
      </c>
      <c r="AW9" s="201">
        <v>0.18</v>
      </c>
      <c r="AX9" s="201">
        <v>0.11</v>
      </c>
      <c r="AY9" s="201">
        <v>0.17</v>
      </c>
    </row>
    <row r="10" spans="1:51">
      <c r="A10" t="s">
        <v>52</v>
      </c>
      <c r="B10" s="201">
        <v>0</v>
      </c>
      <c r="C10" s="201">
        <v>0</v>
      </c>
      <c r="D10" s="201">
        <v>21.82</v>
      </c>
      <c r="E10" s="201">
        <v>0</v>
      </c>
      <c r="F10" s="201">
        <v>0</v>
      </c>
      <c r="G10" s="201">
        <v>36.409999999999997</v>
      </c>
      <c r="H10" s="201">
        <v>0</v>
      </c>
      <c r="I10" s="201">
        <v>0</v>
      </c>
      <c r="J10" s="201">
        <v>46.66</v>
      </c>
      <c r="K10" s="201">
        <v>164.76</v>
      </c>
      <c r="L10" s="201">
        <v>8.18</v>
      </c>
      <c r="M10" s="201">
        <v>2.2400000000000002</v>
      </c>
      <c r="N10" s="201">
        <v>1.86</v>
      </c>
      <c r="O10" s="201">
        <v>2.6</v>
      </c>
      <c r="P10" s="201">
        <v>1.6</v>
      </c>
      <c r="Q10" s="201">
        <v>0.35</v>
      </c>
      <c r="R10" s="201">
        <v>0.69</v>
      </c>
      <c r="S10" s="201">
        <v>0.42</v>
      </c>
      <c r="T10" s="201">
        <v>0.05</v>
      </c>
      <c r="U10" s="201">
        <v>1.73</v>
      </c>
      <c r="V10" s="201">
        <v>0.19</v>
      </c>
      <c r="W10" s="201">
        <v>0.68</v>
      </c>
      <c r="X10" s="201">
        <v>1.51</v>
      </c>
      <c r="Y10" s="201">
        <v>0</v>
      </c>
      <c r="Z10" s="201">
        <v>4.26</v>
      </c>
      <c r="AA10" s="201">
        <v>1.37</v>
      </c>
      <c r="AB10" s="201">
        <v>0</v>
      </c>
      <c r="AC10" s="201">
        <v>17.059999999999999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0</v>
      </c>
      <c r="AJ10" s="201">
        <v>0</v>
      </c>
      <c r="AK10" s="201">
        <v>-34.950000000000003</v>
      </c>
      <c r="AL10" s="201">
        <v>0</v>
      </c>
      <c r="AM10" s="201">
        <v>0</v>
      </c>
      <c r="AN10" s="201">
        <v>0</v>
      </c>
      <c r="AO10" s="201">
        <v>-21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0.27</v>
      </c>
      <c r="AV10" s="201">
        <v>0.19</v>
      </c>
      <c r="AW10" s="201">
        <v>0.18</v>
      </c>
      <c r="AX10" s="201">
        <v>0.11</v>
      </c>
      <c r="AY10" s="201">
        <v>0.17</v>
      </c>
    </row>
    <row r="11" spans="1:51">
      <c r="A11" t="s">
        <v>53</v>
      </c>
      <c r="B11" s="201">
        <v>0</v>
      </c>
      <c r="C11" s="201">
        <v>0</v>
      </c>
      <c r="D11" s="201">
        <v>21.82</v>
      </c>
      <c r="E11" s="201">
        <v>0</v>
      </c>
      <c r="F11" s="201">
        <v>0</v>
      </c>
      <c r="G11" s="201">
        <v>36.409999999999997</v>
      </c>
      <c r="H11" s="201">
        <v>0</v>
      </c>
      <c r="I11" s="201">
        <v>0</v>
      </c>
      <c r="J11" s="201">
        <v>46.66</v>
      </c>
      <c r="K11" s="201">
        <v>81.319999999999993</v>
      </c>
      <c r="L11" s="201">
        <v>8.44</v>
      </c>
      <c r="M11" s="201">
        <v>2.2400000000000002</v>
      </c>
      <c r="N11" s="201">
        <v>1.86</v>
      </c>
      <c r="O11" s="201">
        <v>2.6</v>
      </c>
      <c r="P11" s="201">
        <v>1.21</v>
      </c>
      <c r="Q11" s="201">
        <v>0.35</v>
      </c>
      <c r="R11" s="201">
        <v>0.69</v>
      </c>
      <c r="S11" s="201">
        <v>0.42</v>
      </c>
      <c r="T11" s="201">
        <v>0.05</v>
      </c>
      <c r="U11" s="201">
        <v>1.73</v>
      </c>
      <c r="V11" s="201">
        <v>0.19</v>
      </c>
      <c r="W11" s="201">
        <v>0.68</v>
      </c>
      <c r="X11" s="201">
        <v>1.51</v>
      </c>
      <c r="Y11" s="201">
        <v>0</v>
      </c>
      <c r="Z11" s="201">
        <v>4.26</v>
      </c>
      <c r="AA11" s="201">
        <v>1.37</v>
      </c>
      <c r="AB11" s="201">
        <v>0</v>
      </c>
      <c r="AC11" s="201">
        <v>17.059999999999999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0</v>
      </c>
      <c r="AJ11" s="201">
        <v>0</v>
      </c>
      <c r="AK11" s="201">
        <v>-35</v>
      </c>
      <c r="AL11" s="201">
        <v>0</v>
      </c>
      <c r="AM11" s="201">
        <v>0</v>
      </c>
      <c r="AN11" s="201">
        <v>0</v>
      </c>
      <c r="AO11" s="201">
        <v>-21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0.28000000000000003</v>
      </c>
      <c r="AV11" s="201">
        <v>0.19</v>
      </c>
      <c r="AW11" s="201">
        <v>0.18</v>
      </c>
      <c r="AX11" s="201">
        <v>0.11</v>
      </c>
      <c r="AY11" s="201">
        <v>0.17</v>
      </c>
    </row>
    <row r="12" spans="1:51">
      <c r="A12" t="s">
        <v>54</v>
      </c>
      <c r="B12" s="201">
        <v>0</v>
      </c>
      <c r="C12" s="201">
        <v>0</v>
      </c>
      <c r="D12" s="201">
        <v>21.82</v>
      </c>
      <c r="E12" s="201">
        <v>0</v>
      </c>
      <c r="F12" s="201">
        <v>0</v>
      </c>
      <c r="G12" s="201">
        <v>36.409999999999997</v>
      </c>
      <c r="H12" s="201">
        <v>0</v>
      </c>
      <c r="I12" s="201">
        <v>0</v>
      </c>
      <c r="J12" s="201">
        <v>46.66</v>
      </c>
      <c r="K12" s="201">
        <v>77.89</v>
      </c>
      <c r="L12" s="201">
        <v>8.44</v>
      </c>
      <c r="M12" s="201">
        <v>2.2400000000000002</v>
      </c>
      <c r="N12" s="201">
        <v>1.86</v>
      </c>
      <c r="O12" s="201">
        <v>2.6</v>
      </c>
      <c r="P12" s="201">
        <v>1.1299999999999999</v>
      </c>
      <c r="Q12" s="201">
        <v>0.35</v>
      </c>
      <c r="R12" s="201">
        <v>0.69</v>
      </c>
      <c r="S12" s="201">
        <v>0.42</v>
      </c>
      <c r="T12" s="201">
        <v>0.05</v>
      </c>
      <c r="U12" s="201">
        <v>1.73</v>
      </c>
      <c r="V12" s="201">
        <v>0.19</v>
      </c>
      <c r="W12" s="201">
        <v>0.68</v>
      </c>
      <c r="X12" s="201">
        <v>1.51</v>
      </c>
      <c r="Y12" s="201">
        <v>0</v>
      </c>
      <c r="Z12" s="201">
        <v>4.26</v>
      </c>
      <c r="AA12" s="201">
        <v>1.37</v>
      </c>
      <c r="AB12" s="201">
        <v>0</v>
      </c>
      <c r="AC12" s="201">
        <v>17.059999999999999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0</v>
      </c>
      <c r="AJ12" s="201">
        <v>0</v>
      </c>
      <c r="AK12" s="201">
        <v>-35</v>
      </c>
      <c r="AL12" s="201">
        <v>0</v>
      </c>
      <c r="AM12" s="201">
        <v>0</v>
      </c>
      <c r="AN12" s="201">
        <v>0</v>
      </c>
      <c r="AO12" s="201">
        <v>-21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0.28000000000000003</v>
      </c>
      <c r="AV12" s="201">
        <v>0.19</v>
      </c>
      <c r="AW12" s="201">
        <v>0.18</v>
      </c>
      <c r="AX12" s="201">
        <v>0.11</v>
      </c>
      <c r="AY12" s="201">
        <v>0.17</v>
      </c>
    </row>
    <row r="13" spans="1:51">
      <c r="A13" t="s">
        <v>55</v>
      </c>
      <c r="B13" s="201">
        <v>0</v>
      </c>
      <c r="C13" s="201">
        <v>0</v>
      </c>
      <c r="D13" s="201">
        <v>21.82</v>
      </c>
      <c r="E13" s="201">
        <v>0</v>
      </c>
      <c r="F13" s="201">
        <v>0</v>
      </c>
      <c r="G13" s="201">
        <v>36.409999999999997</v>
      </c>
      <c r="H13" s="201">
        <v>0</v>
      </c>
      <c r="I13" s="201">
        <v>0</v>
      </c>
      <c r="J13" s="201">
        <v>46.66</v>
      </c>
      <c r="K13" s="201">
        <v>77.89</v>
      </c>
      <c r="L13" s="201">
        <v>8.44</v>
      </c>
      <c r="M13" s="201">
        <v>2.2400000000000002</v>
      </c>
      <c r="N13" s="201">
        <v>1.86</v>
      </c>
      <c r="O13" s="201">
        <v>2.6</v>
      </c>
      <c r="P13" s="201">
        <v>1.1299999999999999</v>
      </c>
      <c r="Q13" s="201">
        <v>0.35</v>
      </c>
      <c r="R13" s="201">
        <v>0.69</v>
      </c>
      <c r="S13" s="201">
        <v>0.42</v>
      </c>
      <c r="T13" s="201">
        <v>0.05</v>
      </c>
      <c r="U13" s="201">
        <v>1.73</v>
      </c>
      <c r="V13" s="201">
        <v>0.19</v>
      </c>
      <c r="W13" s="201">
        <v>0.68</v>
      </c>
      <c r="X13" s="201">
        <v>1.51</v>
      </c>
      <c r="Y13" s="201">
        <v>0</v>
      </c>
      <c r="Z13" s="201">
        <v>4.26</v>
      </c>
      <c r="AA13" s="201">
        <v>1.37</v>
      </c>
      <c r="AB13" s="201">
        <v>0</v>
      </c>
      <c r="AC13" s="201">
        <v>17.059999999999999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0</v>
      </c>
      <c r="AJ13" s="201">
        <v>0</v>
      </c>
      <c r="AK13" s="201">
        <v>-35</v>
      </c>
      <c r="AL13" s="201">
        <v>0</v>
      </c>
      <c r="AM13" s="201">
        <v>0</v>
      </c>
      <c r="AN13" s="201">
        <v>0</v>
      </c>
      <c r="AO13" s="201">
        <v>-21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0.28000000000000003</v>
      </c>
      <c r="AV13" s="201">
        <v>0.19</v>
      </c>
      <c r="AW13" s="201">
        <v>0.18</v>
      </c>
      <c r="AX13" s="201">
        <v>0.11</v>
      </c>
      <c r="AY13" s="201">
        <v>0.17</v>
      </c>
    </row>
    <row r="14" spans="1:51">
      <c r="A14" t="s">
        <v>56</v>
      </c>
      <c r="B14" s="201">
        <v>0</v>
      </c>
      <c r="C14" s="201">
        <v>0</v>
      </c>
      <c r="D14" s="201">
        <v>21.82</v>
      </c>
      <c r="E14" s="201">
        <v>0</v>
      </c>
      <c r="F14" s="201">
        <v>0</v>
      </c>
      <c r="G14" s="201">
        <v>36.409999999999997</v>
      </c>
      <c r="H14" s="201">
        <v>0</v>
      </c>
      <c r="I14" s="201">
        <v>0</v>
      </c>
      <c r="J14" s="201">
        <v>46.66</v>
      </c>
      <c r="K14" s="201">
        <v>77.89</v>
      </c>
      <c r="L14" s="201">
        <v>8.44</v>
      </c>
      <c r="M14" s="201">
        <v>2.2400000000000002</v>
      </c>
      <c r="N14" s="201">
        <v>1.86</v>
      </c>
      <c r="O14" s="201">
        <v>2.6</v>
      </c>
      <c r="P14" s="201">
        <v>1.1299999999999999</v>
      </c>
      <c r="Q14" s="201">
        <v>0.35</v>
      </c>
      <c r="R14" s="201">
        <v>0.69</v>
      </c>
      <c r="S14" s="201">
        <v>0.42</v>
      </c>
      <c r="T14" s="201">
        <v>0.05</v>
      </c>
      <c r="U14" s="201">
        <v>1.73</v>
      </c>
      <c r="V14" s="201">
        <v>0.19</v>
      </c>
      <c r="W14" s="201">
        <v>0.68</v>
      </c>
      <c r="X14" s="201">
        <v>1.51</v>
      </c>
      <c r="Y14" s="201">
        <v>0</v>
      </c>
      <c r="Z14" s="201">
        <v>4.26</v>
      </c>
      <c r="AA14" s="201">
        <v>1.37</v>
      </c>
      <c r="AB14" s="201">
        <v>0</v>
      </c>
      <c r="AC14" s="201">
        <v>17.059999999999999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0</v>
      </c>
      <c r="AJ14" s="201">
        <v>0</v>
      </c>
      <c r="AK14" s="201">
        <v>-35</v>
      </c>
      <c r="AL14" s="201">
        <v>0</v>
      </c>
      <c r="AM14" s="201">
        <v>0</v>
      </c>
      <c r="AN14" s="201">
        <v>0</v>
      </c>
      <c r="AO14" s="201">
        <v>-21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0.28000000000000003</v>
      </c>
      <c r="AV14" s="201">
        <v>0.19</v>
      </c>
      <c r="AW14" s="201">
        <v>0.18</v>
      </c>
      <c r="AX14" s="201">
        <v>0.11</v>
      </c>
      <c r="AY14" s="201">
        <v>0.17</v>
      </c>
    </row>
    <row r="15" spans="1:51">
      <c r="A15" t="s">
        <v>57</v>
      </c>
      <c r="B15" s="201">
        <v>0</v>
      </c>
      <c r="C15" s="201">
        <v>0</v>
      </c>
      <c r="D15" s="201">
        <v>21.82</v>
      </c>
      <c r="E15" s="201">
        <v>0</v>
      </c>
      <c r="F15" s="201">
        <v>0</v>
      </c>
      <c r="G15" s="201">
        <v>36.700000000000003</v>
      </c>
      <c r="H15" s="201">
        <v>0</v>
      </c>
      <c r="I15" s="201">
        <v>0</v>
      </c>
      <c r="J15" s="201">
        <v>47.27</v>
      </c>
      <c r="K15" s="201">
        <v>126.15</v>
      </c>
      <c r="L15" s="201">
        <v>8.44</v>
      </c>
      <c r="M15" s="201">
        <v>2.2400000000000002</v>
      </c>
      <c r="N15" s="201">
        <v>1.86</v>
      </c>
      <c r="O15" s="201">
        <v>2.6</v>
      </c>
      <c r="P15" s="201">
        <v>1.0900000000000001</v>
      </c>
      <c r="Q15" s="201">
        <v>0.35</v>
      </c>
      <c r="R15" s="201">
        <v>0.69</v>
      </c>
      <c r="S15" s="201">
        <v>0.42</v>
      </c>
      <c r="T15" s="201">
        <v>0.05</v>
      </c>
      <c r="U15" s="201">
        <v>1.73</v>
      </c>
      <c r="V15" s="201">
        <v>0.19</v>
      </c>
      <c r="W15" s="201">
        <v>0.68</v>
      </c>
      <c r="X15" s="201">
        <v>1.51</v>
      </c>
      <c r="Y15" s="201">
        <v>0</v>
      </c>
      <c r="Z15" s="201">
        <v>4.26</v>
      </c>
      <c r="AA15" s="201">
        <v>1.37</v>
      </c>
      <c r="AB15" s="201">
        <v>0</v>
      </c>
      <c r="AC15" s="201">
        <v>17.059999999999999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0</v>
      </c>
      <c r="AJ15" s="201">
        <v>0</v>
      </c>
      <c r="AK15" s="201">
        <v>-35</v>
      </c>
      <c r="AL15" s="201">
        <v>0</v>
      </c>
      <c r="AM15" s="201">
        <v>0</v>
      </c>
      <c r="AN15" s="201">
        <v>0</v>
      </c>
      <c r="AO15" s="201">
        <v>-21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0.28000000000000003</v>
      </c>
      <c r="AV15" s="201">
        <v>0.19</v>
      </c>
      <c r="AW15" s="201">
        <v>0.18</v>
      </c>
      <c r="AX15" s="201">
        <v>0.11</v>
      </c>
      <c r="AY15" s="201">
        <v>0.17</v>
      </c>
    </row>
    <row r="16" spans="1:51">
      <c r="A16" t="s">
        <v>58</v>
      </c>
      <c r="B16" s="201">
        <v>0</v>
      </c>
      <c r="C16" s="201">
        <v>0</v>
      </c>
      <c r="D16" s="201">
        <v>21.82</v>
      </c>
      <c r="E16" s="201">
        <v>0</v>
      </c>
      <c r="F16" s="201">
        <v>0</v>
      </c>
      <c r="G16" s="201">
        <v>36.700000000000003</v>
      </c>
      <c r="H16" s="201">
        <v>0</v>
      </c>
      <c r="I16" s="201">
        <v>0</v>
      </c>
      <c r="J16" s="201">
        <v>47.27</v>
      </c>
      <c r="K16" s="201">
        <v>126.15</v>
      </c>
      <c r="L16" s="201">
        <v>8.44</v>
      </c>
      <c r="M16" s="201">
        <v>2.2400000000000002</v>
      </c>
      <c r="N16" s="201">
        <v>1.86</v>
      </c>
      <c r="O16" s="201">
        <v>2.6</v>
      </c>
      <c r="P16" s="201">
        <v>1.0900000000000001</v>
      </c>
      <c r="Q16" s="201">
        <v>0.35</v>
      </c>
      <c r="R16" s="201">
        <v>0.69</v>
      </c>
      <c r="S16" s="201">
        <v>0.42</v>
      </c>
      <c r="T16" s="201">
        <v>0.05</v>
      </c>
      <c r="U16" s="201">
        <v>1.73</v>
      </c>
      <c r="V16" s="201">
        <v>0.19</v>
      </c>
      <c r="W16" s="201">
        <v>0.68</v>
      </c>
      <c r="X16" s="201">
        <v>1.51</v>
      </c>
      <c r="Y16" s="201">
        <v>0</v>
      </c>
      <c r="Z16" s="201">
        <v>4.26</v>
      </c>
      <c r="AA16" s="201">
        <v>1.37</v>
      </c>
      <c r="AB16" s="201">
        <v>0</v>
      </c>
      <c r="AC16" s="201">
        <v>17.059999999999999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0</v>
      </c>
      <c r="AJ16" s="201">
        <v>0</v>
      </c>
      <c r="AK16" s="201">
        <v>-35</v>
      </c>
      <c r="AL16" s="201">
        <v>0</v>
      </c>
      <c r="AM16" s="201">
        <v>0</v>
      </c>
      <c r="AN16" s="201">
        <v>0</v>
      </c>
      <c r="AO16" s="201">
        <v>-21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0.28000000000000003</v>
      </c>
      <c r="AV16" s="201">
        <v>0.19</v>
      </c>
      <c r="AW16" s="201">
        <v>0.18</v>
      </c>
      <c r="AX16" s="201">
        <v>0.11</v>
      </c>
      <c r="AY16" s="201">
        <v>0.17</v>
      </c>
    </row>
    <row r="17" spans="1:51">
      <c r="A17" t="s">
        <v>59</v>
      </c>
      <c r="B17" s="201">
        <v>0</v>
      </c>
      <c r="C17" s="201">
        <v>0</v>
      </c>
      <c r="D17" s="201">
        <v>21.82</v>
      </c>
      <c r="E17" s="201">
        <v>0</v>
      </c>
      <c r="F17" s="201">
        <v>0</v>
      </c>
      <c r="G17" s="201">
        <v>36.700000000000003</v>
      </c>
      <c r="H17" s="201">
        <v>0</v>
      </c>
      <c r="I17" s="201">
        <v>0</v>
      </c>
      <c r="J17" s="201">
        <v>47.27</v>
      </c>
      <c r="K17" s="201">
        <v>126.15</v>
      </c>
      <c r="L17" s="201">
        <v>8.44</v>
      </c>
      <c r="M17" s="201">
        <v>2.2400000000000002</v>
      </c>
      <c r="N17" s="201">
        <v>1.86</v>
      </c>
      <c r="O17" s="201">
        <v>2.6</v>
      </c>
      <c r="P17" s="201">
        <v>1.0900000000000001</v>
      </c>
      <c r="Q17" s="201">
        <v>0.35</v>
      </c>
      <c r="R17" s="201">
        <v>0.69</v>
      </c>
      <c r="S17" s="201">
        <v>0.42</v>
      </c>
      <c r="T17" s="201">
        <v>0.05</v>
      </c>
      <c r="U17" s="201">
        <v>1.73</v>
      </c>
      <c r="V17" s="201">
        <v>0.19</v>
      </c>
      <c r="W17" s="201">
        <v>0.68</v>
      </c>
      <c r="X17" s="201">
        <v>1.51</v>
      </c>
      <c r="Y17" s="201">
        <v>0</v>
      </c>
      <c r="Z17" s="201">
        <v>4.26</v>
      </c>
      <c r="AA17" s="201">
        <v>1.37</v>
      </c>
      <c r="AB17" s="201">
        <v>0</v>
      </c>
      <c r="AC17" s="201">
        <v>17.059999999999999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0</v>
      </c>
      <c r="AJ17" s="201">
        <v>0</v>
      </c>
      <c r="AK17" s="201">
        <v>-35</v>
      </c>
      <c r="AL17" s="201">
        <v>0</v>
      </c>
      <c r="AM17" s="201">
        <v>0</v>
      </c>
      <c r="AN17" s="201">
        <v>0</v>
      </c>
      <c r="AO17" s="201">
        <v>-21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0.28000000000000003</v>
      </c>
      <c r="AV17" s="201">
        <v>0.19</v>
      </c>
      <c r="AW17" s="201">
        <v>0.18</v>
      </c>
      <c r="AX17" s="201">
        <v>0.11</v>
      </c>
      <c r="AY17" s="201">
        <v>0.17</v>
      </c>
    </row>
    <row r="18" spans="1:51">
      <c r="A18" t="s">
        <v>60</v>
      </c>
      <c r="B18" s="201">
        <v>0</v>
      </c>
      <c r="C18" s="201">
        <v>0</v>
      </c>
      <c r="D18" s="201">
        <v>21.82</v>
      </c>
      <c r="E18" s="201">
        <v>0</v>
      </c>
      <c r="F18" s="201">
        <v>0</v>
      </c>
      <c r="G18" s="201">
        <v>36.700000000000003</v>
      </c>
      <c r="H18" s="201">
        <v>0</v>
      </c>
      <c r="I18" s="201">
        <v>0</v>
      </c>
      <c r="J18" s="201">
        <v>47.27</v>
      </c>
      <c r="K18" s="201">
        <v>126.15</v>
      </c>
      <c r="L18" s="201">
        <v>8.44</v>
      </c>
      <c r="M18" s="201">
        <v>2.2400000000000002</v>
      </c>
      <c r="N18" s="201">
        <v>1.86</v>
      </c>
      <c r="O18" s="201">
        <v>2.6</v>
      </c>
      <c r="P18" s="201">
        <v>1.0900000000000001</v>
      </c>
      <c r="Q18" s="201">
        <v>0.35</v>
      </c>
      <c r="R18" s="201">
        <v>0.69</v>
      </c>
      <c r="S18" s="201">
        <v>0.42</v>
      </c>
      <c r="T18" s="201">
        <v>0.05</v>
      </c>
      <c r="U18" s="201">
        <v>1.73</v>
      </c>
      <c r="V18" s="201">
        <v>0.19</v>
      </c>
      <c r="W18" s="201">
        <v>0.68</v>
      </c>
      <c r="X18" s="201">
        <v>1.51</v>
      </c>
      <c r="Y18" s="201">
        <v>0</v>
      </c>
      <c r="Z18" s="201">
        <v>4.26</v>
      </c>
      <c r="AA18" s="201">
        <v>1.37</v>
      </c>
      <c r="AB18" s="201">
        <v>0</v>
      </c>
      <c r="AC18" s="201">
        <v>17.059999999999999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0</v>
      </c>
      <c r="AJ18" s="201">
        <v>0</v>
      </c>
      <c r="AK18" s="201">
        <v>-35</v>
      </c>
      <c r="AL18" s="201">
        <v>0</v>
      </c>
      <c r="AM18" s="201">
        <v>0</v>
      </c>
      <c r="AN18" s="201">
        <v>0</v>
      </c>
      <c r="AO18" s="201">
        <v>-21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0.28000000000000003</v>
      </c>
      <c r="AV18" s="201">
        <v>0.19</v>
      </c>
      <c r="AW18" s="201">
        <v>0.18</v>
      </c>
      <c r="AX18" s="201">
        <v>0.11</v>
      </c>
      <c r="AY18" s="201">
        <v>0.17</v>
      </c>
    </row>
    <row r="19" spans="1:51">
      <c r="A19" t="s">
        <v>61</v>
      </c>
      <c r="B19" s="201">
        <v>0</v>
      </c>
      <c r="C19" s="201">
        <v>0</v>
      </c>
      <c r="D19" s="201">
        <v>21.82</v>
      </c>
      <c r="E19" s="201">
        <v>0</v>
      </c>
      <c r="F19" s="201">
        <v>0</v>
      </c>
      <c r="G19" s="201">
        <v>36.700000000000003</v>
      </c>
      <c r="H19" s="201">
        <v>0</v>
      </c>
      <c r="I19" s="201">
        <v>0</v>
      </c>
      <c r="J19" s="201">
        <v>47.27</v>
      </c>
      <c r="K19" s="201">
        <v>126.15</v>
      </c>
      <c r="L19" s="201">
        <v>8.44</v>
      </c>
      <c r="M19" s="201">
        <v>2.2400000000000002</v>
      </c>
      <c r="N19" s="201">
        <v>1.86</v>
      </c>
      <c r="O19" s="201">
        <v>2.6</v>
      </c>
      <c r="P19" s="201">
        <v>1.0900000000000001</v>
      </c>
      <c r="Q19" s="201">
        <v>0.35</v>
      </c>
      <c r="R19" s="201">
        <v>0.69</v>
      </c>
      <c r="S19" s="201">
        <v>0.42</v>
      </c>
      <c r="T19" s="201">
        <v>0.05</v>
      </c>
      <c r="U19" s="201">
        <v>1.73</v>
      </c>
      <c r="V19" s="201">
        <v>0.19</v>
      </c>
      <c r="W19" s="201">
        <v>0.68</v>
      </c>
      <c r="X19" s="201">
        <v>1.51</v>
      </c>
      <c r="Y19" s="201">
        <v>0</v>
      </c>
      <c r="Z19" s="201">
        <v>4.26</v>
      </c>
      <c r="AA19" s="201">
        <v>1.37</v>
      </c>
      <c r="AB19" s="201">
        <v>0</v>
      </c>
      <c r="AC19" s="201">
        <v>17.059999999999999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0</v>
      </c>
      <c r="AJ19" s="201">
        <v>0</v>
      </c>
      <c r="AK19" s="201">
        <v>-35</v>
      </c>
      <c r="AL19" s="201">
        <v>0</v>
      </c>
      <c r="AM19" s="201">
        <v>0</v>
      </c>
      <c r="AN19" s="201">
        <v>0</v>
      </c>
      <c r="AO19" s="201">
        <v>-21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0.28000000000000003</v>
      </c>
      <c r="AV19" s="201">
        <v>0.19</v>
      </c>
      <c r="AW19" s="201">
        <v>0.18</v>
      </c>
      <c r="AX19" s="201">
        <v>0.11</v>
      </c>
      <c r="AY19" s="201">
        <v>0.17</v>
      </c>
    </row>
    <row r="20" spans="1:51">
      <c r="A20" t="s">
        <v>62</v>
      </c>
      <c r="B20" s="201">
        <v>0</v>
      </c>
      <c r="C20" s="201">
        <v>0</v>
      </c>
      <c r="D20" s="201">
        <v>21.82</v>
      </c>
      <c r="E20" s="201">
        <v>0</v>
      </c>
      <c r="F20" s="201">
        <v>0</v>
      </c>
      <c r="G20" s="201">
        <v>36.700000000000003</v>
      </c>
      <c r="H20" s="201">
        <v>0</v>
      </c>
      <c r="I20" s="201">
        <v>0</v>
      </c>
      <c r="J20" s="201">
        <v>47.27</v>
      </c>
      <c r="K20" s="201">
        <v>126.15</v>
      </c>
      <c r="L20" s="201">
        <v>8.44</v>
      </c>
      <c r="M20" s="201">
        <v>2.2400000000000002</v>
      </c>
      <c r="N20" s="201">
        <v>1.86</v>
      </c>
      <c r="O20" s="201">
        <v>2.6</v>
      </c>
      <c r="P20" s="201">
        <v>1.0900000000000001</v>
      </c>
      <c r="Q20" s="201">
        <v>0.35</v>
      </c>
      <c r="R20" s="201">
        <v>0.67</v>
      </c>
      <c r="S20" s="201">
        <v>0.42</v>
      </c>
      <c r="T20" s="201">
        <v>0.05</v>
      </c>
      <c r="U20" s="201">
        <v>1.73</v>
      </c>
      <c r="V20" s="201">
        <v>0.19</v>
      </c>
      <c r="W20" s="201">
        <v>0.68</v>
      </c>
      <c r="X20" s="201">
        <v>1.51</v>
      </c>
      <c r="Y20" s="201">
        <v>0</v>
      </c>
      <c r="Z20" s="201">
        <v>4.26</v>
      </c>
      <c r="AA20" s="201">
        <v>1.37</v>
      </c>
      <c r="AB20" s="201">
        <v>0</v>
      </c>
      <c r="AC20" s="201">
        <v>17.059999999999999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0</v>
      </c>
      <c r="AJ20" s="201">
        <v>0</v>
      </c>
      <c r="AK20" s="201">
        <v>-35</v>
      </c>
      <c r="AL20" s="201">
        <v>0</v>
      </c>
      <c r="AM20" s="201">
        <v>0</v>
      </c>
      <c r="AN20" s="201">
        <v>0</v>
      </c>
      <c r="AO20" s="201">
        <v>-21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0.28000000000000003</v>
      </c>
      <c r="AV20" s="201">
        <v>0.19</v>
      </c>
      <c r="AW20" s="201">
        <v>0.18</v>
      </c>
      <c r="AX20" s="201">
        <v>0.11</v>
      </c>
      <c r="AY20" s="201">
        <v>0.17</v>
      </c>
    </row>
    <row r="21" spans="1:51">
      <c r="A21" t="s">
        <v>63</v>
      </c>
      <c r="B21" s="201">
        <v>0</v>
      </c>
      <c r="C21" s="201">
        <v>0</v>
      </c>
      <c r="D21" s="201">
        <v>21.82</v>
      </c>
      <c r="E21" s="201">
        <v>0</v>
      </c>
      <c r="F21" s="201">
        <v>0</v>
      </c>
      <c r="G21" s="201">
        <v>36.700000000000003</v>
      </c>
      <c r="H21" s="201">
        <v>0</v>
      </c>
      <c r="I21" s="201">
        <v>0</v>
      </c>
      <c r="J21" s="201">
        <v>47.27</v>
      </c>
      <c r="K21" s="201">
        <v>126.15</v>
      </c>
      <c r="L21" s="201">
        <v>8.44</v>
      </c>
      <c r="M21" s="201">
        <v>2.2400000000000002</v>
      </c>
      <c r="N21" s="201">
        <v>1.86</v>
      </c>
      <c r="O21" s="201">
        <v>2.6</v>
      </c>
      <c r="P21" s="201">
        <v>1.0900000000000001</v>
      </c>
      <c r="Q21" s="201">
        <v>0.35</v>
      </c>
      <c r="R21" s="201">
        <v>0.67</v>
      </c>
      <c r="S21" s="201">
        <v>0.42</v>
      </c>
      <c r="T21" s="201">
        <v>0.05</v>
      </c>
      <c r="U21" s="201">
        <v>1.73</v>
      </c>
      <c r="V21" s="201">
        <v>0.19</v>
      </c>
      <c r="W21" s="201">
        <v>0.68</v>
      </c>
      <c r="X21" s="201">
        <v>1.51</v>
      </c>
      <c r="Y21" s="201">
        <v>0</v>
      </c>
      <c r="Z21" s="201">
        <v>4.26</v>
      </c>
      <c r="AA21" s="201">
        <v>1.37</v>
      </c>
      <c r="AB21" s="201">
        <v>0</v>
      </c>
      <c r="AC21" s="201">
        <v>17.059999999999999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0</v>
      </c>
      <c r="AJ21" s="201">
        <v>0</v>
      </c>
      <c r="AK21" s="201">
        <v>-35</v>
      </c>
      <c r="AL21" s="201">
        <v>0</v>
      </c>
      <c r="AM21" s="201">
        <v>0</v>
      </c>
      <c r="AN21" s="201">
        <v>0</v>
      </c>
      <c r="AO21" s="201">
        <v>-21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0.28000000000000003</v>
      </c>
      <c r="AV21" s="201">
        <v>0.19</v>
      </c>
      <c r="AW21" s="201">
        <v>0.18</v>
      </c>
      <c r="AX21" s="201">
        <v>0.11</v>
      </c>
      <c r="AY21" s="201">
        <v>0.17</v>
      </c>
    </row>
    <row r="22" spans="1:51">
      <c r="A22" t="s">
        <v>64</v>
      </c>
      <c r="B22" s="201">
        <v>0</v>
      </c>
      <c r="C22" s="201">
        <v>0</v>
      </c>
      <c r="D22" s="201">
        <v>21.82</v>
      </c>
      <c r="E22" s="201">
        <v>0</v>
      </c>
      <c r="F22" s="201">
        <v>0</v>
      </c>
      <c r="G22" s="201">
        <v>36.700000000000003</v>
      </c>
      <c r="H22" s="201">
        <v>0</v>
      </c>
      <c r="I22" s="201">
        <v>0</v>
      </c>
      <c r="J22" s="201">
        <v>47.27</v>
      </c>
      <c r="K22" s="201">
        <v>126.15</v>
      </c>
      <c r="L22" s="201">
        <v>8.44</v>
      </c>
      <c r="M22" s="201">
        <v>2.2400000000000002</v>
      </c>
      <c r="N22" s="201">
        <v>1.86</v>
      </c>
      <c r="O22" s="201">
        <v>2.6</v>
      </c>
      <c r="P22" s="201">
        <v>1.0900000000000001</v>
      </c>
      <c r="Q22" s="201">
        <v>0.35</v>
      </c>
      <c r="R22" s="201">
        <v>0.69</v>
      </c>
      <c r="S22" s="201">
        <v>0.42</v>
      </c>
      <c r="T22" s="201">
        <v>0.05</v>
      </c>
      <c r="U22" s="201">
        <v>1.73</v>
      </c>
      <c r="V22" s="201">
        <v>0.19</v>
      </c>
      <c r="W22" s="201">
        <v>0.68</v>
      </c>
      <c r="X22" s="201">
        <v>1.51</v>
      </c>
      <c r="Y22" s="201">
        <v>0</v>
      </c>
      <c r="Z22" s="201">
        <v>4.26</v>
      </c>
      <c r="AA22" s="201">
        <v>1.37</v>
      </c>
      <c r="AB22" s="201">
        <v>0</v>
      </c>
      <c r="AC22" s="201">
        <v>17.059999999999999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0</v>
      </c>
      <c r="AJ22" s="201">
        <v>0</v>
      </c>
      <c r="AK22" s="201">
        <v>-35</v>
      </c>
      <c r="AL22" s="201">
        <v>0</v>
      </c>
      <c r="AM22" s="201">
        <v>0</v>
      </c>
      <c r="AN22" s="201">
        <v>0</v>
      </c>
      <c r="AO22" s="201">
        <v>-21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0.28000000000000003</v>
      </c>
      <c r="AV22" s="201">
        <v>0.19</v>
      </c>
      <c r="AW22" s="201">
        <v>0.18</v>
      </c>
      <c r="AX22" s="201">
        <v>0.11</v>
      </c>
      <c r="AY22" s="201">
        <v>0.17</v>
      </c>
    </row>
    <row r="23" spans="1:51">
      <c r="A23" t="s">
        <v>65</v>
      </c>
      <c r="B23" s="201">
        <v>0</v>
      </c>
      <c r="C23" s="201">
        <v>0</v>
      </c>
      <c r="D23" s="201">
        <v>21.82</v>
      </c>
      <c r="E23" s="201">
        <v>0</v>
      </c>
      <c r="F23" s="201">
        <v>0</v>
      </c>
      <c r="G23" s="201">
        <v>36.700000000000003</v>
      </c>
      <c r="H23" s="201">
        <v>0</v>
      </c>
      <c r="I23" s="201">
        <v>0</v>
      </c>
      <c r="J23" s="201">
        <v>47.27</v>
      </c>
      <c r="K23" s="201">
        <v>126.15</v>
      </c>
      <c r="L23" s="201">
        <v>8.44</v>
      </c>
      <c r="M23" s="201">
        <v>2.2400000000000002</v>
      </c>
      <c r="N23" s="201">
        <v>1.86</v>
      </c>
      <c r="O23" s="201">
        <v>2.6</v>
      </c>
      <c r="P23" s="201">
        <v>1.0900000000000001</v>
      </c>
      <c r="Q23" s="201">
        <v>0.35</v>
      </c>
      <c r="R23" s="201">
        <v>0.69</v>
      </c>
      <c r="S23" s="201">
        <v>0.42</v>
      </c>
      <c r="T23" s="201">
        <v>0.05</v>
      </c>
      <c r="U23" s="201">
        <v>1.73</v>
      </c>
      <c r="V23" s="201">
        <v>0.19</v>
      </c>
      <c r="W23" s="201">
        <v>0.68</v>
      </c>
      <c r="X23" s="201">
        <v>1.51</v>
      </c>
      <c r="Y23" s="201">
        <v>0</v>
      </c>
      <c r="Z23" s="201">
        <v>4.26</v>
      </c>
      <c r="AA23" s="201">
        <v>1.37</v>
      </c>
      <c r="AB23" s="201">
        <v>0</v>
      </c>
      <c r="AC23" s="201">
        <v>17.059999999999999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0</v>
      </c>
      <c r="AJ23" s="201">
        <v>0</v>
      </c>
      <c r="AK23" s="201">
        <v>-35</v>
      </c>
      <c r="AL23" s="201">
        <v>0</v>
      </c>
      <c r="AM23" s="201">
        <v>0</v>
      </c>
      <c r="AN23" s="201">
        <v>0</v>
      </c>
      <c r="AO23" s="201">
        <v>-21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0.28000000000000003</v>
      </c>
      <c r="AV23" s="201">
        <v>0.19</v>
      </c>
      <c r="AW23" s="201">
        <v>0.18</v>
      </c>
      <c r="AX23" s="201">
        <v>0.11</v>
      </c>
      <c r="AY23" s="201">
        <v>0.17</v>
      </c>
    </row>
    <row r="24" spans="1:51">
      <c r="A24" t="s">
        <v>66</v>
      </c>
      <c r="B24" s="201">
        <v>0</v>
      </c>
      <c r="C24" s="201">
        <v>0</v>
      </c>
      <c r="D24" s="201">
        <v>21.82</v>
      </c>
      <c r="E24" s="201">
        <v>0</v>
      </c>
      <c r="F24" s="201">
        <v>0</v>
      </c>
      <c r="G24" s="201">
        <v>36.700000000000003</v>
      </c>
      <c r="H24" s="201">
        <v>0</v>
      </c>
      <c r="I24" s="201">
        <v>0</v>
      </c>
      <c r="J24" s="201">
        <v>47.27</v>
      </c>
      <c r="K24" s="201">
        <v>145.44999999999999</v>
      </c>
      <c r="L24" s="201">
        <v>8.44</v>
      </c>
      <c r="M24" s="201">
        <v>2.2400000000000002</v>
      </c>
      <c r="N24" s="201">
        <v>1.86</v>
      </c>
      <c r="O24" s="201">
        <v>2.6</v>
      </c>
      <c r="P24" s="201">
        <v>1.0900000000000001</v>
      </c>
      <c r="Q24" s="201">
        <v>0.35</v>
      </c>
      <c r="R24" s="201">
        <v>0.69</v>
      </c>
      <c r="S24" s="201">
        <v>0.42</v>
      </c>
      <c r="T24" s="201">
        <v>0.05</v>
      </c>
      <c r="U24" s="201">
        <v>1.73</v>
      </c>
      <c r="V24" s="201">
        <v>0.19</v>
      </c>
      <c r="W24" s="201">
        <v>0.68</v>
      </c>
      <c r="X24" s="201">
        <v>1.51</v>
      </c>
      <c r="Y24" s="201">
        <v>0</v>
      </c>
      <c r="Z24" s="201">
        <v>4.26</v>
      </c>
      <c r="AA24" s="201">
        <v>1.37</v>
      </c>
      <c r="AB24" s="201">
        <v>0</v>
      </c>
      <c r="AC24" s="201">
        <v>17.059999999999999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0</v>
      </c>
      <c r="AJ24" s="201">
        <v>0</v>
      </c>
      <c r="AK24" s="201">
        <v>-35</v>
      </c>
      <c r="AL24" s="201">
        <v>0</v>
      </c>
      <c r="AM24" s="201">
        <v>0</v>
      </c>
      <c r="AN24" s="201">
        <v>0</v>
      </c>
      <c r="AO24" s="201">
        <v>-21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0.28000000000000003</v>
      </c>
      <c r="AV24" s="201">
        <v>0.19</v>
      </c>
      <c r="AW24" s="201">
        <v>0.18</v>
      </c>
      <c r="AX24" s="201">
        <v>0.11</v>
      </c>
      <c r="AY24" s="201">
        <v>0.17</v>
      </c>
    </row>
    <row r="25" spans="1:51">
      <c r="A25" t="s">
        <v>67</v>
      </c>
      <c r="B25" s="201">
        <v>0</v>
      </c>
      <c r="C25" s="201">
        <v>0</v>
      </c>
      <c r="D25" s="201">
        <v>21.82</v>
      </c>
      <c r="E25" s="201">
        <v>0</v>
      </c>
      <c r="F25" s="201">
        <v>0</v>
      </c>
      <c r="G25" s="201">
        <v>36.700000000000003</v>
      </c>
      <c r="H25" s="201">
        <v>0</v>
      </c>
      <c r="I25" s="201">
        <v>0</v>
      </c>
      <c r="J25" s="201">
        <v>47.27</v>
      </c>
      <c r="K25" s="201">
        <v>222.68</v>
      </c>
      <c r="L25" s="201">
        <v>8.44</v>
      </c>
      <c r="M25" s="201">
        <v>2.2400000000000002</v>
      </c>
      <c r="N25" s="201">
        <v>1.86</v>
      </c>
      <c r="O25" s="201">
        <v>2.6</v>
      </c>
      <c r="P25" s="201">
        <v>1.0900000000000001</v>
      </c>
      <c r="Q25" s="201">
        <v>0.35</v>
      </c>
      <c r="R25" s="201">
        <v>0.69</v>
      </c>
      <c r="S25" s="201">
        <v>0.42</v>
      </c>
      <c r="T25" s="201">
        <v>0.05</v>
      </c>
      <c r="U25" s="201">
        <v>1.73</v>
      </c>
      <c r="V25" s="201">
        <v>0.19</v>
      </c>
      <c r="W25" s="201">
        <v>0.68</v>
      </c>
      <c r="X25" s="201">
        <v>1.51</v>
      </c>
      <c r="Y25" s="201">
        <v>0</v>
      </c>
      <c r="Z25" s="201">
        <v>4.26</v>
      </c>
      <c r="AA25" s="201">
        <v>1.37</v>
      </c>
      <c r="AB25" s="201">
        <v>0</v>
      </c>
      <c r="AC25" s="201">
        <v>17.059999999999999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0</v>
      </c>
      <c r="AJ25" s="201">
        <v>0</v>
      </c>
      <c r="AK25" s="201">
        <v>-35</v>
      </c>
      <c r="AL25" s="201">
        <v>0</v>
      </c>
      <c r="AM25" s="201">
        <v>0</v>
      </c>
      <c r="AN25" s="201">
        <v>0</v>
      </c>
      <c r="AO25" s="201">
        <v>-21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0.28000000000000003</v>
      </c>
      <c r="AV25" s="201">
        <v>0.19</v>
      </c>
      <c r="AW25" s="201">
        <v>0.18</v>
      </c>
      <c r="AX25" s="201">
        <v>0.11</v>
      </c>
      <c r="AY25" s="201">
        <v>0.17</v>
      </c>
    </row>
    <row r="26" spans="1:51">
      <c r="A26" t="s">
        <v>68</v>
      </c>
      <c r="B26" s="201">
        <v>0</v>
      </c>
      <c r="C26" s="201">
        <v>0</v>
      </c>
      <c r="D26" s="201">
        <v>21.82</v>
      </c>
      <c r="E26" s="201">
        <v>0</v>
      </c>
      <c r="F26" s="201">
        <v>0</v>
      </c>
      <c r="G26" s="201">
        <v>36.700000000000003</v>
      </c>
      <c r="H26" s="201">
        <v>0</v>
      </c>
      <c r="I26" s="201">
        <v>0</v>
      </c>
      <c r="J26" s="201">
        <v>47.27</v>
      </c>
      <c r="K26" s="201">
        <v>240.06</v>
      </c>
      <c r="L26" s="201">
        <v>8.44</v>
      </c>
      <c r="M26" s="201">
        <v>2.2400000000000002</v>
      </c>
      <c r="N26" s="201">
        <v>1.86</v>
      </c>
      <c r="O26" s="201">
        <v>2.6</v>
      </c>
      <c r="P26" s="201">
        <v>1.0900000000000001</v>
      </c>
      <c r="Q26" s="201">
        <v>0.35</v>
      </c>
      <c r="R26" s="201">
        <v>0.69</v>
      </c>
      <c r="S26" s="201">
        <v>0.42</v>
      </c>
      <c r="T26" s="201">
        <v>0.05</v>
      </c>
      <c r="U26" s="201">
        <v>1.73</v>
      </c>
      <c r="V26" s="201">
        <v>0.19</v>
      </c>
      <c r="W26" s="201">
        <v>0.68</v>
      </c>
      <c r="X26" s="201">
        <v>1.51</v>
      </c>
      <c r="Y26" s="201">
        <v>0</v>
      </c>
      <c r="Z26" s="201">
        <v>4.26</v>
      </c>
      <c r="AA26" s="201">
        <v>1.37</v>
      </c>
      <c r="AB26" s="201">
        <v>0</v>
      </c>
      <c r="AC26" s="201">
        <v>17.059999999999999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0</v>
      </c>
      <c r="AJ26" s="201">
        <v>0</v>
      </c>
      <c r="AK26" s="201">
        <v>-35</v>
      </c>
      <c r="AL26" s="201">
        <v>0</v>
      </c>
      <c r="AM26" s="201">
        <v>0</v>
      </c>
      <c r="AN26" s="201">
        <v>0</v>
      </c>
      <c r="AO26" s="201">
        <v>-21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0.28000000000000003</v>
      </c>
      <c r="AV26" s="201">
        <v>0.19</v>
      </c>
      <c r="AW26" s="201">
        <v>0.18</v>
      </c>
      <c r="AX26" s="201">
        <v>0.11</v>
      </c>
      <c r="AY26" s="201">
        <v>0.17</v>
      </c>
    </row>
    <row r="27" spans="1:51">
      <c r="A27" t="s">
        <v>69</v>
      </c>
      <c r="B27" s="201">
        <v>0</v>
      </c>
      <c r="C27" s="201">
        <v>0</v>
      </c>
      <c r="D27" s="201">
        <v>21.82</v>
      </c>
      <c r="E27" s="201">
        <v>0</v>
      </c>
      <c r="F27" s="201">
        <v>0</v>
      </c>
      <c r="G27" s="201">
        <v>36.700000000000003</v>
      </c>
      <c r="H27" s="201">
        <v>0</v>
      </c>
      <c r="I27" s="201">
        <v>0</v>
      </c>
      <c r="J27" s="201">
        <v>46.66</v>
      </c>
      <c r="K27" s="201">
        <v>240.05</v>
      </c>
      <c r="L27" s="201">
        <v>8.44</v>
      </c>
      <c r="M27" s="201">
        <v>2.2400000000000002</v>
      </c>
      <c r="N27" s="201">
        <v>1.86</v>
      </c>
      <c r="O27" s="201">
        <v>2.6</v>
      </c>
      <c r="P27" s="201">
        <v>1.0900000000000001</v>
      </c>
      <c r="Q27" s="201">
        <v>4.66</v>
      </c>
      <c r="R27" s="201">
        <v>9.1999999999999993</v>
      </c>
      <c r="S27" s="201">
        <v>5.82</v>
      </c>
      <c r="T27" s="201">
        <v>0.68</v>
      </c>
      <c r="U27" s="201">
        <v>1.73</v>
      </c>
      <c r="V27" s="201">
        <v>0.19</v>
      </c>
      <c r="W27" s="201">
        <v>0.68</v>
      </c>
      <c r="X27" s="201">
        <v>1.51</v>
      </c>
      <c r="Y27" s="201">
        <v>0</v>
      </c>
      <c r="Z27" s="201">
        <v>4.26</v>
      </c>
      <c r="AA27" s="201">
        <v>16.05</v>
      </c>
      <c r="AB27" s="201">
        <v>0</v>
      </c>
      <c r="AC27" s="201">
        <v>17.059999999999999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0</v>
      </c>
      <c r="AJ27" s="201">
        <v>0</v>
      </c>
      <c r="AK27" s="201">
        <v>-35</v>
      </c>
      <c r="AL27" s="201">
        <v>0</v>
      </c>
      <c r="AM27" s="201">
        <v>0</v>
      </c>
      <c r="AN27" s="201">
        <v>0</v>
      </c>
      <c r="AO27" s="201">
        <v>-21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0.28000000000000003</v>
      </c>
      <c r="AV27" s="201">
        <v>0.19</v>
      </c>
      <c r="AW27" s="201">
        <v>0.18</v>
      </c>
      <c r="AX27" s="201">
        <v>0.11</v>
      </c>
      <c r="AY27" s="201">
        <v>0.17</v>
      </c>
    </row>
    <row r="28" spans="1:51">
      <c r="A28" t="s">
        <v>70</v>
      </c>
      <c r="B28" s="201">
        <v>0</v>
      </c>
      <c r="C28" s="201">
        <v>0</v>
      </c>
      <c r="D28" s="201">
        <v>21.82</v>
      </c>
      <c r="E28" s="201">
        <v>0</v>
      </c>
      <c r="F28" s="201">
        <v>0</v>
      </c>
      <c r="G28" s="201">
        <v>36.700000000000003</v>
      </c>
      <c r="H28" s="201">
        <v>0</v>
      </c>
      <c r="I28" s="201">
        <v>0</v>
      </c>
      <c r="J28" s="201">
        <v>46.66</v>
      </c>
      <c r="K28" s="201">
        <v>240.06</v>
      </c>
      <c r="L28" s="201">
        <v>8.44</v>
      </c>
      <c r="M28" s="201">
        <v>2.2400000000000002</v>
      </c>
      <c r="N28" s="201">
        <v>1.86</v>
      </c>
      <c r="O28" s="201">
        <v>2.6</v>
      </c>
      <c r="P28" s="201">
        <v>1.0900000000000001</v>
      </c>
      <c r="Q28" s="201">
        <v>4.66</v>
      </c>
      <c r="R28" s="201">
        <v>9.1999999999999993</v>
      </c>
      <c r="S28" s="201">
        <v>5.82</v>
      </c>
      <c r="T28" s="201">
        <v>0.68</v>
      </c>
      <c r="U28" s="201">
        <v>1.73</v>
      </c>
      <c r="V28" s="201">
        <v>0.19</v>
      </c>
      <c r="W28" s="201">
        <v>0.68</v>
      </c>
      <c r="X28" s="201">
        <v>1.51</v>
      </c>
      <c r="Y28" s="201">
        <v>0</v>
      </c>
      <c r="Z28" s="201">
        <v>35.76</v>
      </c>
      <c r="AA28" s="201">
        <v>19.18</v>
      </c>
      <c r="AB28" s="201">
        <v>0</v>
      </c>
      <c r="AC28" s="201">
        <v>17.059999999999999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0</v>
      </c>
      <c r="AJ28" s="201">
        <v>0</v>
      </c>
      <c r="AK28" s="201">
        <v>-35</v>
      </c>
      <c r="AL28" s="201">
        <v>0</v>
      </c>
      <c r="AM28" s="201">
        <v>0</v>
      </c>
      <c r="AN28" s="201">
        <v>0</v>
      </c>
      <c r="AO28" s="201">
        <v>-21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0.28000000000000003</v>
      </c>
      <c r="AV28" s="201">
        <v>0.19</v>
      </c>
      <c r="AW28" s="201">
        <v>0.18</v>
      </c>
      <c r="AX28" s="201">
        <v>0.11</v>
      </c>
      <c r="AY28" s="201">
        <v>1.24</v>
      </c>
    </row>
    <row r="29" spans="1:51">
      <c r="A29" t="s">
        <v>71</v>
      </c>
      <c r="B29" s="201">
        <v>0</v>
      </c>
      <c r="C29" s="201">
        <v>0</v>
      </c>
      <c r="D29" s="201">
        <v>21.82</v>
      </c>
      <c r="E29" s="201">
        <v>0</v>
      </c>
      <c r="F29" s="201">
        <v>0</v>
      </c>
      <c r="G29" s="201">
        <v>36.700000000000003</v>
      </c>
      <c r="H29" s="201">
        <v>0</v>
      </c>
      <c r="I29" s="201">
        <v>0</v>
      </c>
      <c r="J29" s="201">
        <v>46.66</v>
      </c>
      <c r="K29" s="201">
        <v>240.06</v>
      </c>
      <c r="L29" s="201">
        <v>8.44</v>
      </c>
      <c r="M29" s="201">
        <v>2.2400000000000002</v>
      </c>
      <c r="N29" s="201">
        <v>1.86</v>
      </c>
      <c r="O29" s="201">
        <v>2.6</v>
      </c>
      <c r="P29" s="201">
        <v>1.0900000000000001</v>
      </c>
      <c r="Q29" s="201">
        <v>4.66</v>
      </c>
      <c r="R29" s="201">
        <v>9.1999999999999993</v>
      </c>
      <c r="S29" s="201">
        <v>5.82</v>
      </c>
      <c r="T29" s="201">
        <v>0.68</v>
      </c>
      <c r="U29" s="201">
        <v>1.73</v>
      </c>
      <c r="V29" s="201">
        <v>0.19</v>
      </c>
      <c r="W29" s="201">
        <v>0.68</v>
      </c>
      <c r="X29" s="201">
        <v>1.51</v>
      </c>
      <c r="Y29" s="201">
        <v>0</v>
      </c>
      <c r="Z29" s="201">
        <v>54.53</v>
      </c>
      <c r="AA29" s="201">
        <v>19.18</v>
      </c>
      <c r="AB29" s="201">
        <v>0</v>
      </c>
      <c r="AC29" s="201">
        <v>17.059999999999999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0</v>
      </c>
      <c r="AJ29" s="201">
        <v>0</v>
      </c>
      <c r="AK29" s="201">
        <v>-35</v>
      </c>
      <c r="AL29" s="201">
        <v>0</v>
      </c>
      <c r="AM29" s="201">
        <v>0</v>
      </c>
      <c r="AN29" s="201">
        <v>0</v>
      </c>
      <c r="AO29" s="201">
        <v>-21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0.28000000000000003</v>
      </c>
      <c r="AV29" s="201">
        <v>0.19</v>
      </c>
      <c r="AW29" s="201">
        <v>0.18</v>
      </c>
      <c r="AX29" s="201">
        <v>0.11</v>
      </c>
      <c r="AY29" s="201">
        <v>1.24</v>
      </c>
    </row>
    <row r="30" spans="1:51">
      <c r="A30" t="s">
        <v>72</v>
      </c>
      <c r="B30" s="201">
        <v>0</v>
      </c>
      <c r="C30" s="201">
        <v>0</v>
      </c>
      <c r="D30" s="201">
        <v>21.82</v>
      </c>
      <c r="E30" s="201">
        <v>0</v>
      </c>
      <c r="F30" s="201">
        <v>0</v>
      </c>
      <c r="G30" s="201">
        <v>36.700000000000003</v>
      </c>
      <c r="H30" s="201">
        <v>0</v>
      </c>
      <c r="I30" s="201">
        <v>0</v>
      </c>
      <c r="J30" s="201">
        <v>46.66</v>
      </c>
      <c r="K30" s="201">
        <v>240.06</v>
      </c>
      <c r="L30" s="201">
        <v>8.44</v>
      </c>
      <c r="M30" s="201">
        <v>2.2400000000000002</v>
      </c>
      <c r="N30" s="201">
        <v>1.86</v>
      </c>
      <c r="O30" s="201">
        <v>2.6</v>
      </c>
      <c r="P30" s="201">
        <v>1.0900000000000001</v>
      </c>
      <c r="Q30" s="201">
        <v>4.66</v>
      </c>
      <c r="R30" s="201">
        <v>9.1999999999999993</v>
      </c>
      <c r="S30" s="201">
        <v>5.82</v>
      </c>
      <c r="T30" s="201">
        <v>0.68</v>
      </c>
      <c r="U30" s="201">
        <v>1.73</v>
      </c>
      <c r="V30" s="201">
        <v>2.59</v>
      </c>
      <c r="W30" s="201">
        <v>0.68</v>
      </c>
      <c r="X30" s="201">
        <v>1.51</v>
      </c>
      <c r="Y30" s="201">
        <v>0</v>
      </c>
      <c r="Z30" s="201">
        <v>64.72</v>
      </c>
      <c r="AA30" s="201">
        <v>14.31</v>
      </c>
      <c r="AB30" s="201">
        <v>0</v>
      </c>
      <c r="AC30" s="201">
        <v>17.059999999999999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0</v>
      </c>
      <c r="AJ30" s="201">
        <v>0</v>
      </c>
      <c r="AK30" s="201">
        <v>-35</v>
      </c>
      <c r="AL30" s="201">
        <v>0</v>
      </c>
      <c r="AM30" s="201">
        <v>0</v>
      </c>
      <c r="AN30" s="201">
        <v>0</v>
      </c>
      <c r="AO30" s="201">
        <v>-21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0.28000000000000003</v>
      </c>
      <c r="AV30" s="201">
        <v>0.19</v>
      </c>
      <c r="AW30" s="201">
        <v>0.18</v>
      </c>
      <c r="AX30" s="201">
        <v>0.11</v>
      </c>
      <c r="AY30" s="201">
        <v>1.24</v>
      </c>
    </row>
    <row r="31" spans="1:51">
      <c r="A31" t="s">
        <v>73</v>
      </c>
      <c r="B31" s="201">
        <v>0</v>
      </c>
      <c r="C31" s="201">
        <v>0</v>
      </c>
      <c r="D31" s="201">
        <v>21.82</v>
      </c>
      <c r="E31" s="201">
        <v>0</v>
      </c>
      <c r="F31" s="201">
        <v>0</v>
      </c>
      <c r="G31" s="201">
        <v>36.700000000000003</v>
      </c>
      <c r="H31" s="201">
        <v>0</v>
      </c>
      <c r="I31" s="201">
        <v>0</v>
      </c>
      <c r="J31" s="201">
        <v>46.06</v>
      </c>
      <c r="K31" s="201">
        <v>240.06</v>
      </c>
      <c r="L31" s="201">
        <v>8.44</v>
      </c>
      <c r="M31" s="201">
        <v>2.2400000000000002</v>
      </c>
      <c r="N31" s="201">
        <v>1.86</v>
      </c>
      <c r="O31" s="201">
        <v>2.6</v>
      </c>
      <c r="P31" s="201">
        <v>0.52</v>
      </c>
      <c r="Q31" s="201">
        <v>4.66</v>
      </c>
      <c r="R31" s="201">
        <v>9.1999999999999993</v>
      </c>
      <c r="S31" s="201">
        <v>5.82</v>
      </c>
      <c r="T31" s="201">
        <v>0.68</v>
      </c>
      <c r="U31" s="201">
        <v>1.73</v>
      </c>
      <c r="V31" s="201">
        <v>2.59</v>
      </c>
      <c r="W31" s="201">
        <v>8.84</v>
      </c>
      <c r="X31" s="201">
        <v>19.29</v>
      </c>
      <c r="Y31" s="201">
        <v>0</v>
      </c>
      <c r="Z31" s="201">
        <v>64.72</v>
      </c>
      <c r="AA31" s="201">
        <v>14.31</v>
      </c>
      <c r="AB31" s="201">
        <v>0</v>
      </c>
      <c r="AC31" s="201">
        <v>17.059999999999999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0</v>
      </c>
      <c r="AJ31" s="201">
        <v>0</v>
      </c>
      <c r="AK31" s="201">
        <v>-35</v>
      </c>
      <c r="AL31" s="201">
        <v>0</v>
      </c>
      <c r="AM31" s="201">
        <v>0</v>
      </c>
      <c r="AN31" s="201">
        <v>0</v>
      </c>
      <c r="AO31" s="201">
        <v>-21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4.08</v>
      </c>
      <c r="AV31" s="201">
        <v>0.19</v>
      </c>
      <c r="AW31" s="201">
        <v>0.18</v>
      </c>
      <c r="AX31" s="201">
        <v>0.11</v>
      </c>
      <c r="AY31" s="201">
        <v>1.24</v>
      </c>
    </row>
    <row r="32" spans="1:51">
      <c r="A32" t="s">
        <v>74</v>
      </c>
      <c r="B32" s="201">
        <v>0</v>
      </c>
      <c r="C32" s="201">
        <v>0</v>
      </c>
      <c r="D32" s="201">
        <v>21.82</v>
      </c>
      <c r="E32" s="201">
        <v>0</v>
      </c>
      <c r="F32" s="201">
        <v>0</v>
      </c>
      <c r="G32" s="201">
        <v>36.700000000000003</v>
      </c>
      <c r="H32" s="201">
        <v>0</v>
      </c>
      <c r="I32" s="201">
        <v>0</v>
      </c>
      <c r="J32" s="201">
        <v>46.06</v>
      </c>
      <c r="K32" s="201">
        <v>240.06</v>
      </c>
      <c r="L32" s="201">
        <v>8.44</v>
      </c>
      <c r="M32" s="201">
        <v>2.2200000000000002</v>
      </c>
      <c r="N32" s="201">
        <v>1.84</v>
      </c>
      <c r="O32" s="201">
        <v>2.57</v>
      </c>
      <c r="P32" s="201">
        <v>0.51</v>
      </c>
      <c r="Q32" s="201">
        <v>4.66</v>
      </c>
      <c r="R32" s="201">
        <v>9.1999999999999993</v>
      </c>
      <c r="S32" s="201">
        <v>5.82</v>
      </c>
      <c r="T32" s="201">
        <v>0.68</v>
      </c>
      <c r="U32" s="201">
        <v>1.73</v>
      </c>
      <c r="V32" s="201">
        <v>2.59</v>
      </c>
      <c r="W32" s="201">
        <v>8.84</v>
      </c>
      <c r="X32" s="201">
        <v>19.29</v>
      </c>
      <c r="Y32" s="201">
        <v>0</v>
      </c>
      <c r="Z32" s="201">
        <v>64.72</v>
      </c>
      <c r="AA32" s="201">
        <v>14.31</v>
      </c>
      <c r="AB32" s="201">
        <v>0</v>
      </c>
      <c r="AC32" s="201">
        <v>17.059999999999999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0</v>
      </c>
      <c r="AJ32" s="201">
        <v>0</v>
      </c>
      <c r="AK32" s="201">
        <v>-35</v>
      </c>
      <c r="AL32" s="201">
        <v>0</v>
      </c>
      <c r="AM32" s="201">
        <v>0</v>
      </c>
      <c r="AN32" s="201">
        <v>0</v>
      </c>
      <c r="AO32" s="201">
        <v>-21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4.08</v>
      </c>
      <c r="AV32" s="201">
        <v>0.19</v>
      </c>
      <c r="AW32" s="201">
        <v>0.18</v>
      </c>
      <c r="AX32" s="201">
        <v>0.11</v>
      </c>
      <c r="AY32" s="201">
        <v>1.24</v>
      </c>
    </row>
    <row r="33" spans="1:51">
      <c r="A33" t="s">
        <v>75</v>
      </c>
      <c r="B33" s="201">
        <v>0</v>
      </c>
      <c r="C33" s="201">
        <v>0</v>
      </c>
      <c r="D33" s="201">
        <v>21.82</v>
      </c>
      <c r="E33" s="201">
        <v>0</v>
      </c>
      <c r="F33" s="201">
        <v>0</v>
      </c>
      <c r="G33" s="201">
        <v>36.700000000000003</v>
      </c>
      <c r="H33" s="201">
        <v>0</v>
      </c>
      <c r="I33" s="201">
        <v>0</v>
      </c>
      <c r="J33" s="201">
        <v>46.06</v>
      </c>
      <c r="K33" s="201">
        <v>240.06</v>
      </c>
      <c r="L33" s="201">
        <v>8.44</v>
      </c>
      <c r="M33" s="201">
        <v>2.13</v>
      </c>
      <c r="N33" s="201">
        <v>1.77</v>
      </c>
      <c r="O33" s="201">
        <v>2.4700000000000002</v>
      </c>
      <c r="P33" s="201">
        <v>0.47</v>
      </c>
      <c r="Q33" s="201">
        <v>4.66</v>
      </c>
      <c r="R33" s="201">
        <v>9.1999999999999993</v>
      </c>
      <c r="S33" s="201">
        <v>5.82</v>
      </c>
      <c r="T33" s="201">
        <v>0.68</v>
      </c>
      <c r="U33" s="201">
        <v>1.73</v>
      </c>
      <c r="V33" s="201">
        <v>2.59</v>
      </c>
      <c r="W33" s="201">
        <v>8.84</v>
      </c>
      <c r="X33" s="201">
        <v>19.29</v>
      </c>
      <c r="Y33" s="201">
        <v>0</v>
      </c>
      <c r="Z33" s="201">
        <v>64.72</v>
      </c>
      <c r="AA33" s="201">
        <v>14.31</v>
      </c>
      <c r="AB33" s="201">
        <v>0</v>
      </c>
      <c r="AC33" s="201">
        <v>17.059999999999999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0</v>
      </c>
      <c r="AJ33" s="201">
        <v>0</v>
      </c>
      <c r="AK33" s="201">
        <v>-35</v>
      </c>
      <c r="AL33" s="201">
        <v>0</v>
      </c>
      <c r="AM33" s="201">
        <v>0</v>
      </c>
      <c r="AN33" s="201">
        <v>0</v>
      </c>
      <c r="AO33" s="201">
        <v>-21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4.08</v>
      </c>
      <c r="AV33" s="201">
        <v>0.19</v>
      </c>
      <c r="AW33" s="201">
        <v>0.18</v>
      </c>
      <c r="AX33" s="201">
        <v>0.11</v>
      </c>
      <c r="AY33" s="201">
        <v>1.24</v>
      </c>
    </row>
    <row r="34" spans="1:51">
      <c r="A34" t="s">
        <v>76</v>
      </c>
      <c r="B34" s="201">
        <v>0</v>
      </c>
      <c r="C34" s="201">
        <v>0</v>
      </c>
      <c r="D34" s="201">
        <v>21.82</v>
      </c>
      <c r="E34" s="201">
        <v>0</v>
      </c>
      <c r="F34" s="201">
        <v>0</v>
      </c>
      <c r="G34" s="201">
        <v>36.409999999999997</v>
      </c>
      <c r="H34" s="201">
        <v>0</v>
      </c>
      <c r="I34" s="201">
        <v>0</v>
      </c>
      <c r="J34" s="201">
        <v>46.06</v>
      </c>
      <c r="K34" s="201">
        <v>240.06</v>
      </c>
      <c r="L34" s="201">
        <v>8.44</v>
      </c>
      <c r="M34" s="201">
        <v>2.0699999999999998</v>
      </c>
      <c r="N34" s="201">
        <v>1.72</v>
      </c>
      <c r="O34" s="201">
        <v>2.4</v>
      </c>
      <c r="P34" s="201">
        <v>0.44</v>
      </c>
      <c r="Q34" s="201">
        <v>4.66</v>
      </c>
      <c r="R34" s="201">
        <v>9.1999999999999993</v>
      </c>
      <c r="S34" s="201">
        <v>5.82</v>
      </c>
      <c r="T34" s="201">
        <v>0.68</v>
      </c>
      <c r="U34" s="201">
        <v>1.73</v>
      </c>
      <c r="V34" s="201">
        <v>2.59</v>
      </c>
      <c r="W34" s="201">
        <v>8.84</v>
      </c>
      <c r="X34" s="201">
        <v>19.29</v>
      </c>
      <c r="Y34" s="201">
        <v>0</v>
      </c>
      <c r="Z34" s="201">
        <v>64.72</v>
      </c>
      <c r="AA34" s="201">
        <v>14.31</v>
      </c>
      <c r="AB34" s="201">
        <v>0</v>
      </c>
      <c r="AC34" s="201">
        <v>17.059999999999999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0</v>
      </c>
      <c r="AJ34" s="201">
        <v>0</v>
      </c>
      <c r="AK34" s="201">
        <v>-35</v>
      </c>
      <c r="AL34" s="201">
        <v>0</v>
      </c>
      <c r="AM34" s="201">
        <v>0</v>
      </c>
      <c r="AN34" s="201">
        <v>0</v>
      </c>
      <c r="AO34" s="201">
        <v>-21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4.08</v>
      </c>
      <c r="AV34" s="201">
        <v>0.19</v>
      </c>
      <c r="AW34" s="201">
        <v>0.18</v>
      </c>
      <c r="AX34" s="201">
        <v>0.11</v>
      </c>
      <c r="AY34" s="201">
        <v>1.24</v>
      </c>
    </row>
    <row r="35" spans="1:51">
      <c r="A35" t="s">
        <v>77</v>
      </c>
      <c r="B35" s="201">
        <v>0</v>
      </c>
      <c r="C35" s="201">
        <v>0</v>
      </c>
      <c r="D35" s="201">
        <v>21.53</v>
      </c>
      <c r="E35" s="201">
        <v>0</v>
      </c>
      <c r="F35" s="201">
        <v>0</v>
      </c>
      <c r="G35" s="201">
        <v>36.409999999999997</v>
      </c>
      <c r="H35" s="201">
        <v>0</v>
      </c>
      <c r="I35" s="201">
        <v>0</v>
      </c>
      <c r="J35" s="201">
        <v>46.06</v>
      </c>
      <c r="K35" s="201">
        <v>221.01</v>
      </c>
      <c r="L35" s="201">
        <v>8.44</v>
      </c>
      <c r="M35" s="201">
        <v>2.19</v>
      </c>
      <c r="N35" s="201">
        <v>1.82</v>
      </c>
      <c r="O35" s="201">
        <v>2.5499999999999998</v>
      </c>
      <c r="P35" s="201">
        <v>1.07</v>
      </c>
      <c r="Q35" s="201">
        <v>4.66</v>
      </c>
      <c r="R35" s="201">
        <v>9.1999999999999993</v>
      </c>
      <c r="S35" s="201">
        <v>5.82</v>
      </c>
      <c r="T35" s="201">
        <v>0.68</v>
      </c>
      <c r="U35" s="201">
        <v>1.73</v>
      </c>
      <c r="V35" s="201">
        <v>2.59</v>
      </c>
      <c r="W35" s="201">
        <v>8.49</v>
      </c>
      <c r="X35" s="201">
        <v>19.29</v>
      </c>
      <c r="Y35" s="201">
        <v>0</v>
      </c>
      <c r="Z35" s="201">
        <v>64.72</v>
      </c>
      <c r="AA35" s="201">
        <v>14.31</v>
      </c>
      <c r="AB35" s="201">
        <v>0</v>
      </c>
      <c r="AC35" s="201">
        <v>17.059999999999999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0</v>
      </c>
      <c r="AJ35" s="201">
        <v>0</v>
      </c>
      <c r="AK35" s="201">
        <v>-35</v>
      </c>
      <c r="AL35" s="201">
        <v>0</v>
      </c>
      <c r="AM35" s="201">
        <v>0</v>
      </c>
      <c r="AN35" s="201">
        <v>0</v>
      </c>
      <c r="AO35" s="201">
        <v>-21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4.08</v>
      </c>
      <c r="AV35" s="201">
        <v>0.19</v>
      </c>
      <c r="AW35" s="201">
        <v>0.18</v>
      </c>
      <c r="AX35" s="201">
        <v>0.11</v>
      </c>
      <c r="AY35" s="201">
        <v>1.24</v>
      </c>
    </row>
    <row r="36" spans="1:51">
      <c r="A36" t="s">
        <v>78</v>
      </c>
      <c r="B36" s="201">
        <v>0</v>
      </c>
      <c r="C36" s="201">
        <v>0</v>
      </c>
      <c r="D36" s="201">
        <v>21.53</v>
      </c>
      <c r="E36" s="201">
        <v>0</v>
      </c>
      <c r="F36" s="201">
        <v>0</v>
      </c>
      <c r="G36" s="201">
        <v>36.409999999999997</v>
      </c>
      <c r="H36" s="201">
        <v>0</v>
      </c>
      <c r="I36" s="201">
        <v>0</v>
      </c>
      <c r="J36" s="201">
        <v>46.06</v>
      </c>
      <c r="K36" s="201">
        <v>244.21</v>
      </c>
      <c r="L36" s="201">
        <v>8.44</v>
      </c>
      <c r="M36" s="201">
        <v>2.19</v>
      </c>
      <c r="N36" s="201">
        <v>1.82</v>
      </c>
      <c r="O36" s="201">
        <v>2.54</v>
      </c>
      <c r="P36" s="201">
        <v>1.1000000000000001</v>
      </c>
      <c r="Q36" s="201">
        <v>4.66</v>
      </c>
      <c r="R36" s="201">
        <v>9.1999999999999993</v>
      </c>
      <c r="S36" s="201">
        <v>5.82</v>
      </c>
      <c r="T36" s="201">
        <v>0.68</v>
      </c>
      <c r="U36" s="201">
        <v>1.73</v>
      </c>
      <c r="V36" s="201">
        <v>2.59</v>
      </c>
      <c r="W36" s="201">
        <v>8.84</v>
      </c>
      <c r="X36" s="201">
        <v>19.29</v>
      </c>
      <c r="Y36" s="201">
        <v>0</v>
      </c>
      <c r="Z36" s="201">
        <v>64.72</v>
      </c>
      <c r="AA36" s="201">
        <v>14.31</v>
      </c>
      <c r="AB36" s="201">
        <v>0</v>
      </c>
      <c r="AC36" s="201">
        <v>17.059999999999999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0</v>
      </c>
      <c r="AJ36" s="201">
        <v>0</v>
      </c>
      <c r="AK36" s="201">
        <v>-35</v>
      </c>
      <c r="AL36" s="201">
        <v>0</v>
      </c>
      <c r="AM36" s="201">
        <v>0</v>
      </c>
      <c r="AN36" s="201">
        <v>0</v>
      </c>
      <c r="AO36" s="201">
        <v>-21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4.08</v>
      </c>
      <c r="AV36" s="201">
        <v>0.19</v>
      </c>
      <c r="AW36" s="201">
        <v>0.18</v>
      </c>
      <c r="AX36" s="201">
        <v>0.11</v>
      </c>
      <c r="AY36" s="201">
        <v>1.24</v>
      </c>
    </row>
    <row r="37" spans="1:51">
      <c r="A37" t="s">
        <v>79</v>
      </c>
      <c r="B37" s="201">
        <v>0</v>
      </c>
      <c r="C37" s="201">
        <v>0</v>
      </c>
      <c r="D37" s="201">
        <v>21.53</v>
      </c>
      <c r="E37" s="201">
        <v>0</v>
      </c>
      <c r="F37" s="201">
        <v>0</v>
      </c>
      <c r="G37" s="201">
        <v>36.409999999999997</v>
      </c>
      <c r="H37" s="201">
        <v>0</v>
      </c>
      <c r="I37" s="201">
        <v>0</v>
      </c>
      <c r="J37" s="201">
        <v>46.06</v>
      </c>
      <c r="K37" s="201">
        <v>244.21</v>
      </c>
      <c r="L37" s="201">
        <v>8.44</v>
      </c>
      <c r="M37" s="201">
        <v>2.2999999999999998</v>
      </c>
      <c r="N37" s="201">
        <v>1.9</v>
      </c>
      <c r="O37" s="201">
        <v>2.66</v>
      </c>
      <c r="P37" s="201">
        <v>1.51</v>
      </c>
      <c r="Q37" s="201">
        <v>4.66</v>
      </c>
      <c r="R37" s="201">
        <v>9.1999999999999993</v>
      </c>
      <c r="S37" s="201">
        <v>5.82</v>
      </c>
      <c r="T37" s="201">
        <v>0.68</v>
      </c>
      <c r="U37" s="201">
        <v>1.89</v>
      </c>
      <c r="V37" s="201">
        <v>2.59</v>
      </c>
      <c r="W37" s="201">
        <v>8.84</v>
      </c>
      <c r="X37" s="201">
        <v>19.29</v>
      </c>
      <c r="Y37" s="201">
        <v>0</v>
      </c>
      <c r="Z37" s="201">
        <v>64.72</v>
      </c>
      <c r="AA37" s="201">
        <v>14.31</v>
      </c>
      <c r="AB37" s="201">
        <v>0</v>
      </c>
      <c r="AC37" s="201">
        <v>18.059999999999999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0</v>
      </c>
      <c r="AJ37" s="201">
        <v>0</v>
      </c>
      <c r="AK37" s="201">
        <v>-35</v>
      </c>
      <c r="AL37" s="201">
        <v>0</v>
      </c>
      <c r="AM37" s="201">
        <v>0</v>
      </c>
      <c r="AN37" s="201">
        <v>0</v>
      </c>
      <c r="AO37" s="201">
        <v>-21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4.08</v>
      </c>
      <c r="AV37" s="201">
        <v>0.19</v>
      </c>
      <c r="AW37" s="201">
        <v>0.18</v>
      </c>
      <c r="AX37" s="201">
        <v>0.11</v>
      </c>
      <c r="AY37" s="201">
        <v>1.24</v>
      </c>
    </row>
    <row r="38" spans="1:51">
      <c r="A38" t="s">
        <v>80</v>
      </c>
      <c r="B38" s="201">
        <v>0</v>
      </c>
      <c r="C38" s="201">
        <v>0</v>
      </c>
      <c r="D38" s="201">
        <v>21.53</v>
      </c>
      <c r="E38" s="201">
        <v>0</v>
      </c>
      <c r="F38" s="201">
        <v>0</v>
      </c>
      <c r="G38" s="201">
        <v>36.409999999999997</v>
      </c>
      <c r="H38" s="201">
        <v>0</v>
      </c>
      <c r="I38" s="201">
        <v>0</v>
      </c>
      <c r="J38" s="201">
        <v>46.06</v>
      </c>
      <c r="K38" s="201">
        <v>244.21</v>
      </c>
      <c r="L38" s="201">
        <v>8.44</v>
      </c>
      <c r="M38" s="201">
        <v>2.2999999999999998</v>
      </c>
      <c r="N38" s="201">
        <v>1.9</v>
      </c>
      <c r="O38" s="201">
        <v>2.66</v>
      </c>
      <c r="P38" s="201">
        <v>1.53</v>
      </c>
      <c r="Q38" s="201">
        <v>4.66</v>
      </c>
      <c r="R38" s="201">
        <v>9.2100000000000009</v>
      </c>
      <c r="S38" s="201">
        <v>5.82</v>
      </c>
      <c r="T38" s="201">
        <v>0.68</v>
      </c>
      <c r="U38" s="201">
        <v>1.76</v>
      </c>
      <c r="V38" s="201">
        <v>2.59</v>
      </c>
      <c r="W38" s="201">
        <v>8.4600000000000009</v>
      </c>
      <c r="X38" s="201">
        <v>19.29</v>
      </c>
      <c r="Y38" s="201">
        <v>0</v>
      </c>
      <c r="Z38" s="201">
        <v>64.72</v>
      </c>
      <c r="AA38" s="201">
        <v>14.31</v>
      </c>
      <c r="AB38" s="201">
        <v>0</v>
      </c>
      <c r="AC38" s="201">
        <v>18.059999999999999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0</v>
      </c>
      <c r="AJ38" s="201">
        <v>0</v>
      </c>
      <c r="AK38" s="201">
        <v>-35</v>
      </c>
      <c r="AL38" s="201">
        <v>0</v>
      </c>
      <c r="AM38" s="201">
        <v>0</v>
      </c>
      <c r="AN38" s="201">
        <v>0</v>
      </c>
      <c r="AO38" s="201">
        <v>-21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4.08</v>
      </c>
      <c r="AV38" s="201">
        <v>0.19</v>
      </c>
      <c r="AW38" s="201">
        <v>0.18</v>
      </c>
      <c r="AX38" s="201">
        <v>0.11</v>
      </c>
      <c r="AY38" s="201">
        <v>1.24</v>
      </c>
    </row>
    <row r="39" spans="1:51">
      <c r="A39" t="s">
        <v>81</v>
      </c>
      <c r="B39" s="201">
        <v>0</v>
      </c>
      <c r="C39" s="201">
        <v>0</v>
      </c>
      <c r="D39" s="201">
        <v>21.53</v>
      </c>
      <c r="E39" s="201">
        <v>0</v>
      </c>
      <c r="F39" s="201">
        <v>0</v>
      </c>
      <c r="G39" s="201">
        <v>35.81</v>
      </c>
      <c r="H39" s="201">
        <v>0</v>
      </c>
      <c r="I39" s="201">
        <v>0</v>
      </c>
      <c r="J39" s="201">
        <v>45.45</v>
      </c>
      <c r="K39" s="201">
        <v>244.21</v>
      </c>
      <c r="L39" s="201">
        <v>8.44</v>
      </c>
      <c r="M39" s="201">
        <v>3.9</v>
      </c>
      <c r="N39" s="201">
        <v>3.22</v>
      </c>
      <c r="O39" s="201">
        <v>4.51</v>
      </c>
      <c r="P39" s="201">
        <v>1.91</v>
      </c>
      <c r="Q39" s="201">
        <v>4.66</v>
      </c>
      <c r="R39" s="201">
        <v>9.1999999999999993</v>
      </c>
      <c r="S39" s="201">
        <v>5.82</v>
      </c>
      <c r="T39" s="201">
        <v>0.68</v>
      </c>
      <c r="U39" s="201">
        <v>1.76</v>
      </c>
      <c r="V39" s="201">
        <v>2.59</v>
      </c>
      <c r="W39" s="201">
        <v>8.4600000000000009</v>
      </c>
      <c r="X39" s="201">
        <v>19.29</v>
      </c>
      <c r="Y39" s="201">
        <v>0</v>
      </c>
      <c r="Z39" s="201">
        <v>64.72</v>
      </c>
      <c r="AA39" s="201">
        <v>14.31</v>
      </c>
      <c r="AB39" s="201">
        <v>0</v>
      </c>
      <c r="AC39" s="201">
        <v>18.059999999999999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0</v>
      </c>
      <c r="AJ39" s="201">
        <v>0</v>
      </c>
      <c r="AK39" s="201">
        <v>-35</v>
      </c>
      <c r="AL39" s="201">
        <v>0</v>
      </c>
      <c r="AM39" s="201">
        <v>0</v>
      </c>
      <c r="AN39" s="201">
        <v>0</v>
      </c>
      <c r="AO39" s="201">
        <v>-28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4.08</v>
      </c>
      <c r="AV39" s="201">
        <v>0.19</v>
      </c>
      <c r="AW39" s="201">
        <v>0.18</v>
      </c>
      <c r="AX39" s="201">
        <v>0.11</v>
      </c>
      <c r="AY39" s="201">
        <v>1.24</v>
      </c>
    </row>
    <row r="40" spans="1:51">
      <c r="A40" t="s">
        <v>82</v>
      </c>
      <c r="B40" s="201">
        <v>0</v>
      </c>
      <c r="C40" s="201">
        <v>0</v>
      </c>
      <c r="D40" s="201">
        <v>21.53</v>
      </c>
      <c r="E40" s="201">
        <v>0</v>
      </c>
      <c r="F40" s="201">
        <v>0</v>
      </c>
      <c r="G40" s="201">
        <v>35.81</v>
      </c>
      <c r="H40" s="201">
        <v>0</v>
      </c>
      <c r="I40" s="201">
        <v>0</v>
      </c>
      <c r="J40" s="201">
        <v>45.45</v>
      </c>
      <c r="K40" s="201">
        <v>244.21</v>
      </c>
      <c r="L40" s="201">
        <v>8.44</v>
      </c>
      <c r="M40" s="201">
        <v>4.12</v>
      </c>
      <c r="N40" s="201">
        <v>3.4</v>
      </c>
      <c r="O40" s="201">
        <v>4.76</v>
      </c>
      <c r="P40" s="201">
        <v>2.02</v>
      </c>
      <c r="Q40" s="201">
        <v>4.66</v>
      </c>
      <c r="R40" s="201">
        <v>9.1999999999999993</v>
      </c>
      <c r="S40" s="201">
        <v>5.82</v>
      </c>
      <c r="T40" s="201">
        <v>0.68</v>
      </c>
      <c r="U40" s="201">
        <v>1.76</v>
      </c>
      <c r="V40" s="201">
        <v>2.59</v>
      </c>
      <c r="W40" s="201">
        <v>8.4600000000000009</v>
      </c>
      <c r="X40" s="201">
        <v>19.29</v>
      </c>
      <c r="Y40" s="201">
        <v>0</v>
      </c>
      <c r="Z40" s="201">
        <v>64.72</v>
      </c>
      <c r="AA40" s="201">
        <v>14.31</v>
      </c>
      <c r="AB40" s="201">
        <v>0</v>
      </c>
      <c r="AC40" s="201">
        <v>18.059999999999999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0</v>
      </c>
      <c r="AJ40" s="201">
        <v>0</v>
      </c>
      <c r="AK40" s="201">
        <v>-35</v>
      </c>
      <c r="AL40" s="201">
        <v>0</v>
      </c>
      <c r="AM40" s="201">
        <v>0</v>
      </c>
      <c r="AN40" s="201">
        <v>0</v>
      </c>
      <c r="AO40" s="201">
        <v>-28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4.08</v>
      </c>
      <c r="AV40" s="201">
        <v>0.19</v>
      </c>
      <c r="AW40" s="201">
        <v>0.18</v>
      </c>
      <c r="AX40" s="201">
        <v>0.11</v>
      </c>
      <c r="AY40" s="201">
        <v>1.24</v>
      </c>
    </row>
    <row r="41" spans="1:51">
      <c r="A41" t="s">
        <v>83</v>
      </c>
      <c r="B41" s="201">
        <v>0</v>
      </c>
      <c r="C41" s="201">
        <v>0</v>
      </c>
      <c r="D41" s="201">
        <v>21.53</v>
      </c>
      <c r="E41" s="201">
        <v>0</v>
      </c>
      <c r="F41" s="201">
        <v>0</v>
      </c>
      <c r="G41" s="201">
        <v>35.81</v>
      </c>
      <c r="H41" s="201">
        <v>0</v>
      </c>
      <c r="I41" s="201">
        <v>0</v>
      </c>
      <c r="J41" s="201">
        <v>45.45</v>
      </c>
      <c r="K41" s="201">
        <v>244.21</v>
      </c>
      <c r="L41" s="201">
        <v>8.44</v>
      </c>
      <c r="M41" s="201">
        <v>5.69</v>
      </c>
      <c r="N41" s="201">
        <v>4.71</v>
      </c>
      <c r="O41" s="201">
        <v>6.58</v>
      </c>
      <c r="P41" s="201">
        <v>2.79</v>
      </c>
      <c r="Q41" s="201">
        <v>4.66</v>
      </c>
      <c r="R41" s="201">
        <v>9.1999999999999993</v>
      </c>
      <c r="S41" s="201">
        <v>5.82</v>
      </c>
      <c r="T41" s="201">
        <v>0.68</v>
      </c>
      <c r="U41" s="201">
        <v>1.76</v>
      </c>
      <c r="V41" s="201">
        <v>2.59</v>
      </c>
      <c r="W41" s="201">
        <v>8.84</v>
      </c>
      <c r="X41" s="201">
        <v>19.29</v>
      </c>
      <c r="Y41" s="201">
        <v>0</v>
      </c>
      <c r="Z41" s="201">
        <v>64.72</v>
      </c>
      <c r="AA41" s="201">
        <v>14.31</v>
      </c>
      <c r="AB41" s="201">
        <v>0</v>
      </c>
      <c r="AC41" s="201">
        <v>18.059999999999999</v>
      </c>
      <c r="AD41" s="201">
        <v>0</v>
      </c>
      <c r="AE41" s="201">
        <v>0</v>
      </c>
      <c r="AF41" s="201">
        <v>0</v>
      </c>
      <c r="AG41" s="201">
        <v>-0.22</v>
      </c>
      <c r="AH41" s="201">
        <v>0</v>
      </c>
      <c r="AI41" s="201">
        <v>0</v>
      </c>
      <c r="AJ41" s="201">
        <v>0</v>
      </c>
      <c r="AK41" s="201">
        <v>-35</v>
      </c>
      <c r="AL41" s="201">
        <v>0</v>
      </c>
      <c r="AM41" s="201">
        <v>0</v>
      </c>
      <c r="AN41" s="201">
        <v>0</v>
      </c>
      <c r="AO41" s="201">
        <v>-28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4.08</v>
      </c>
      <c r="AV41" s="201">
        <v>0.19</v>
      </c>
      <c r="AW41" s="201">
        <v>0.18</v>
      </c>
      <c r="AX41" s="201">
        <v>0.11</v>
      </c>
      <c r="AY41" s="201">
        <v>1.24</v>
      </c>
    </row>
    <row r="42" spans="1:51">
      <c r="A42" t="s">
        <v>84</v>
      </c>
      <c r="B42" s="201">
        <v>0</v>
      </c>
      <c r="C42" s="201">
        <v>0</v>
      </c>
      <c r="D42" s="201">
        <v>21.53</v>
      </c>
      <c r="E42" s="201">
        <v>0</v>
      </c>
      <c r="F42" s="201">
        <v>0</v>
      </c>
      <c r="G42" s="201">
        <v>35.81</v>
      </c>
      <c r="H42" s="201">
        <v>0</v>
      </c>
      <c r="I42" s="201">
        <v>0</v>
      </c>
      <c r="J42" s="201">
        <v>45.45</v>
      </c>
      <c r="K42" s="201">
        <v>244.21</v>
      </c>
      <c r="L42" s="201">
        <v>8.44</v>
      </c>
      <c r="M42" s="201">
        <v>7.34</v>
      </c>
      <c r="N42" s="201">
        <v>6.08</v>
      </c>
      <c r="O42" s="201">
        <v>8.5</v>
      </c>
      <c r="P42" s="201">
        <v>3.61</v>
      </c>
      <c r="Q42" s="201">
        <v>4.66</v>
      </c>
      <c r="R42" s="201">
        <v>9.1999999999999993</v>
      </c>
      <c r="S42" s="201">
        <v>5.82</v>
      </c>
      <c r="T42" s="201">
        <v>0.68</v>
      </c>
      <c r="U42" s="201">
        <v>1.76</v>
      </c>
      <c r="V42" s="201">
        <v>2.59</v>
      </c>
      <c r="W42" s="201">
        <v>8.84</v>
      </c>
      <c r="X42" s="201">
        <v>19.29</v>
      </c>
      <c r="Y42" s="201">
        <v>0</v>
      </c>
      <c r="Z42" s="201">
        <v>64.72</v>
      </c>
      <c r="AA42" s="201">
        <v>14.31</v>
      </c>
      <c r="AB42" s="201">
        <v>0</v>
      </c>
      <c r="AC42" s="201">
        <v>18.059999999999999</v>
      </c>
      <c r="AD42" s="201">
        <v>0</v>
      </c>
      <c r="AE42" s="201">
        <v>0</v>
      </c>
      <c r="AF42" s="201">
        <v>0</v>
      </c>
      <c r="AG42" s="201">
        <v>-0.22</v>
      </c>
      <c r="AH42" s="201">
        <v>0</v>
      </c>
      <c r="AI42" s="201">
        <v>0</v>
      </c>
      <c r="AJ42" s="201">
        <v>0</v>
      </c>
      <c r="AK42" s="201">
        <v>-35</v>
      </c>
      <c r="AL42" s="201">
        <v>0</v>
      </c>
      <c r="AM42" s="201">
        <v>0</v>
      </c>
      <c r="AN42" s="201">
        <v>0</v>
      </c>
      <c r="AO42" s="201">
        <v>-28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4.08</v>
      </c>
      <c r="AV42" s="201">
        <v>0.19</v>
      </c>
      <c r="AW42" s="201">
        <v>0.18</v>
      </c>
      <c r="AX42" s="201">
        <v>0.11</v>
      </c>
      <c r="AY42" s="201">
        <v>1.24</v>
      </c>
    </row>
    <row r="43" spans="1:51">
      <c r="A43" t="s">
        <v>85</v>
      </c>
      <c r="B43" s="201">
        <v>0</v>
      </c>
      <c r="C43" s="201">
        <v>0</v>
      </c>
      <c r="D43" s="201">
        <v>21.53</v>
      </c>
      <c r="E43" s="201">
        <v>0</v>
      </c>
      <c r="F43" s="201">
        <v>0</v>
      </c>
      <c r="G43" s="201">
        <v>35.81</v>
      </c>
      <c r="H43" s="201">
        <v>0</v>
      </c>
      <c r="I43" s="201">
        <v>0</v>
      </c>
      <c r="J43" s="201">
        <v>45.45</v>
      </c>
      <c r="K43" s="201">
        <v>244.21</v>
      </c>
      <c r="L43" s="201">
        <v>8.44</v>
      </c>
      <c r="M43" s="201">
        <v>2.87</v>
      </c>
      <c r="N43" s="201">
        <v>2.4300000000000002</v>
      </c>
      <c r="O43" s="201">
        <v>3.49</v>
      </c>
      <c r="P43" s="201">
        <v>1.22</v>
      </c>
      <c r="Q43" s="201">
        <v>4.66</v>
      </c>
      <c r="R43" s="201">
        <v>9.1999999999999993</v>
      </c>
      <c r="S43" s="201">
        <v>5.82</v>
      </c>
      <c r="T43" s="201">
        <v>0.68</v>
      </c>
      <c r="U43" s="201">
        <v>1.76</v>
      </c>
      <c r="V43" s="201">
        <v>2.59</v>
      </c>
      <c r="W43" s="201">
        <v>8.84</v>
      </c>
      <c r="X43" s="201">
        <v>19.29</v>
      </c>
      <c r="Y43" s="201">
        <v>0</v>
      </c>
      <c r="Z43" s="201">
        <v>64.72</v>
      </c>
      <c r="AA43" s="201">
        <v>14.31</v>
      </c>
      <c r="AB43" s="201">
        <v>0</v>
      </c>
      <c r="AC43" s="201">
        <v>18.059999999999999</v>
      </c>
      <c r="AD43" s="201">
        <v>0</v>
      </c>
      <c r="AE43" s="201">
        <v>0</v>
      </c>
      <c r="AF43" s="201">
        <v>0</v>
      </c>
      <c r="AG43" s="201">
        <v>-0.21</v>
      </c>
      <c r="AH43" s="201">
        <v>0</v>
      </c>
      <c r="AI43" s="201">
        <v>0</v>
      </c>
      <c r="AJ43" s="201">
        <v>0</v>
      </c>
      <c r="AK43" s="201">
        <v>-35</v>
      </c>
      <c r="AL43" s="201">
        <v>0</v>
      </c>
      <c r="AM43" s="201">
        <v>0</v>
      </c>
      <c r="AN43" s="201">
        <v>0</v>
      </c>
      <c r="AO43" s="201">
        <v>-28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4.08</v>
      </c>
      <c r="AV43" s="201">
        <v>0.19</v>
      </c>
      <c r="AW43" s="201">
        <v>0.18</v>
      </c>
      <c r="AX43" s="201">
        <v>0.11</v>
      </c>
      <c r="AY43" s="201">
        <v>1.24</v>
      </c>
    </row>
    <row r="44" spans="1:51">
      <c r="A44" t="s">
        <v>86</v>
      </c>
      <c r="B44" s="201">
        <v>0</v>
      </c>
      <c r="C44" s="201">
        <v>0</v>
      </c>
      <c r="D44" s="201">
        <v>21.53</v>
      </c>
      <c r="E44" s="201">
        <v>0</v>
      </c>
      <c r="F44" s="201">
        <v>0</v>
      </c>
      <c r="G44" s="201">
        <v>35.81</v>
      </c>
      <c r="H44" s="201">
        <v>0</v>
      </c>
      <c r="I44" s="201">
        <v>0</v>
      </c>
      <c r="J44" s="201">
        <v>45.45</v>
      </c>
      <c r="K44" s="201">
        <v>244.21</v>
      </c>
      <c r="L44" s="201">
        <v>8.44</v>
      </c>
      <c r="M44" s="201">
        <v>2.42</v>
      </c>
      <c r="N44" s="201">
        <v>2</v>
      </c>
      <c r="O44" s="201">
        <v>2.79</v>
      </c>
      <c r="P44" s="201">
        <v>1.19</v>
      </c>
      <c r="Q44" s="201">
        <v>4.66</v>
      </c>
      <c r="R44" s="201">
        <v>9.1999999999999993</v>
      </c>
      <c r="S44" s="201">
        <v>5.82</v>
      </c>
      <c r="T44" s="201">
        <v>0.68</v>
      </c>
      <c r="U44" s="201">
        <v>1.76</v>
      </c>
      <c r="V44" s="201">
        <v>2.59</v>
      </c>
      <c r="W44" s="201">
        <v>8.84</v>
      </c>
      <c r="X44" s="201">
        <v>19.29</v>
      </c>
      <c r="Y44" s="201">
        <v>0</v>
      </c>
      <c r="Z44" s="201">
        <v>64.72</v>
      </c>
      <c r="AA44" s="201">
        <v>14.31</v>
      </c>
      <c r="AB44" s="201">
        <v>0</v>
      </c>
      <c r="AC44" s="201">
        <v>18.43</v>
      </c>
      <c r="AD44" s="201">
        <v>0</v>
      </c>
      <c r="AE44" s="201">
        <v>0</v>
      </c>
      <c r="AF44" s="201">
        <v>0</v>
      </c>
      <c r="AG44" s="201">
        <v>-0.21</v>
      </c>
      <c r="AH44" s="201">
        <v>0</v>
      </c>
      <c r="AI44" s="201">
        <v>0</v>
      </c>
      <c r="AJ44" s="201">
        <v>0</v>
      </c>
      <c r="AK44" s="201">
        <v>-35</v>
      </c>
      <c r="AL44" s="201">
        <v>0</v>
      </c>
      <c r="AM44" s="201">
        <v>0</v>
      </c>
      <c r="AN44" s="201">
        <v>0</v>
      </c>
      <c r="AO44" s="201">
        <v>-28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4.08</v>
      </c>
      <c r="AV44" s="201">
        <v>0.19</v>
      </c>
      <c r="AW44" s="201">
        <v>0.18</v>
      </c>
      <c r="AX44" s="201">
        <v>0.11</v>
      </c>
      <c r="AY44" s="201">
        <v>1.24</v>
      </c>
    </row>
    <row r="45" spans="1:51">
      <c r="A45" t="s">
        <v>87</v>
      </c>
      <c r="B45" s="201">
        <v>0</v>
      </c>
      <c r="C45" s="201">
        <v>0</v>
      </c>
      <c r="D45" s="201">
        <v>21.53</v>
      </c>
      <c r="E45" s="201">
        <v>0</v>
      </c>
      <c r="F45" s="201">
        <v>0</v>
      </c>
      <c r="G45" s="201">
        <v>35.81</v>
      </c>
      <c r="H45" s="201">
        <v>0</v>
      </c>
      <c r="I45" s="201">
        <v>0</v>
      </c>
      <c r="J45" s="201">
        <v>45.45</v>
      </c>
      <c r="K45" s="201">
        <v>244.21</v>
      </c>
      <c r="L45" s="201">
        <v>8.44</v>
      </c>
      <c r="M45" s="201">
        <v>3.51</v>
      </c>
      <c r="N45" s="201">
        <v>2.9</v>
      </c>
      <c r="O45" s="201">
        <v>4.05</v>
      </c>
      <c r="P45" s="201">
        <v>1.1299999999999999</v>
      </c>
      <c r="Q45" s="201">
        <v>4.55</v>
      </c>
      <c r="R45" s="201">
        <v>8.9700000000000006</v>
      </c>
      <c r="S45" s="201">
        <v>5.82</v>
      </c>
      <c r="T45" s="201">
        <v>0.65</v>
      </c>
      <c r="U45" s="201">
        <v>1.76</v>
      </c>
      <c r="V45" s="201">
        <v>2.59</v>
      </c>
      <c r="W45" s="201">
        <v>0.68</v>
      </c>
      <c r="X45" s="201">
        <v>1.51</v>
      </c>
      <c r="Y45" s="201">
        <v>0</v>
      </c>
      <c r="Z45" s="201">
        <v>64.72</v>
      </c>
      <c r="AA45" s="201">
        <v>14.31</v>
      </c>
      <c r="AB45" s="201">
        <v>0</v>
      </c>
      <c r="AC45" s="201">
        <v>18.43</v>
      </c>
      <c r="AD45" s="201">
        <v>0</v>
      </c>
      <c r="AE45" s="201">
        <v>0</v>
      </c>
      <c r="AF45" s="201">
        <v>0</v>
      </c>
      <c r="AG45" s="201">
        <v>-0.21</v>
      </c>
      <c r="AH45" s="201">
        <v>0</v>
      </c>
      <c r="AI45" s="201">
        <v>0</v>
      </c>
      <c r="AJ45" s="201">
        <v>0</v>
      </c>
      <c r="AK45" s="201">
        <v>-35</v>
      </c>
      <c r="AL45" s="201">
        <v>0</v>
      </c>
      <c r="AM45" s="201">
        <v>0</v>
      </c>
      <c r="AN45" s="201">
        <v>0</v>
      </c>
      <c r="AO45" s="201">
        <v>-28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4.08</v>
      </c>
      <c r="AV45" s="201">
        <v>0.09</v>
      </c>
      <c r="AW45" s="201">
        <v>0.18</v>
      </c>
      <c r="AX45" s="201">
        <v>0.11</v>
      </c>
      <c r="AY45" s="201">
        <v>1.1399999999999999</v>
      </c>
    </row>
    <row r="46" spans="1:51">
      <c r="A46" t="s">
        <v>88</v>
      </c>
      <c r="B46" s="201">
        <v>0</v>
      </c>
      <c r="C46" s="201">
        <v>0</v>
      </c>
      <c r="D46" s="201">
        <v>21.53</v>
      </c>
      <c r="E46" s="201">
        <v>0</v>
      </c>
      <c r="F46" s="201">
        <v>0</v>
      </c>
      <c r="G46" s="201">
        <v>35.81</v>
      </c>
      <c r="H46" s="201">
        <v>0</v>
      </c>
      <c r="I46" s="201">
        <v>0</v>
      </c>
      <c r="J46" s="201">
        <v>45.45</v>
      </c>
      <c r="K46" s="201">
        <v>244.21</v>
      </c>
      <c r="L46" s="201">
        <v>8.44</v>
      </c>
      <c r="M46" s="201">
        <v>3.51</v>
      </c>
      <c r="N46" s="201">
        <v>2.9</v>
      </c>
      <c r="O46" s="201">
        <v>4.0599999999999996</v>
      </c>
      <c r="P46" s="201">
        <v>1.1299999999999999</v>
      </c>
      <c r="Q46" s="201">
        <v>4.55</v>
      </c>
      <c r="R46" s="201">
        <v>8.9700000000000006</v>
      </c>
      <c r="S46" s="201">
        <v>5.82</v>
      </c>
      <c r="T46" s="201">
        <v>0.65</v>
      </c>
      <c r="U46" s="201">
        <v>1.76</v>
      </c>
      <c r="V46" s="201">
        <v>2.59</v>
      </c>
      <c r="W46" s="201">
        <v>0.68</v>
      </c>
      <c r="X46" s="201">
        <v>1.51</v>
      </c>
      <c r="Y46" s="201">
        <v>0</v>
      </c>
      <c r="Z46" s="201">
        <v>64.72</v>
      </c>
      <c r="AA46" s="201">
        <v>14.31</v>
      </c>
      <c r="AB46" s="201">
        <v>0</v>
      </c>
      <c r="AC46" s="201">
        <v>18.809999999999999</v>
      </c>
      <c r="AD46" s="201">
        <v>0</v>
      </c>
      <c r="AE46" s="201">
        <v>0</v>
      </c>
      <c r="AF46" s="201">
        <v>0</v>
      </c>
      <c r="AG46" s="201">
        <v>-0.21</v>
      </c>
      <c r="AH46" s="201">
        <v>0</v>
      </c>
      <c r="AI46" s="201">
        <v>0</v>
      </c>
      <c r="AJ46" s="201">
        <v>0</v>
      </c>
      <c r="AK46" s="201">
        <v>-35</v>
      </c>
      <c r="AL46" s="201">
        <v>0</v>
      </c>
      <c r="AM46" s="201">
        <v>0</v>
      </c>
      <c r="AN46" s="201">
        <v>0</v>
      </c>
      <c r="AO46" s="201">
        <v>-28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4.08</v>
      </c>
      <c r="AV46" s="201">
        <v>0.09</v>
      </c>
      <c r="AW46" s="201">
        <v>0.18</v>
      </c>
      <c r="AX46" s="201">
        <v>0.11</v>
      </c>
      <c r="AY46" s="201">
        <v>1.1399999999999999</v>
      </c>
    </row>
    <row r="47" spans="1:51">
      <c r="A47" t="s">
        <v>89</v>
      </c>
      <c r="B47" s="201">
        <v>0</v>
      </c>
      <c r="C47" s="201">
        <v>0</v>
      </c>
      <c r="D47" s="201">
        <v>21.53</v>
      </c>
      <c r="E47" s="201">
        <v>0</v>
      </c>
      <c r="F47" s="201">
        <v>0</v>
      </c>
      <c r="G47" s="201">
        <v>35.81</v>
      </c>
      <c r="H47" s="201">
        <v>0</v>
      </c>
      <c r="I47" s="201">
        <v>0</v>
      </c>
      <c r="J47" s="201">
        <v>44.84</v>
      </c>
      <c r="K47" s="201">
        <v>242.15</v>
      </c>
      <c r="L47" s="201">
        <v>8.3699999999999992</v>
      </c>
      <c r="M47" s="201">
        <v>3.28</v>
      </c>
      <c r="N47" s="201">
        <v>2.71</v>
      </c>
      <c r="O47" s="201">
        <v>3.79</v>
      </c>
      <c r="P47" s="201">
        <v>1.1299999999999999</v>
      </c>
      <c r="Q47" s="201">
        <v>4.5</v>
      </c>
      <c r="R47" s="201">
        <v>8.8699999999999992</v>
      </c>
      <c r="S47" s="201">
        <v>5.82</v>
      </c>
      <c r="T47" s="201">
        <v>0.65</v>
      </c>
      <c r="U47" s="201">
        <v>1.76</v>
      </c>
      <c r="V47" s="201">
        <v>2.59</v>
      </c>
      <c r="W47" s="201">
        <v>0.68</v>
      </c>
      <c r="X47" s="201">
        <v>1.51</v>
      </c>
      <c r="Y47" s="201">
        <v>0</v>
      </c>
      <c r="Z47" s="201">
        <v>64.11</v>
      </c>
      <c r="AA47" s="201">
        <v>14.31</v>
      </c>
      <c r="AB47" s="201">
        <v>0</v>
      </c>
      <c r="AC47" s="201">
        <v>18.809999999999999</v>
      </c>
      <c r="AD47" s="201">
        <v>0</v>
      </c>
      <c r="AE47" s="201">
        <v>0</v>
      </c>
      <c r="AF47" s="201">
        <v>0</v>
      </c>
      <c r="AG47" s="201">
        <v>-0.21</v>
      </c>
      <c r="AH47" s="201">
        <v>0</v>
      </c>
      <c r="AI47" s="201">
        <v>0</v>
      </c>
      <c r="AJ47" s="201">
        <v>0</v>
      </c>
      <c r="AK47" s="201">
        <v>-35</v>
      </c>
      <c r="AL47" s="201">
        <v>0</v>
      </c>
      <c r="AM47" s="201">
        <v>0</v>
      </c>
      <c r="AN47" s="201">
        <v>0</v>
      </c>
      <c r="AO47" s="201">
        <v>-28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4.08</v>
      </c>
      <c r="AV47" s="201">
        <v>0.09</v>
      </c>
      <c r="AW47" s="201">
        <v>0.18</v>
      </c>
      <c r="AX47" s="201">
        <v>0.11</v>
      </c>
      <c r="AY47" s="201">
        <v>1.1399999999999999</v>
      </c>
    </row>
    <row r="48" spans="1:51">
      <c r="A48" t="s">
        <v>90</v>
      </c>
      <c r="B48" s="201">
        <v>0</v>
      </c>
      <c r="C48" s="201">
        <v>0</v>
      </c>
      <c r="D48" s="201">
        <v>21.53</v>
      </c>
      <c r="E48" s="201">
        <v>0</v>
      </c>
      <c r="F48" s="201">
        <v>0</v>
      </c>
      <c r="G48" s="201">
        <v>35.81</v>
      </c>
      <c r="H48" s="201">
        <v>0</v>
      </c>
      <c r="I48" s="201">
        <v>0</v>
      </c>
      <c r="J48" s="201">
        <v>44.84</v>
      </c>
      <c r="K48" s="201">
        <v>242.15</v>
      </c>
      <c r="L48" s="201">
        <v>8.3699999999999992</v>
      </c>
      <c r="M48" s="201">
        <v>2.91</v>
      </c>
      <c r="N48" s="201">
        <v>2.41</v>
      </c>
      <c r="O48" s="201">
        <v>3.37</v>
      </c>
      <c r="P48" s="201">
        <v>1.1299999999999999</v>
      </c>
      <c r="Q48" s="201">
        <v>4.5</v>
      </c>
      <c r="R48" s="201">
        <v>8.8699999999999992</v>
      </c>
      <c r="S48" s="201">
        <v>5.82</v>
      </c>
      <c r="T48" s="201">
        <v>0.65</v>
      </c>
      <c r="U48" s="201">
        <v>1.76</v>
      </c>
      <c r="V48" s="201">
        <v>2.59</v>
      </c>
      <c r="W48" s="201">
        <v>0.68</v>
      </c>
      <c r="X48" s="201">
        <v>1.51</v>
      </c>
      <c r="Y48" s="201">
        <v>0</v>
      </c>
      <c r="Z48" s="201">
        <v>64.11</v>
      </c>
      <c r="AA48" s="201">
        <v>14.31</v>
      </c>
      <c r="AB48" s="201">
        <v>0</v>
      </c>
      <c r="AC48" s="201">
        <v>18.809999999999999</v>
      </c>
      <c r="AD48" s="201">
        <v>0</v>
      </c>
      <c r="AE48" s="201">
        <v>0</v>
      </c>
      <c r="AF48" s="201">
        <v>0</v>
      </c>
      <c r="AG48" s="201">
        <v>-0.21</v>
      </c>
      <c r="AH48" s="201">
        <v>0</v>
      </c>
      <c r="AI48" s="201">
        <v>0</v>
      </c>
      <c r="AJ48" s="201">
        <v>0</v>
      </c>
      <c r="AK48" s="201">
        <v>-35</v>
      </c>
      <c r="AL48" s="201">
        <v>0</v>
      </c>
      <c r="AM48" s="201">
        <v>0</v>
      </c>
      <c r="AN48" s="201">
        <v>0</v>
      </c>
      <c r="AO48" s="201">
        <v>-28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4.08</v>
      </c>
      <c r="AV48" s="201">
        <v>0.09</v>
      </c>
      <c r="AW48" s="201">
        <v>0.18</v>
      </c>
      <c r="AX48" s="201">
        <v>0.11</v>
      </c>
      <c r="AY48" s="201">
        <v>1.1399999999999999</v>
      </c>
    </row>
    <row r="49" spans="1:51">
      <c r="A49" t="s">
        <v>91</v>
      </c>
      <c r="B49" s="201">
        <v>0</v>
      </c>
      <c r="C49" s="201">
        <v>0</v>
      </c>
      <c r="D49" s="201">
        <v>21.53</v>
      </c>
      <c r="E49" s="201">
        <v>0</v>
      </c>
      <c r="F49" s="201">
        <v>0</v>
      </c>
      <c r="G49" s="201">
        <v>35.81</v>
      </c>
      <c r="H49" s="201">
        <v>0</v>
      </c>
      <c r="I49" s="201">
        <v>0</v>
      </c>
      <c r="J49" s="201">
        <v>44.84</v>
      </c>
      <c r="K49" s="201">
        <v>242.15</v>
      </c>
      <c r="L49" s="201">
        <v>8.3699999999999992</v>
      </c>
      <c r="M49" s="201">
        <v>3.24</v>
      </c>
      <c r="N49" s="201">
        <v>2.67</v>
      </c>
      <c r="O49" s="201">
        <v>3.74</v>
      </c>
      <c r="P49" s="201">
        <v>1.1299999999999999</v>
      </c>
      <c r="Q49" s="201">
        <v>4.5</v>
      </c>
      <c r="R49" s="201">
        <v>8.8699999999999992</v>
      </c>
      <c r="S49" s="201">
        <v>5.82</v>
      </c>
      <c r="T49" s="201">
        <v>0.65</v>
      </c>
      <c r="U49" s="201">
        <v>1.76</v>
      </c>
      <c r="V49" s="201">
        <v>2.59</v>
      </c>
      <c r="W49" s="201">
        <v>0.68</v>
      </c>
      <c r="X49" s="201">
        <v>1.51</v>
      </c>
      <c r="Y49" s="201">
        <v>0</v>
      </c>
      <c r="Z49" s="201">
        <v>64.11</v>
      </c>
      <c r="AA49" s="201">
        <v>14.31</v>
      </c>
      <c r="AB49" s="201">
        <v>0</v>
      </c>
      <c r="AC49" s="201">
        <v>18.809999999999999</v>
      </c>
      <c r="AD49" s="201">
        <v>0</v>
      </c>
      <c r="AE49" s="201">
        <v>0</v>
      </c>
      <c r="AF49" s="201">
        <v>0</v>
      </c>
      <c r="AG49" s="201">
        <v>-0.21</v>
      </c>
      <c r="AH49" s="201">
        <v>0</v>
      </c>
      <c r="AI49" s="201">
        <v>0</v>
      </c>
      <c r="AJ49" s="201">
        <v>0</v>
      </c>
      <c r="AK49" s="201">
        <v>-35</v>
      </c>
      <c r="AL49" s="201">
        <v>0</v>
      </c>
      <c r="AM49" s="201">
        <v>0</v>
      </c>
      <c r="AN49" s="201">
        <v>0</v>
      </c>
      <c r="AO49" s="201">
        <v>-28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4.08</v>
      </c>
      <c r="AV49" s="201">
        <v>0.09</v>
      </c>
      <c r="AW49" s="201">
        <v>0.18</v>
      </c>
      <c r="AX49" s="201">
        <v>0.11</v>
      </c>
      <c r="AY49" s="201">
        <v>1.1399999999999999</v>
      </c>
    </row>
    <row r="50" spans="1:51">
      <c r="A50" t="s">
        <v>92</v>
      </c>
      <c r="B50" s="201">
        <v>0</v>
      </c>
      <c r="C50" s="201">
        <v>0</v>
      </c>
      <c r="D50" s="201">
        <v>21.53</v>
      </c>
      <c r="E50" s="201">
        <v>0</v>
      </c>
      <c r="F50" s="201">
        <v>0</v>
      </c>
      <c r="G50" s="201">
        <v>35.81</v>
      </c>
      <c r="H50" s="201">
        <v>0</v>
      </c>
      <c r="I50" s="201">
        <v>0</v>
      </c>
      <c r="J50" s="201">
        <v>44.84</v>
      </c>
      <c r="K50" s="201">
        <v>242.15</v>
      </c>
      <c r="L50" s="201">
        <v>8.3699999999999992</v>
      </c>
      <c r="M50" s="201">
        <v>2.78</v>
      </c>
      <c r="N50" s="201">
        <v>2.2999999999999998</v>
      </c>
      <c r="O50" s="201">
        <v>3.21</v>
      </c>
      <c r="P50" s="201">
        <v>1.1299999999999999</v>
      </c>
      <c r="Q50" s="201">
        <v>4.5</v>
      </c>
      <c r="R50" s="201">
        <v>8.8699999999999992</v>
      </c>
      <c r="S50" s="201">
        <v>5.82</v>
      </c>
      <c r="T50" s="201">
        <v>0.65</v>
      </c>
      <c r="U50" s="201">
        <v>1.76</v>
      </c>
      <c r="V50" s="201">
        <v>2.59</v>
      </c>
      <c r="W50" s="201">
        <v>0.68</v>
      </c>
      <c r="X50" s="201">
        <v>1.51</v>
      </c>
      <c r="Y50" s="201">
        <v>0</v>
      </c>
      <c r="Z50" s="201">
        <v>64.11</v>
      </c>
      <c r="AA50" s="201">
        <v>14.31</v>
      </c>
      <c r="AB50" s="201">
        <v>0</v>
      </c>
      <c r="AC50" s="201">
        <v>18.809999999999999</v>
      </c>
      <c r="AD50" s="201">
        <v>0</v>
      </c>
      <c r="AE50" s="201">
        <v>0</v>
      </c>
      <c r="AF50" s="201">
        <v>0</v>
      </c>
      <c r="AG50" s="201">
        <v>-0.21</v>
      </c>
      <c r="AH50" s="201">
        <v>0</v>
      </c>
      <c r="AI50" s="201">
        <v>0</v>
      </c>
      <c r="AJ50" s="201">
        <v>0</v>
      </c>
      <c r="AK50" s="201">
        <v>-35</v>
      </c>
      <c r="AL50" s="201">
        <v>0</v>
      </c>
      <c r="AM50" s="201">
        <v>0</v>
      </c>
      <c r="AN50" s="201">
        <v>0</v>
      </c>
      <c r="AO50" s="201">
        <v>-28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4.08</v>
      </c>
      <c r="AV50" s="201">
        <v>0.09</v>
      </c>
      <c r="AW50" s="201">
        <v>0.18</v>
      </c>
      <c r="AX50" s="201">
        <v>0.11</v>
      </c>
      <c r="AY50" s="201">
        <v>1.1399999999999999</v>
      </c>
    </row>
    <row r="51" spans="1:51">
      <c r="A51" t="s">
        <v>93</v>
      </c>
      <c r="B51" s="201">
        <v>0</v>
      </c>
      <c r="C51" s="201">
        <v>0</v>
      </c>
      <c r="D51" s="201">
        <v>21.24</v>
      </c>
      <c r="E51" s="201">
        <v>0</v>
      </c>
      <c r="F51" s="201">
        <v>0</v>
      </c>
      <c r="G51" s="201">
        <v>35.21</v>
      </c>
      <c r="H51" s="201">
        <v>0</v>
      </c>
      <c r="I51" s="201">
        <v>0</v>
      </c>
      <c r="J51" s="201">
        <v>44.84</v>
      </c>
      <c r="K51" s="201">
        <v>242.15</v>
      </c>
      <c r="L51" s="201">
        <v>8.3699999999999992</v>
      </c>
      <c r="M51" s="201">
        <v>2.2999999999999998</v>
      </c>
      <c r="N51" s="201">
        <v>1.9</v>
      </c>
      <c r="O51" s="201">
        <v>2.66</v>
      </c>
      <c r="P51" s="201">
        <v>1.1299999999999999</v>
      </c>
      <c r="Q51" s="201">
        <v>4.5</v>
      </c>
      <c r="R51" s="201">
        <v>8.8699999999999992</v>
      </c>
      <c r="S51" s="201">
        <v>5.82</v>
      </c>
      <c r="T51" s="201">
        <v>0.65</v>
      </c>
      <c r="U51" s="201">
        <v>1.76</v>
      </c>
      <c r="V51" s="201">
        <v>0.19</v>
      </c>
      <c r="W51" s="201">
        <v>0.68</v>
      </c>
      <c r="X51" s="201">
        <v>1.51</v>
      </c>
      <c r="Y51" s="201">
        <v>0</v>
      </c>
      <c r="Z51" s="201">
        <v>64.11</v>
      </c>
      <c r="AA51" s="201">
        <v>14.31</v>
      </c>
      <c r="AB51" s="201">
        <v>0</v>
      </c>
      <c r="AC51" s="201">
        <v>18.809999999999999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0</v>
      </c>
      <c r="AJ51" s="201">
        <v>0</v>
      </c>
      <c r="AK51" s="201">
        <v>-35</v>
      </c>
      <c r="AL51" s="201">
        <v>0</v>
      </c>
      <c r="AM51" s="201">
        <v>0</v>
      </c>
      <c r="AN51" s="201">
        <v>0</v>
      </c>
      <c r="AO51" s="201">
        <v>-34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0.28000000000000003</v>
      </c>
      <c r="AV51" s="201">
        <v>0.09</v>
      </c>
      <c r="AW51" s="201">
        <v>0.18</v>
      </c>
      <c r="AX51" s="201">
        <v>0.11</v>
      </c>
      <c r="AY51" s="201">
        <v>1.1399999999999999</v>
      </c>
    </row>
    <row r="52" spans="1:51">
      <c r="A52" t="s">
        <v>94</v>
      </c>
      <c r="B52" s="201">
        <v>0</v>
      </c>
      <c r="C52" s="201">
        <v>0</v>
      </c>
      <c r="D52" s="201">
        <v>21.24</v>
      </c>
      <c r="E52" s="201">
        <v>0</v>
      </c>
      <c r="F52" s="201">
        <v>0</v>
      </c>
      <c r="G52" s="201">
        <v>35.21</v>
      </c>
      <c r="H52" s="201">
        <v>0</v>
      </c>
      <c r="I52" s="201">
        <v>0</v>
      </c>
      <c r="J52" s="201">
        <v>44.84</v>
      </c>
      <c r="K52" s="201">
        <v>242.15</v>
      </c>
      <c r="L52" s="201">
        <v>8.3699999999999992</v>
      </c>
      <c r="M52" s="201">
        <v>2.2999999999999998</v>
      </c>
      <c r="N52" s="201">
        <v>1.9</v>
      </c>
      <c r="O52" s="201">
        <v>2.66</v>
      </c>
      <c r="P52" s="201">
        <v>1.1299999999999999</v>
      </c>
      <c r="Q52" s="201">
        <v>4.5</v>
      </c>
      <c r="R52" s="201">
        <v>8.8699999999999992</v>
      </c>
      <c r="S52" s="201">
        <v>5.82</v>
      </c>
      <c r="T52" s="201">
        <v>0.65</v>
      </c>
      <c r="U52" s="201">
        <v>1.76</v>
      </c>
      <c r="V52" s="201">
        <v>0.19</v>
      </c>
      <c r="W52" s="201">
        <v>0.68</v>
      </c>
      <c r="X52" s="201">
        <v>1.51</v>
      </c>
      <c r="Y52" s="201">
        <v>0</v>
      </c>
      <c r="Z52" s="201">
        <v>64.11</v>
      </c>
      <c r="AA52" s="201">
        <v>14.31</v>
      </c>
      <c r="AB52" s="201">
        <v>0</v>
      </c>
      <c r="AC52" s="201">
        <v>18.809999999999999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0</v>
      </c>
      <c r="AJ52" s="201">
        <v>0</v>
      </c>
      <c r="AK52" s="201">
        <v>-35</v>
      </c>
      <c r="AL52" s="201">
        <v>0</v>
      </c>
      <c r="AM52" s="201">
        <v>0</v>
      </c>
      <c r="AN52" s="201">
        <v>0</v>
      </c>
      <c r="AO52" s="201">
        <v>-34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0.28000000000000003</v>
      </c>
      <c r="AV52" s="201">
        <v>0.09</v>
      </c>
      <c r="AW52" s="201">
        <v>0.18</v>
      </c>
      <c r="AX52" s="201">
        <v>0.11</v>
      </c>
      <c r="AY52" s="201">
        <v>1.1399999999999999</v>
      </c>
    </row>
    <row r="53" spans="1:51">
      <c r="A53" t="s">
        <v>95</v>
      </c>
      <c r="B53" s="201">
        <v>0</v>
      </c>
      <c r="C53" s="201">
        <v>0</v>
      </c>
      <c r="D53" s="201">
        <v>21.24</v>
      </c>
      <c r="E53" s="201">
        <v>0</v>
      </c>
      <c r="F53" s="201">
        <v>0</v>
      </c>
      <c r="G53" s="201">
        <v>35.21</v>
      </c>
      <c r="H53" s="201">
        <v>0</v>
      </c>
      <c r="I53" s="201">
        <v>0</v>
      </c>
      <c r="J53" s="201">
        <v>44.84</v>
      </c>
      <c r="K53" s="201">
        <v>242.15</v>
      </c>
      <c r="L53" s="201">
        <v>8.43</v>
      </c>
      <c r="M53" s="201">
        <v>2.2999999999999998</v>
      </c>
      <c r="N53" s="201">
        <v>1.9</v>
      </c>
      <c r="O53" s="201">
        <v>2.66</v>
      </c>
      <c r="P53" s="201">
        <v>1.1299999999999999</v>
      </c>
      <c r="Q53" s="201">
        <v>0.35</v>
      </c>
      <c r="R53" s="201">
        <v>0.69</v>
      </c>
      <c r="S53" s="201">
        <v>0.43</v>
      </c>
      <c r="T53" s="201">
        <v>0</v>
      </c>
      <c r="U53" s="201">
        <v>1.76</v>
      </c>
      <c r="V53" s="201">
        <v>0.19</v>
      </c>
      <c r="W53" s="201">
        <v>0.68</v>
      </c>
      <c r="X53" s="201">
        <v>1.51</v>
      </c>
      <c r="Y53" s="201">
        <v>0</v>
      </c>
      <c r="Z53" s="201">
        <v>4.26</v>
      </c>
      <c r="AA53" s="201">
        <v>14.31</v>
      </c>
      <c r="AB53" s="201">
        <v>0</v>
      </c>
      <c r="AC53" s="201">
        <v>18.809999999999999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0</v>
      </c>
      <c r="AJ53" s="201">
        <v>0</v>
      </c>
      <c r="AK53" s="201">
        <v>-35</v>
      </c>
      <c r="AL53" s="201">
        <v>0</v>
      </c>
      <c r="AM53" s="201">
        <v>0</v>
      </c>
      <c r="AN53" s="201">
        <v>0</v>
      </c>
      <c r="AO53" s="201">
        <v>-34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0.28000000000000003</v>
      </c>
      <c r="AV53" s="201">
        <v>0.09</v>
      </c>
      <c r="AW53" s="201">
        <v>0.18</v>
      </c>
      <c r="AX53" s="201">
        <v>0.11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21.24</v>
      </c>
      <c r="E54" s="201">
        <v>0</v>
      </c>
      <c r="F54" s="201">
        <v>0</v>
      </c>
      <c r="G54" s="201">
        <v>35.21</v>
      </c>
      <c r="H54" s="201">
        <v>0</v>
      </c>
      <c r="I54" s="201">
        <v>0</v>
      </c>
      <c r="J54" s="201">
        <v>44.84</v>
      </c>
      <c r="K54" s="201">
        <v>242.15</v>
      </c>
      <c r="L54" s="201">
        <v>8.43</v>
      </c>
      <c r="M54" s="201">
        <v>2.2999999999999998</v>
      </c>
      <c r="N54" s="201">
        <v>1.9</v>
      </c>
      <c r="O54" s="201">
        <v>2.66</v>
      </c>
      <c r="P54" s="201">
        <v>1.1299999999999999</v>
      </c>
      <c r="Q54" s="201">
        <v>0.35</v>
      </c>
      <c r="R54" s="201">
        <v>0.69</v>
      </c>
      <c r="S54" s="201">
        <v>0.43</v>
      </c>
      <c r="T54" s="201">
        <v>0</v>
      </c>
      <c r="U54" s="201">
        <v>1.76</v>
      </c>
      <c r="V54" s="201">
        <v>0.19</v>
      </c>
      <c r="W54" s="201">
        <v>0.68</v>
      </c>
      <c r="X54" s="201">
        <v>1.51</v>
      </c>
      <c r="Y54" s="201">
        <v>0</v>
      </c>
      <c r="Z54" s="201">
        <v>4.26</v>
      </c>
      <c r="AA54" s="201">
        <v>14.31</v>
      </c>
      <c r="AB54" s="201">
        <v>0</v>
      </c>
      <c r="AC54" s="201">
        <v>18.809999999999999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0</v>
      </c>
      <c r="AJ54" s="201">
        <v>0</v>
      </c>
      <c r="AK54" s="201">
        <v>-35</v>
      </c>
      <c r="AL54" s="201">
        <v>0</v>
      </c>
      <c r="AM54" s="201">
        <v>0</v>
      </c>
      <c r="AN54" s="201">
        <v>0</v>
      </c>
      <c r="AO54" s="201">
        <v>-34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0.28000000000000003</v>
      </c>
      <c r="AV54" s="201">
        <v>0.09</v>
      </c>
      <c r="AW54" s="201">
        <v>0.18</v>
      </c>
      <c r="AX54" s="201">
        <v>0.11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21.24</v>
      </c>
      <c r="E55" s="201">
        <v>0</v>
      </c>
      <c r="F55" s="201">
        <v>0</v>
      </c>
      <c r="G55" s="201">
        <v>35.21</v>
      </c>
      <c r="H55" s="201">
        <v>0</v>
      </c>
      <c r="I55" s="201">
        <v>0</v>
      </c>
      <c r="J55" s="201">
        <v>44.84</v>
      </c>
      <c r="K55" s="201">
        <v>242.23</v>
      </c>
      <c r="L55" s="201">
        <v>8.43</v>
      </c>
      <c r="M55" s="201">
        <v>2.2999999999999998</v>
      </c>
      <c r="N55" s="201">
        <v>1.9</v>
      </c>
      <c r="O55" s="201">
        <v>2.66</v>
      </c>
      <c r="P55" s="201">
        <v>1.1299999999999999</v>
      </c>
      <c r="Q55" s="201">
        <v>0.35</v>
      </c>
      <c r="R55" s="201">
        <v>0.69</v>
      </c>
      <c r="S55" s="201">
        <v>0.43</v>
      </c>
      <c r="T55" s="201">
        <v>0</v>
      </c>
      <c r="U55" s="201">
        <v>1.76</v>
      </c>
      <c r="V55" s="201">
        <v>0.19</v>
      </c>
      <c r="W55" s="201">
        <v>0.68</v>
      </c>
      <c r="X55" s="201">
        <v>1.51</v>
      </c>
      <c r="Y55" s="201">
        <v>0</v>
      </c>
      <c r="Z55" s="201">
        <v>4.26</v>
      </c>
      <c r="AA55" s="201">
        <v>1.32</v>
      </c>
      <c r="AB55" s="201">
        <v>0</v>
      </c>
      <c r="AC55" s="201">
        <v>18.809999999999999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0</v>
      </c>
      <c r="AJ55" s="201">
        <v>0</v>
      </c>
      <c r="AK55" s="201">
        <v>-35</v>
      </c>
      <c r="AL55" s="201">
        <v>0</v>
      </c>
      <c r="AM55" s="201">
        <v>0</v>
      </c>
      <c r="AN55" s="201">
        <v>0</v>
      </c>
      <c r="AO55" s="201">
        <v>-34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0.28000000000000003</v>
      </c>
      <c r="AV55" s="201">
        <v>0.09</v>
      </c>
      <c r="AW55" s="201">
        <v>0.18</v>
      </c>
      <c r="AX55" s="201">
        <v>0.11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21.24</v>
      </c>
      <c r="E56" s="201">
        <v>0</v>
      </c>
      <c r="F56" s="201">
        <v>0</v>
      </c>
      <c r="G56" s="201">
        <v>35.21</v>
      </c>
      <c r="H56" s="201">
        <v>0</v>
      </c>
      <c r="I56" s="201">
        <v>0</v>
      </c>
      <c r="J56" s="201">
        <v>44.84</v>
      </c>
      <c r="K56" s="201">
        <v>242.23</v>
      </c>
      <c r="L56" s="201">
        <v>8.43</v>
      </c>
      <c r="M56" s="201">
        <v>2.2999999999999998</v>
      </c>
      <c r="N56" s="201">
        <v>1.9</v>
      </c>
      <c r="O56" s="201">
        <v>2.66</v>
      </c>
      <c r="P56" s="201">
        <v>1.1299999999999999</v>
      </c>
      <c r="Q56" s="201">
        <v>0.35</v>
      </c>
      <c r="R56" s="201">
        <v>0.69</v>
      </c>
      <c r="S56" s="201">
        <v>0.43</v>
      </c>
      <c r="T56" s="201">
        <v>0</v>
      </c>
      <c r="U56" s="201">
        <v>1.76</v>
      </c>
      <c r="V56" s="201">
        <v>0.19</v>
      </c>
      <c r="W56" s="201">
        <v>0.68</v>
      </c>
      <c r="X56" s="201">
        <v>1.51</v>
      </c>
      <c r="Y56" s="201">
        <v>0</v>
      </c>
      <c r="Z56" s="201">
        <v>4.26</v>
      </c>
      <c r="AA56" s="201">
        <v>1.32</v>
      </c>
      <c r="AB56" s="201">
        <v>0</v>
      </c>
      <c r="AC56" s="201">
        <v>18.809999999999999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0</v>
      </c>
      <c r="AJ56" s="201">
        <v>0</v>
      </c>
      <c r="AK56" s="201">
        <v>-35</v>
      </c>
      <c r="AL56" s="201">
        <v>0</v>
      </c>
      <c r="AM56" s="201">
        <v>0</v>
      </c>
      <c r="AN56" s="201">
        <v>0</v>
      </c>
      <c r="AO56" s="201">
        <v>-34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0.28000000000000003</v>
      </c>
      <c r="AV56" s="201">
        <v>0.09</v>
      </c>
      <c r="AW56" s="201">
        <v>0.18</v>
      </c>
      <c r="AX56" s="201">
        <v>0.11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21.24</v>
      </c>
      <c r="E57" s="201">
        <v>0</v>
      </c>
      <c r="F57" s="201">
        <v>0</v>
      </c>
      <c r="G57" s="201">
        <v>35.21</v>
      </c>
      <c r="H57" s="201">
        <v>0</v>
      </c>
      <c r="I57" s="201">
        <v>0</v>
      </c>
      <c r="J57" s="201">
        <v>44.84</v>
      </c>
      <c r="K57" s="201">
        <v>242.23</v>
      </c>
      <c r="L57" s="201">
        <v>8.43</v>
      </c>
      <c r="M57" s="201">
        <v>2.2400000000000002</v>
      </c>
      <c r="N57" s="201">
        <v>1.86</v>
      </c>
      <c r="O57" s="201">
        <v>2.59</v>
      </c>
      <c r="P57" s="201">
        <v>1.1299999999999999</v>
      </c>
      <c r="Q57" s="201">
        <v>0.35</v>
      </c>
      <c r="R57" s="201">
        <v>0.69</v>
      </c>
      <c r="S57" s="201">
        <v>0.43</v>
      </c>
      <c r="T57" s="201">
        <v>0</v>
      </c>
      <c r="U57" s="201">
        <v>1.76</v>
      </c>
      <c r="V57" s="201">
        <v>0.19</v>
      </c>
      <c r="W57" s="201">
        <v>0.68</v>
      </c>
      <c r="X57" s="201">
        <v>1.51</v>
      </c>
      <c r="Y57" s="201">
        <v>0</v>
      </c>
      <c r="Z57" s="201">
        <v>4.26</v>
      </c>
      <c r="AA57" s="201">
        <v>1.32</v>
      </c>
      <c r="AB57" s="201">
        <v>0</v>
      </c>
      <c r="AC57" s="201">
        <v>18.809999999999999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0</v>
      </c>
      <c r="AJ57" s="201">
        <v>0</v>
      </c>
      <c r="AK57" s="201">
        <v>-35</v>
      </c>
      <c r="AL57" s="201">
        <v>0</v>
      </c>
      <c r="AM57" s="201">
        <v>0</v>
      </c>
      <c r="AN57" s="201">
        <v>0</v>
      </c>
      <c r="AO57" s="201">
        <v>-34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0.28000000000000003</v>
      </c>
      <c r="AV57" s="201">
        <v>0.09</v>
      </c>
      <c r="AW57" s="201">
        <v>0.18</v>
      </c>
      <c r="AX57" s="201">
        <v>0.11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21.24</v>
      </c>
      <c r="E58" s="201">
        <v>0</v>
      </c>
      <c r="F58" s="201">
        <v>0</v>
      </c>
      <c r="G58" s="201">
        <v>35.21</v>
      </c>
      <c r="H58" s="201">
        <v>0</v>
      </c>
      <c r="I58" s="201">
        <v>0</v>
      </c>
      <c r="J58" s="201">
        <v>44.84</v>
      </c>
      <c r="K58" s="201">
        <v>242.23</v>
      </c>
      <c r="L58" s="201">
        <v>8.43</v>
      </c>
      <c r="M58" s="201">
        <v>2.2400000000000002</v>
      </c>
      <c r="N58" s="201">
        <v>1.86</v>
      </c>
      <c r="O58" s="201">
        <v>2.59</v>
      </c>
      <c r="P58" s="201">
        <v>1.1299999999999999</v>
      </c>
      <c r="Q58" s="201">
        <v>0.35</v>
      </c>
      <c r="R58" s="201">
        <v>0.69</v>
      </c>
      <c r="S58" s="201">
        <v>0.43</v>
      </c>
      <c r="T58" s="201">
        <v>0</v>
      </c>
      <c r="U58" s="201">
        <v>1.76</v>
      </c>
      <c r="V58" s="201">
        <v>0.19</v>
      </c>
      <c r="W58" s="201">
        <v>0.68</v>
      </c>
      <c r="X58" s="201">
        <v>1.51</v>
      </c>
      <c r="Y58" s="201">
        <v>0</v>
      </c>
      <c r="Z58" s="201">
        <v>4.26</v>
      </c>
      <c r="AA58" s="201">
        <v>1.32</v>
      </c>
      <c r="AB58" s="201">
        <v>0</v>
      </c>
      <c r="AC58" s="201">
        <v>18.809999999999999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0</v>
      </c>
      <c r="AJ58" s="201">
        <v>0</v>
      </c>
      <c r="AK58" s="201">
        <v>-35</v>
      </c>
      <c r="AL58" s="201">
        <v>0</v>
      </c>
      <c r="AM58" s="201">
        <v>0</v>
      </c>
      <c r="AN58" s="201">
        <v>0</v>
      </c>
      <c r="AO58" s="201">
        <v>-34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0.28000000000000003</v>
      </c>
      <c r="AV58" s="201">
        <v>0.09</v>
      </c>
      <c r="AW58" s="201">
        <v>0.18</v>
      </c>
      <c r="AX58" s="201">
        <v>0.11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21.24</v>
      </c>
      <c r="E59" s="201">
        <v>0</v>
      </c>
      <c r="F59" s="201">
        <v>0</v>
      </c>
      <c r="G59" s="201">
        <v>35.21</v>
      </c>
      <c r="H59" s="201">
        <v>0</v>
      </c>
      <c r="I59" s="201">
        <v>0</v>
      </c>
      <c r="J59" s="201">
        <v>44.24</v>
      </c>
      <c r="K59" s="201">
        <v>244.21</v>
      </c>
      <c r="L59" s="201">
        <v>8.44</v>
      </c>
      <c r="M59" s="201">
        <v>2.2400000000000002</v>
      </c>
      <c r="N59" s="201">
        <v>1.86</v>
      </c>
      <c r="O59" s="201">
        <v>2.6</v>
      </c>
      <c r="P59" s="201">
        <v>1.1299999999999999</v>
      </c>
      <c r="Q59" s="201">
        <v>0.34</v>
      </c>
      <c r="R59" s="201">
        <v>0.69</v>
      </c>
      <c r="S59" s="201">
        <v>0.42</v>
      </c>
      <c r="T59" s="201">
        <v>0</v>
      </c>
      <c r="U59" s="201">
        <v>1.76</v>
      </c>
      <c r="V59" s="201">
        <v>0.19</v>
      </c>
      <c r="W59" s="201">
        <v>0.68</v>
      </c>
      <c r="X59" s="201">
        <v>1.51</v>
      </c>
      <c r="Y59" s="201">
        <v>0</v>
      </c>
      <c r="Z59" s="201">
        <v>4.26</v>
      </c>
      <c r="AA59" s="201">
        <v>1.37</v>
      </c>
      <c r="AB59" s="201">
        <v>0</v>
      </c>
      <c r="AC59" s="201">
        <v>18.809999999999999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0</v>
      </c>
      <c r="AJ59" s="201">
        <v>0</v>
      </c>
      <c r="AK59" s="201">
        <v>-35</v>
      </c>
      <c r="AL59" s="201">
        <v>0</v>
      </c>
      <c r="AM59" s="201">
        <v>0</v>
      </c>
      <c r="AN59" s="201">
        <v>0</v>
      </c>
      <c r="AO59" s="201">
        <v>-34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0.28000000000000003</v>
      </c>
      <c r="AV59" s="201">
        <v>0.09</v>
      </c>
      <c r="AW59" s="201">
        <v>0.18</v>
      </c>
      <c r="AX59" s="201">
        <v>0.11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21.24</v>
      </c>
      <c r="E60" s="201">
        <v>0</v>
      </c>
      <c r="F60" s="201">
        <v>0</v>
      </c>
      <c r="G60" s="201">
        <v>35.21</v>
      </c>
      <c r="H60" s="201">
        <v>0</v>
      </c>
      <c r="I60" s="201">
        <v>0</v>
      </c>
      <c r="J60" s="201">
        <v>44.24</v>
      </c>
      <c r="K60" s="201">
        <v>244.21</v>
      </c>
      <c r="L60" s="201">
        <v>8.44</v>
      </c>
      <c r="M60" s="201">
        <v>2.2400000000000002</v>
      </c>
      <c r="N60" s="201">
        <v>1.86</v>
      </c>
      <c r="O60" s="201">
        <v>2.6</v>
      </c>
      <c r="P60" s="201">
        <v>1.1299999999999999</v>
      </c>
      <c r="Q60" s="201">
        <v>0.35</v>
      </c>
      <c r="R60" s="201">
        <v>0.69</v>
      </c>
      <c r="S60" s="201">
        <v>0.42</v>
      </c>
      <c r="T60" s="201">
        <v>0</v>
      </c>
      <c r="U60" s="201">
        <v>1.76</v>
      </c>
      <c r="V60" s="201">
        <v>0.19</v>
      </c>
      <c r="W60" s="201">
        <v>0.68</v>
      </c>
      <c r="X60" s="201">
        <v>1.51</v>
      </c>
      <c r="Y60" s="201">
        <v>0</v>
      </c>
      <c r="Z60" s="201">
        <v>4.26</v>
      </c>
      <c r="AA60" s="201">
        <v>1.37</v>
      </c>
      <c r="AB60" s="201">
        <v>0</v>
      </c>
      <c r="AC60" s="201">
        <v>18.809999999999999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0</v>
      </c>
      <c r="AJ60" s="201">
        <v>0</v>
      </c>
      <c r="AK60" s="201">
        <v>-35</v>
      </c>
      <c r="AL60" s="201">
        <v>0</v>
      </c>
      <c r="AM60" s="201">
        <v>0</v>
      </c>
      <c r="AN60" s="201">
        <v>0</v>
      </c>
      <c r="AO60" s="201">
        <v>-34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0.28000000000000003</v>
      </c>
      <c r="AV60" s="201">
        <v>0.09</v>
      </c>
      <c r="AW60" s="201">
        <v>0.18</v>
      </c>
      <c r="AX60" s="201">
        <v>0.11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21.24</v>
      </c>
      <c r="E61" s="201">
        <v>0</v>
      </c>
      <c r="F61" s="201">
        <v>0</v>
      </c>
      <c r="G61" s="201">
        <v>35.21</v>
      </c>
      <c r="H61" s="201">
        <v>0</v>
      </c>
      <c r="I61" s="201">
        <v>0</v>
      </c>
      <c r="J61" s="201">
        <v>44.24</v>
      </c>
      <c r="K61" s="201">
        <v>244.21</v>
      </c>
      <c r="L61" s="201">
        <v>8.44</v>
      </c>
      <c r="M61" s="201">
        <v>2.2400000000000002</v>
      </c>
      <c r="N61" s="201">
        <v>1.86</v>
      </c>
      <c r="O61" s="201">
        <v>2.6</v>
      </c>
      <c r="P61" s="201">
        <v>1.1299999999999999</v>
      </c>
      <c r="Q61" s="201">
        <v>0.35</v>
      </c>
      <c r="R61" s="201">
        <v>0.69</v>
      </c>
      <c r="S61" s="201">
        <v>0.42</v>
      </c>
      <c r="T61" s="201">
        <v>0</v>
      </c>
      <c r="U61" s="201">
        <v>1.76</v>
      </c>
      <c r="V61" s="201">
        <v>0.19</v>
      </c>
      <c r="W61" s="201">
        <v>0.68</v>
      </c>
      <c r="X61" s="201">
        <v>1.51</v>
      </c>
      <c r="Y61" s="201">
        <v>0</v>
      </c>
      <c r="Z61" s="201">
        <v>4.26</v>
      </c>
      <c r="AA61" s="201">
        <v>1.37</v>
      </c>
      <c r="AB61" s="201">
        <v>0</v>
      </c>
      <c r="AC61" s="201">
        <v>18.809999999999999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0</v>
      </c>
      <c r="AJ61" s="201">
        <v>0</v>
      </c>
      <c r="AK61" s="201">
        <v>-35</v>
      </c>
      <c r="AL61" s="201">
        <v>0</v>
      </c>
      <c r="AM61" s="201">
        <v>0</v>
      </c>
      <c r="AN61" s="201">
        <v>0</v>
      </c>
      <c r="AO61" s="201">
        <v>-34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0.28000000000000003</v>
      </c>
      <c r="AV61" s="201">
        <v>0.09</v>
      </c>
      <c r="AW61" s="201">
        <v>0.18</v>
      </c>
      <c r="AX61" s="201">
        <v>0.11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21.24</v>
      </c>
      <c r="E62" s="201">
        <v>0</v>
      </c>
      <c r="F62" s="201">
        <v>0</v>
      </c>
      <c r="G62" s="201">
        <v>35.21</v>
      </c>
      <c r="H62" s="201">
        <v>0</v>
      </c>
      <c r="I62" s="201">
        <v>0</v>
      </c>
      <c r="J62" s="201">
        <v>44.24</v>
      </c>
      <c r="K62" s="201">
        <v>195.95</v>
      </c>
      <c r="L62" s="201">
        <v>8.44</v>
      </c>
      <c r="M62" s="201">
        <v>2.2400000000000002</v>
      </c>
      <c r="N62" s="201">
        <v>1.86</v>
      </c>
      <c r="O62" s="201">
        <v>2.6</v>
      </c>
      <c r="P62" s="201">
        <v>1.1299999999999999</v>
      </c>
      <c r="Q62" s="201">
        <v>0.35</v>
      </c>
      <c r="R62" s="201">
        <v>0.69</v>
      </c>
      <c r="S62" s="201">
        <v>0.42</v>
      </c>
      <c r="T62" s="201">
        <v>0</v>
      </c>
      <c r="U62" s="201">
        <v>1.76</v>
      </c>
      <c r="V62" s="201">
        <v>0.19</v>
      </c>
      <c r="W62" s="201">
        <v>0.68</v>
      </c>
      <c r="X62" s="201">
        <v>1.51</v>
      </c>
      <c r="Y62" s="201">
        <v>0</v>
      </c>
      <c r="Z62" s="201">
        <v>4.26</v>
      </c>
      <c r="AA62" s="201">
        <v>1.37</v>
      </c>
      <c r="AB62" s="201">
        <v>0</v>
      </c>
      <c r="AC62" s="201">
        <v>18.809999999999999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0</v>
      </c>
      <c r="AJ62" s="201">
        <v>0</v>
      </c>
      <c r="AK62" s="201">
        <v>-35</v>
      </c>
      <c r="AL62" s="201">
        <v>0</v>
      </c>
      <c r="AM62" s="201">
        <v>0</v>
      </c>
      <c r="AN62" s="201">
        <v>0</v>
      </c>
      <c r="AO62" s="201">
        <v>-34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0.28000000000000003</v>
      </c>
      <c r="AV62" s="201">
        <v>0.09</v>
      </c>
      <c r="AW62" s="201">
        <v>0.18</v>
      </c>
      <c r="AX62" s="201">
        <v>0.11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21.24</v>
      </c>
      <c r="E63" s="201">
        <v>0</v>
      </c>
      <c r="F63" s="201">
        <v>0</v>
      </c>
      <c r="G63" s="201">
        <v>35.21</v>
      </c>
      <c r="H63" s="201">
        <v>0</v>
      </c>
      <c r="I63" s="201">
        <v>0</v>
      </c>
      <c r="J63" s="201">
        <v>44.24</v>
      </c>
      <c r="K63" s="201">
        <v>128.38</v>
      </c>
      <c r="L63" s="201">
        <v>8.44</v>
      </c>
      <c r="M63" s="201">
        <v>2.2400000000000002</v>
      </c>
      <c r="N63" s="201">
        <v>1.86</v>
      </c>
      <c r="O63" s="201">
        <v>2.6</v>
      </c>
      <c r="P63" s="201">
        <v>1.1299999999999999</v>
      </c>
      <c r="Q63" s="201">
        <v>0.35</v>
      </c>
      <c r="R63" s="201">
        <v>0.69</v>
      </c>
      <c r="S63" s="201">
        <v>0.42</v>
      </c>
      <c r="T63" s="201">
        <v>0</v>
      </c>
      <c r="U63" s="201">
        <v>1.76</v>
      </c>
      <c r="V63" s="201">
        <v>0.19</v>
      </c>
      <c r="W63" s="201">
        <v>0.68</v>
      </c>
      <c r="X63" s="201">
        <v>1.51</v>
      </c>
      <c r="Y63" s="201">
        <v>0</v>
      </c>
      <c r="Z63" s="201">
        <v>4.26</v>
      </c>
      <c r="AA63" s="201">
        <v>1.37</v>
      </c>
      <c r="AB63" s="201">
        <v>0</v>
      </c>
      <c r="AC63" s="201">
        <v>18.809999999999999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0</v>
      </c>
      <c r="AJ63" s="201">
        <v>0</v>
      </c>
      <c r="AK63" s="201">
        <v>-35</v>
      </c>
      <c r="AL63" s="201">
        <v>0</v>
      </c>
      <c r="AM63" s="201">
        <v>0</v>
      </c>
      <c r="AN63" s="201">
        <v>0</v>
      </c>
      <c r="AO63" s="201">
        <v>-34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0.28000000000000003</v>
      </c>
      <c r="AV63" s="201">
        <v>0.09</v>
      </c>
      <c r="AW63" s="201">
        <v>0.18</v>
      </c>
      <c r="AX63" s="201">
        <v>0.11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21.24</v>
      </c>
      <c r="E64" s="201">
        <v>0</v>
      </c>
      <c r="F64" s="201">
        <v>0</v>
      </c>
      <c r="G64" s="201">
        <v>35.21</v>
      </c>
      <c r="H64" s="201">
        <v>0</v>
      </c>
      <c r="I64" s="201">
        <v>0</v>
      </c>
      <c r="J64" s="201">
        <v>44.24</v>
      </c>
      <c r="K64" s="201">
        <v>70.459999999999994</v>
      </c>
      <c r="L64" s="201">
        <v>8.44</v>
      </c>
      <c r="M64" s="201">
        <v>2.2400000000000002</v>
      </c>
      <c r="N64" s="201">
        <v>1.86</v>
      </c>
      <c r="O64" s="201">
        <v>2.6</v>
      </c>
      <c r="P64" s="201">
        <v>1.1299999999999999</v>
      </c>
      <c r="Q64" s="201">
        <v>0.35</v>
      </c>
      <c r="R64" s="201">
        <v>0.69</v>
      </c>
      <c r="S64" s="201">
        <v>0.42</v>
      </c>
      <c r="T64" s="201">
        <v>0</v>
      </c>
      <c r="U64" s="201">
        <v>1.76</v>
      </c>
      <c r="V64" s="201">
        <v>0.19</v>
      </c>
      <c r="W64" s="201">
        <v>0.68</v>
      </c>
      <c r="X64" s="201">
        <v>1.51</v>
      </c>
      <c r="Y64" s="201">
        <v>0</v>
      </c>
      <c r="Z64" s="201">
        <v>4.26</v>
      </c>
      <c r="AA64" s="201">
        <v>1.37</v>
      </c>
      <c r="AB64" s="201">
        <v>0</v>
      </c>
      <c r="AC64" s="201">
        <v>18.809999999999999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0</v>
      </c>
      <c r="AJ64" s="201">
        <v>0</v>
      </c>
      <c r="AK64" s="201">
        <v>-35</v>
      </c>
      <c r="AL64" s="201">
        <v>0</v>
      </c>
      <c r="AM64" s="201">
        <v>0</v>
      </c>
      <c r="AN64" s="201">
        <v>0</v>
      </c>
      <c r="AO64" s="201">
        <v>-34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0.28000000000000003</v>
      </c>
      <c r="AV64" s="201">
        <v>0.09</v>
      </c>
      <c r="AW64" s="201">
        <v>0.18</v>
      </c>
      <c r="AX64" s="201">
        <v>0.11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21.24</v>
      </c>
      <c r="E65" s="201">
        <v>0</v>
      </c>
      <c r="F65" s="201">
        <v>0</v>
      </c>
      <c r="G65" s="201">
        <v>35.21</v>
      </c>
      <c r="H65" s="201">
        <v>0</v>
      </c>
      <c r="I65" s="201">
        <v>0</v>
      </c>
      <c r="J65" s="201">
        <v>44.24</v>
      </c>
      <c r="K65" s="201">
        <v>51.16</v>
      </c>
      <c r="L65" s="201">
        <v>8.44</v>
      </c>
      <c r="M65" s="201">
        <v>2.2400000000000002</v>
      </c>
      <c r="N65" s="201">
        <v>1.86</v>
      </c>
      <c r="O65" s="201">
        <v>2.6</v>
      </c>
      <c r="P65" s="201">
        <v>1.1299999999999999</v>
      </c>
      <c r="Q65" s="201">
        <v>0.35</v>
      </c>
      <c r="R65" s="201">
        <v>0.69</v>
      </c>
      <c r="S65" s="201">
        <v>0.42</v>
      </c>
      <c r="T65" s="201">
        <v>0</v>
      </c>
      <c r="U65" s="201">
        <v>1.76</v>
      </c>
      <c r="V65" s="201">
        <v>0.19</v>
      </c>
      <c r="W65" s="201">
        <v>0.68</v>
      </c>
      <c r="X65" s="201">
        <v>1.51</v>
      </c>
      <c r="Y65" s="201">
        <v>0</v>
      </c>
      <c r="Z65" s="201">
        <v>4.26</v>
      </c>
      <c r="AA65" s="201">
        <v>1.37</v>
      </c>
      <c r="AB65" s="201">
        <v>0</v>
      </c>
      <c r="AC65" s="201">
        <v>18.809999999999999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0</v>
      </c>
      <c r="AJ65" s="201">
        <v>0</v>
      </c>
      <c r="AK65" s="201">
        <v>-35</v>
      </c>
      <c r="AL65" s="201">
        <v>0</v>
      </c>
      <c r="AM65" s="201">
        <v>0</v>
      </c>
      <c r="AN65" s="201">
        <v>0</v>
      </c>
      <c r="AO65" s="201">
        <v>-34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0.28000000000000003</v>
      </c>
      <c r="AV65" s="201">
        <v>0.09</v>
      </c>
      <c r="AW65" s="201">
        <v>0.18</v>
      </c>
      <c r="AX65" s="201">
        <v>0.11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21.24</v>
      </c>
      <c r="E66" s="201">
        <v>0</v>
      </c>
      <c r="F66" s="201">
        <v>0</v>
      </c>
      <c r="G66" s="201">
        <v>35.21</v>
      </c>
      <c r="H66" s="201">
        <v>0</v>
      </c>
      <c r="I66" s="201">
        <v>0</v>
      </c>
      <c r="J66" s="201">
        <v>44.24</v>
      </c>
      <c r="K66" s="201">
        <v>51.16</v>
      </c>
      <c r="L66" s="201">
        <v>8.44</v>
      </c>
      <c r="M66" s="201">
        <v>2.2400000000000002</v>
      </c>
      <c r="N66" s="201">
        <v>1.86</v>
      </c>
      <c r="O66" s="201">
        <v>2.6</v>
      </c>
      <c r="P66" s="201">
        <v>1.1299999999999999</v>
      </c>
      <c r="Q66" s="201">
        <v>0.35</v>
      </c>
      <c r="R66" s="201">
        <v>0.69</v>
      </c>
      <c r="S66" s="201">
        <v>0.42</v>
      </c>
      <c r="T66" s="201">
        <v>0</v>
      </c>
      <c r="U66" s="201">
        <v>1.76</v>
      </c>
      <c r="V66" s="201">
        <v>0.19</v>
      </c>
      <c r="W66" s="201">
        <v>0.68</v>
      </c>
      <c r="X66" s="201">
        <v>1.51</v>
      </c>
      <c r="Y66" s="201">
        <v>0</v>
      </c>
      <c r="Z66" s="201">
        <v>4.26</v>
      </c>
      <c r="AA66" s="201">
        <v>1.37</v>
      </c>
      <c r="AB66" s="201">
        <v>0</v>
      </c>
      <c r="AC66" s="201">
        <v>18.809999999999999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0</v>
      </c>
      <c r="AJ66" s="201">
        <v>0</v>
      </c>
      <c r="AK66" s="201">
        <v>-35</v>
      </c>
      <c r="AL66" s="201">
        <v>0</v>
      </c>
      <c r="AM66" s="201">
        <v>0</v>
      </c>
      <c r="AN66" s="201">
        <v>0</v>
      </c>
      <c r="AO66" s="201">
        <v>-34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0.28000000000000003</v>
      </c>
      <c r="AV66" s="201">
        <v>0.09</v>
      </c>
      <c r="AW66" s="201">
        <v>0.18</v>
      </c>
      <c r="AX66" s="201">
        <v>0.11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21.24</v>
      </c>
      <c r="E67" s="201">
        <v>0</v>
      </c>
      <c r="F67" s="201">
        <v>0</v>
      </c>
      <c r="G67" s="201">
        <v>35.21</v>
      </c>
      <c r="H67" s="201">
        <v>0</v>
      </c>
      <c r="I67" s="201">
        <v>0</v>
      </c>
      <c r="J67" s="201">
        <v>43.63</v>
      </c>
      <c r="K67" s="201">
        <v>51.16</v>
      </c>
      <c r="L67" s="201">
        <v>8.44</v>
      </c>
      <c r="M67" s="201">
        <v>2.2400000000000002</v>
      </c>
      <c r="N67" s="201">
        <v>1.86</v>
      </c>
      <c r="O67" s="201">
        <v>2.6</v>
      </c>
      <c r="P67" s="201">
        <v>1.1299999999999999</v>
      </c>
      <c r="Q67" s="201">
        <v>0.15</v>
      </c>
      <c r="R67" s="201">
        <v>0.69</v>
      </c>
      <c r="S67" s="201">
        <v>0.42</v>
      </c>
      <c r="T67" s="201">
        <v>0</v>
      </c>
      <c r="U67" s="201">
        <v>1.76</v>
      </c>
      <c r="V67" s="201">
        <v>0.19</v>
      </c>
      <c r="W67" s="201">
        <v>0.68</v>
      </c>
      <c r="X67" s="201">
        <v>1.51</v>
      </c>
      <c r="Y67" s="201">
        <v>0</v>
      </c>
      <c r="Z67" s="201">
        <v>4.26</v>
      </c>
      <c r="AA67" s="201">
        <v>1.37</v>
      </c>
      <c r="AB67" s="201">
        <v>0</v>
      </c>
      <c r="AC67" s="201">
        <v>18.809999999999999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0</v>
      </c>
      <c r="AJ67" s="201">
        <v>0</v>
      </c>
      <c r="AK67" s="201">
        <v>-35</v>
      </c>
      <c r="AL67" s="201">
        <v>0</v>
      </c>
      <c r="AM67" s="201">
        <v>0</v>
      </c>
      <c r="AN67" s="201">
        <v>0</v>
      </c>
      <c r="AO67" s="201">
        <v>-34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0.28000000000000003</v>
      </c>
      <c r="AV67" s="201">
        <v>0.09</v>
      </c>
      <c r="AW67" s="201">
        <v>0.18</v>
      </c>
      <c r="AX67" s="201">
        <v>0.11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21.24</v>
      </c>
      <c r="E68" s="201">
        <v>0</v>
      </c>
      <c r="F68" s="201">
        <v>0</v>
      </c>
      <c r="G68" s="201">
        <v>35.21</v>
      </c>
      <c r="H68" s="201">
        <v>0</v>
      </c>
      <c r="I68" s="201">
        <v>0</v>
      </c>
      <c r="J68" s="201">
        <v>43.63</v>
      </c>
      <c r="K68" s="201">
        <v>51.16</v>
      </c>
      <c r="L68" s="201">
        <v>8.44</v>
      </c>
      <c r="M68" s="201">
        <v>2.2400000000000002</v>
      </c>
      <c r="N68" s="201">
        <v>1.86</v>
      </c>
      <c r="O68" s="201">
        <v>2.6</v>
      </c>
      <c r="P68" s="201">
        <v>1.1299999999999999</v>
      </c>
      <c r="Q68" s="201">
        <v>0.15</v>
      </c>
      <c r="R68" s="201">
        <v>0.69</v>
      </c>
      <c r="S68" s="201">
        <v>0.42</v>
      </c>
      <c r="T68" s="201">
        <v>0</v>
      </c>
      <c r="U68" s="201">
        <v>1.76</v>
      </c>
      <c r="V68" s="201">
        <v>0.19</v>
      </c>
      <c r="W68" s="201">
        <v>0.68</v>
      </c>
      <c r="X68" s="201">
        <v>1.51</v>
      </c>
      <c r="Y68" s="201">
        <v>0</v>
      </c>
      <c r="Z68" s="201">
        <v>4.26</v>
      </c>
      <c r="AA68" s="201">
        <v>1.37</v>
      </c>
      <c r="AB68" s="201">
        <v>0</v>
      </c>
      <c r="AC68" s="201">
        <v>18.809999999999999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0</v>
      </c>
      <c r="AJ68" s="201">
        <v>0</v>
      </c>
      <c r="AK68" s="201">
        <v>-35</v>
      </c>
      <c r="AL68" s="201">
        <v>0</v>
      </c>
      <c r="AM68" s="201">
        <v>0</v>
      </c>
      <c r="AN68" s="201">
        <v>0</v>
      </c>
      <c r="AO68" s="201">
        <v>-34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0.28000000000000003</v>
      </c>
      <c r="AV68" s="201">
        <v>0.09</v>
      </c>
      <c r="AW68" s="201">
        <v>0.18</v>
      </c>
      <c r="AX68" s="201">
        <v>0.11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21.24</v>
      </c>
      <c r="E69" s="201">
        <v>0</v>
      </c>
      <c r="F69" s="201">
        <v>0</v>
      </c>
      <c r="G69" s="201">
        <v>35.21</v>
      </c>
      <c r="H69" s="201">
        <v>0</v>
      </c>
      <c r="I69" s="201">
        <v>0</v>
      </c>
      <c r="J69" s="201">
        <v>43.63</v>
      </c>
      <c r="K69" s="201">
        <v>51.16</v>
      </c>
      <c r="L69" s="201">
        <v>8.44</v>
      </c>
      <c r="M69" s="201">
        <v>2.2400000000000002</v>
      </c>
      <c r="N69" s="201">
        <v>1.86</v>
      </c>
      <c r="O69" s="201">
        <v>2.6</v>
      </c>
      <c r="P69" s="201">
        <v>1.1299999999999999</v>
      </c>
      <c r="Q69" s="201">
        <v>0.15</v>
      </c>
      <c r="R69" s="201">
        <v>0.69</v>
      </c>
      <c r="S69" s="201">
        <v>0.42</v>
      </c>
      <c r="T69" s="201">
        <v>0</v>
      </c>
      <c r="U69" s="201">
        <v>1.76</v>
      </c>
      <c r="V69" s="201">
        <v>0.19</v>
      </c>
      <c r="W69" s="201">
        <v>0.68</v>
      </c>
      <c r="X69" s="201">
        <v>1.51</v>
      </c>
      <c r="Y69" s="201">
        <v>0</v>
      </c>
      <c r="Z69" s="201">
        <v>4.26</v>
      </c>
      <c r="AA69" s="201">
        <v>1.37</v>
      </c>
      <c r="AB69" s="201">
        <v>0</v>
      </c>
      <c r="AC69" s="201">
        <v>18.809999999999999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0</v>
      </c>
      <c r="AJ69" s="201">
        <v>0</v>
      </c>
      <c r="AK69" s="201">
        <v>-35</v>
      </c>
      <c r="AL69" s="201">
        <v>0</v>
      </c>
      <c r="AM69" s="201">
        <v>0</v>
      </c>
      <c r="AN69" s="201">
        <v>0</v>
      </c>
      <c r="AO69" s="201">
        <v>-34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0.28000000000000003</v>
      </c>
      <c r="AV69" s="201">
        <v>0.09</v>
      </c>
      <c r="AW69" s="201">
        <v>0.18</v>
      </c>
      <c r="AX69" s="201">
        <v>0.11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21.24</v>
      </c>
      <c r="E70" s="201">
        <v>0</v>
      </c>
      <c r="F70" s="201">
        <v>0</v>
      </c>
      <c r="G70" s="201">
        <v>35.21</v>
      </c>
      <c r="H70" s="201">
        <v>0</v>
      </c>
      <c r="I70" s="201">
        <v>0</v>
      </c>
      <c r="J70" s="201">
        <v>43.63</v>
      </c>
      <c r="K70" s="201">
        <v>99.42</v>
      </c>
      <c r="L70" s="201">
        <v>8.44</v>
      </c>
      <c r="M70" s="201">
        <v>2.2400000000000002</v>
      </c>
      <c r="N70" s="201">
        <v>1.86</v>
      </c>
      <c r="O70" s="201">
        <v>2.6</v>
      </c>
      <c r="P70" s="201">
        <v>1.1299999999999999</v>
      </c>
      <c r="Q70" s="201">
        <v>0.15</v>
      </c>
      <c r="R70" s="201">
        <v>0.69</v>
      </c>
      <c r="S70" s="201">
        <v>0.42</v>
      </c>
      <c r="T70" s="201">
        <v>0</v>
      </c>
      <c r="U70" s="201">
        <v>1.76</v>
      </c>
      <c r="V70" s="201">
        <v>0.19</v>
      </c>
      <c r="W70" s="201">
        <v>0.68</v>
      </c>
      <c r="X70" s="201">
        <v>1.51</v>
      </c>
      <c r="Y70" s="201">
        <v>0</v>
      </c>
      <c r="Z70" s="201">
        <v>4.26</v>
      </c>
      <c r="AA70" s="201">
        <v>1.37</v>
      </c>
      <c r="AB70" s="201">
        <v>0</v>
      </c>
      <c r="AC70" s="201">
        <v>18.809999999999999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0</v>
      </c>
      <c r="AJ70" s="201">
        <v>0</v>
      </c>
      <c r="AK70" s="201">
        <v>-35</v>
      </c>
      <c r="AL70" s="201">
        <v>0</v>
      </c>
      <c r="AM70" s="201">
        <v>0</v>
      </c>
      <c r="AN70" s="201">
        <v>0</v>
      </c>
      <c r="AO70" s="201">
        <v>-34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0.28000000000000003</v>
      </c>
      <c r="AV70" s="201">
        <v>0.09</v>
      </c>
      <c r="AW70" s="201">
        <v>0.18</v>
      </c>
      <c r="AX70" s="201">
        <v>0.11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21.24</v>
      </c>
      <c r="E71" s="201">
        <v>0</v>
      </c>
      <c r="F71" s="201">
        <v>0</v>
      </c>
      <c r="G71" s="201">
        <v>35.21</v>
      </c>
      <c r="H71" s="201">
        <v>0</v>
      </c>
      <c r="I71" s="201">
        <v>0</v>
      </c>
      <c r="J71" s="201">
        <v>43.63</v>
      </c>
      <c r="K71" s="201">
        <v>99.42</v>
      </c>
      <c r="L71" s="201">
        <v>8.44</v>
      </c>
      <c r="M71" s="201">
        <v>2.2400000000000002</v>
      </c>
      <c r="N71" s="201">
        <v>1.86</v>
      </c>
      <c r="O71" s="201">
        <v>2.6</v>
      </c>
      <c r="P71" s="201">
        <v>1.1200000000000001</v>
      </c>
      <c r="Q71" s="201">
        <v>0.32</v>
      </c>
      <c r="R71" s="201">
        <v>0.69</v>
      </c>
      <c r="S71" s="201">
        <v>0.42</v>
      </c>
      <c r="T71" s="201">
        <v>0.05</v>
      </c>
      <c r="U71" s="201">
        <v>1.76</v>
      </c>
      <c r="V71" s="201">
        <v>0.19</v>
      </c>
      <c r="W71" s="201">
        <v>0.68</v>
      </c>
      <c r="X71" s="201">
        <v>1.51</v>
      </c>
      <c r="Y71" s="201">
        <v>0</v>
      </c>
      <c r="Z71" s="201">
        <v>4.26</v>
      </c>
      <c r="AA71" s="201">
        <v>1.37</v>
      </c>
      <c r="AB71" s="201">
        <v>0</v>
      </c>
      <c r="AC71" s="201">
        <v>18.809999999999999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0</v>
      </c>
      <c r="AJ71" s="201">
        <v>0</v>
      </c>
      <c r="AK71" s="201">
        <v>-35</v>
      </c>
      <c r="AL71" s="201">
        <v>0</v>
      </c>
      <c r="AM71" s="201">
        <v>0</v>
      </c>
      <c r="AN71" s="201">
        <v>0</v>
      </c>
      <c r="AO71" s="201">
        <v>-34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0.28000000000000003</v>
      </c>
      <c r="AV71" s="201">
        <v>0.19</v>
      </c>
      <c r="AW71" s="201">
        <v>0.18</v>
      </c>
      <c r="AX71" s="201">
        <v>0.11</v>
      </c>
      <c r="AY71" s="201">
        <v>0.04</v>
      </c>
    </row>
    <row r="72" spans="1:51">
      <c r="A72" t="s">
        <v>114</v>
      </c>
      <c r="B72" s="201">
        <v>0</v>
      </c>
      <c r="C72" s="201">
        <v>0</v>
      </c>
      <c r="D72" s="201">
        <v>21.24</v>
      </c>
      <c r="E72" s="201">
        <v>0</v>
      </c>
      <c r="F72" s="201">
        <v>0</v>
      </c>
      <c r="G72" s="201">
        <v>35.21</v>
      </c>
      <c r="H72" s="201">
        <v>0</v>
      </c>
      <c r="I72" s="201">
        <v>0</v>
      </c>
      <c r="J72" s="201">
        <v>43.63</v>
      </c>
      <c r="K72" s="201">
        <v>99.42</v>
      </c>
      <c r="L72" s="201">
        <v>8.44</v>
      </c>
      <c r="M72" s="201">
        <v>2.2400000000000002</v>
      </c>
      <c r="N72" s="201">
        <v>1.86</v>
      </c>
      <c r="O72" s="201">
        <v>2.6</v>
      </c>
      <c r="P72" s="201">
        <v>1.1200000000000001</v>
      </c>
      <c r="Q72" s="201">
        <v>0.32</v>
      </c>
      <c r="R72" s="201">
        <v>0.69</v>
      </c>
      <c r="S72" s="201">
        <v>0.42</v>
      </c>
      <c r="T72" s="201">
        <v>0.05</v>
      </c>
      <c r="U72" s="201">
        <v>1.76</v>
      </c>
      <c r="V72" s="201">
        <v>0.19</v>
      </c>
      <c r="W72" s="201">
        <v>0.68</v>
      </c>
      <c r="X72" s="201">
        <v>1.51</v>
      </c>
      <c r="Y72" s="201">
        <v>0</v>
      </c>
      <c r="Z72" s="201">
        <v>4.26</v>
      </c>
      <c r="AA72" s="201">
        <v>1.37</v>
      </c>
      <c r="AB72" s="201">
        <v>0</v>
      </c>
      <c r="AC72" s="201">
        <v>18.809999999999999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0</v>
      </c>
      <c r="AJ72" s="201">
        <v>0</v>
      </c>
      <c r="AK72" s="201">
        <v>-35</v>
      </c>
      <c r="AL72" s="201">
        <v>0</v>
      </c>
      <c r="AM72" s="201">
        <v>0</v>
      </c>
      <c r="AN72" s="201">
        <v>0</v>
      </c>
      <c r="AO72" s="201">
        <v>-34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0.28000000000000003</v>
      </c>
      <c r="AV72" s="201">
        <v>0.19</v>
      </c>
      <c r="AW72" s="201">
        <v>0.18</v>
      </c>
      <c r="AX72" s="201">
        <v>0.11</v>
      </c>
      <c r="AY72" s="201">
        <v>0.04</v>
      </c>
    </row>
    <row r="73" spans="1:51">
      <c r="A73" t="s">
        <v>115</v>
      </c>
      <c r="B73" s="201">
        <v>0</v>
      </c>
      <c r="C73" s="201">
        <v>0</v>
      </c>
      <c r="D73" s="201">
        <v>21.24</v>
      </c>
      <c r="E73" s="201">
        <v>0</v>
      </c>
      <c r="F73" s="201">
        <v>0</v>
      </c>
      <c r="G73" s="201">
        <v>35.21</v>
      </c>
      <c r="H73" s="201">
        <v>0</v>
      </c>
      <c r="I73" s="201">
        <v>0</v>
      </c>
      <c r="J73" s="201">
        <v>43.63</v>
      </c>
      <c r="K73" s="201">
        <v>99.42</v>
      </c>
      <c r="L73" s="201">
        <v>8.44</v>
      </c>
      <c r="M73" s="201">
        <v>2.2400000000000002</v>
      </c>
      <c r="N73" s="201">
        <v>1.86</v>
      </c>
      <c r="O73" s="201">
        <v>2.6</v>
      </c>
      <c r="P73" s="201">
        <v>1.1200000000000001</v>
      </c>
      <c r="Q73" s="201">
        <v>0.3</v>
      </c>
      <c r="R73" s="201">
        <v>0.69</v>
      </c>
      <c r="S73" s="201">
        <v>0.42</v>
      </c>
      <c r="T73" s="201">
        <v>0.05</v>
      </c>
      <c r="U73" s="201">
        <v>1.72</v>
      </c>
      <c r="V73" s="201">
        <v>0.19</v>
      </c>
      <c r="W73" s="201">
        <v>0.68</v>
      </c>
      <c r="X73" s="201">
        <v>1.51</v>
      </c>
      <c r="Y73" s="201">
        <v>0</v>
      </c>
      <c r="Z73" s="201">
        <v>4.26</v>
      </c>
      <c r="AA73" s="201">
        <v>1.37</v>
      </c>
      <c r="AB73" s="201">
        <v>0</v>
      </c>
      <c r="AC73" s="201">
        <v>18.809999999999999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0</v>
      </c>
      <c r="AJ73" s="201">
        <v>0</v>
      </c>
      <c r="AK73" s="201">
        <v>-35</v>
      </c>
      <c r="AL73" s="201">
        <v>0</v>
      </c>
      <c r="AM73" s="201">
        <v>0</v>
      </c>
      <c r="AN73" s="201">
        <v>0</v>
      </c>
      <c r="AO73" s="201">
        <v>-34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0.28000000000000003</v>
      </c>
      <c r="AV73" s="201">
        <v>0.19</v>
      </c>
      <c r="AW73" s="201">
        <v>0.18</v>
      </c>
      <c r="AX73" s="201">
        <v>0.11</v>
      </c>
      <c r="AY73" s="201">
        <v>0.04</v>
      </c>
    </row>
    <row r="74" spans="1:51">
      <c r="A74" t="s">
        <v>116</v>
      </c>
      <c r="B74" s="201">
        <v>0</v>
      </c>
      <c r="C74" s="201">
        <v>0</v>
      </c>
      <c r="D74" s="201">
        <v>21.24</v>
      </c>
      <c r="E74" s="201">
        <v>0</v>
      </c>
      <c r="F74" s="201">
        <v>0</v>
      </c>
      <c r="G74" s="201">
        <v>35.21</v>
      </c>
      <c r="H74" s="201">
        <v>0</v>
      </c>
      <c r="I74" s="201">
        <v>0</v>
      </c>
      <c r="J74" s="201">
        <v>43.63</v>
      </c>
      <c r="K74" s="201">
        <v>99.42</v>
      </c>
      <c r="L74" s="201">
        <v>8.44</v>
      </c>
      <c r="M74" s="201">
        <v>2.2400000000000002</v>
      </c>
      <c r="N74" s="201">
        <v>1.86</v>
      </c>
      <c r="O74" s="201">
        <v>2.6</v>
      </c>
      <c r="P74" s="201">
        <v>1.1200000000000001</v>
      </c>
      <c r="Q74" s="201">
        <v>0.32</v>
      </c>
      <c r="R74" s="201">
        <v>0.69</v>
      </c>
      <c r="S74" s="201">
        <v>0.42</v>
      </c>
      <c r="T74" s="201">
        <v>0.05</v>
      </c>
      <c r="U74" s="201">
        <v>1.72</v>
      </c>
      <c r="V74" s="201">
        <v>0.19</v>
      </c>
      <c r="W74" s="201">
        <v>0.68</v>
      </c>
      <c r="X74" s="201">
        <v>1.51</v>
      </c>
      <c r="Y74" s="201">
        <v>0</v>
      </c>
      <c r="Z74" s="201">
        <v>4.26</v>
      </c>
      <c r="AA74" s="201">
        <v>1.37</v>
      </c>
      <c r="AB74" s="201">
        <v>0</v>
      </c>
      <c r="AC74" s="201">
        <v>18.809999999999999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0</v>
      </c>
      <c r="AJ74" s="201">
        <v>0</v>
      </c>
      <c r="AK74" s="201">
        <v>-35</v>
      </c>
      <c r="AL74" s="201">
        <v>0</v>
      </c>
      <c r="AM74" s="201">
        <v>0</v>
      </c>
      <c r="AN74" s="201">
        <v>0</v>
      </c>
      <c r="AO74" s="201">
        <v>-34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0.28000000000000003</v>
      </c>
      <c r="AV74" s="201">
        <v>0.19</v>
      </c>
      <c r="AW74" s="201">
        <v>0.18</v>
      </c>
      <c r="AX74" s="201">
        <v>0.11</v>
      </c>
      <c r="AY74" s="201">
        <v>0.04</v>
      </c>
    </row>
    <row r="75" spans="1:51">
      <c r="A75" t="s">
        <v>117</v>
      </c>
      <c r="B75" s="201">
        <v>0</v>
      </c>
      <c r="C75" s="201">
        <v>0</v>
      </c>
      <c r="D75" s="201">
        <v>21.24</v>
      </c>
      <c r="E75" s="201">
        <v>0</v>
      </c>
      <c r="F75" s="201">
        <v>0</v>
      </c>
      <c r="G75" s="201">
        <v>34.619999999999997</v>
      </c>
      <c r="H75" s="201">
        <v>0</v>
      </c>
      <c r="I75" s="201">
        <v>0</v>
      </c>
      <c r="J75" s="201">
        <v>43.63</v>
      </c>
      <c r="K75" s="201">
        <v>126.16</v>
      </c>
      <c r="L75" s="201">
        <v>8.44</v>
      </c>
      <c r="M75" s="201">
        <v>2.2400000000000002</v>
      </c>
      <c r="N75" s="201">
        <v>1.86</v>
      </c>
      <c r="O75" s="201">
        <v>2.6</v>
      </c>
      <c r="P75" s="201">
        <v>1.1200000000000001</v>
      </c>
      <c r="Q75" s="201">
        <v>0.32</v>
      </c>
      <c r="R75" s="201">
        <v>0.69</v>
      </c>
      <c r="S75" s="201">
        <v>0.42</v>
      </c>
      <c r="T75" s="201">
        <v>0.05</v>
      </c>
      <c r="U75" s="201">
        <v>1.72</v>
      </c>
      <c r="V75" s="201">
        <v>0.19</v>
      </c>
      <c r="W75" s="201">
        <v>0.68</v>
      </c>
      <c r="X75" s="201">
        <v>1.51</v>
      </c>
      <c r="Y75" s="201">
        <v>0</v>
      </c>
      <c r="Z75" s="201">
        <v>4.26</v>
      </c>
      <c r="AA75" s="201">
        <v>1.37</v>
      </c>
      <c r="AB75" s="201">
        <v>0</v>
      </c>
      <c r="AC75" s="201">
        <v>18.809999999999999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0</v>
      </c>
      <c r="AJ75" s="201">
        <v>0</v>
      </c>
      <c r="AK75" s="201">
        <v>-35</v>
      </c>
      <c r="AL75" s="201">
        <v>0</v>
      </c>
      <c r="AM75" s="201">
        <v>0</v>
      </c>
      <c r="AN75" s="201">
        <v>0</v>
      </c>
      <c r="AO75" s="201">
        <v>-34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0.28000000000000003</v>
      </c>
      <c r="AV75" s="201">
        <v>0.19</v>
      </c>
      <c r="AW75" s="201">
        <v>0.18</v>
      </c>
      <c r="AX75" s="201">
        <v>0.11</v>
      </c>
      <c r="AY75" s="201">
        <v>0.04</v>
      </c>
    </row>
    <row r="76" spans="1:51">
      <c r="A76" t="s">
        <v>118</v>
      </c>
      <c r="B76" s="201">
        <v>0</v>
      </c>
      <c r="C76" s="201">
        <v>0</v>
      </c>
      <c r="D76" s="201">
        <v>21.24</v>
      </c>
      <c r="E76" s="201">
        <v>0</v>
      </c>
      <c r="F76" s="201">
        <v>0</v>
      </c>
      <c r="G76" s="201">
        <v>34.619999999999997</v>
      </c>
      <c r="H76" s="201">
        <v>0</v>
      </c>
      <c r="I76" s="201">
        <v>0</v>
      </c>
      <c r="J76" s="201">
        <v>43.63</v>
      </c>
      <c r="K76" s="201">
        <v>126.16</v>
      </c>
      <c r="L76" s="201">
        <v>8.44</v>
      </c>
      <c r="M76" s="201">
        <v>2.2400000000000002</v>
      </c>
      <c r="N76" s="201">
        <v>1.86</v>
      </c>
      <c r="O76" s="201">
        <v>2.6</v>
      </c>
      <c r="P76" s="201">
        <v>1.1200000000000001</v>
      </c>
      <c r="Q76" s="201">
        <v>0.32</v>
      </c>
      <c r="R76" s="201">
        <v>0.69</v>
      </c>
      <c r="S76" s="201">
        <v>0.42</v>
      </c>
      <c r="T76" s="201">
        <v>0.05</v>
      </c>
      <c r="U76" s="201">
        <v>1.72</v>
      </c>
      <c r="V76" s="201">
        <v>0.19</v>
      </c>
      <c r="W76" s="201">
        <v>0.68</v>
      </c>
      <c r="X76" s="201">
        <v>1.51</v>
      </c>
      <c r="Y76" s="201">
        <v>0</v>
      </c>
      <c r="Z76" s="201">
        <v>4.26</v>
      </c>
      <c r="AA76" s="201">
        <v>1.37</v>
      </c>
      <c r="AB76" s="201">
        <v>0</v>
      </c>
      <c r="AC76" s="201">
        <v>18.809999999999999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0</v>
      </c>
      <c r="AJ76" s="201">
        <v>0</v>
      </c>
      <c r="AK76" s="201">
        <v>-35</v>
      </c>
      <c r="AL76" s="201">
        <v>0</v>
      </c>
      <c r="AM76" s="201">
        <v>0</v>
      </c>
      <c r="AN76" s="201">
        <v>0</v>
      </c>
      <c r="AO76" s="201">
        <v>-34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0.28000000000000003</v>
      </c>
      <c r="AV76" s="201">
        <v>0.19</v>
      </c>
      <c r="AW76" s="201">
        <v>0.18</v>
      </c>
      <c r="AX76" s="201">
        <v>0.11</v>
      </c>
      <c r="AY76" s="201">
        <v>0.04</v>
      </c>
    </row>
    <row r="77" spans="1:51">
      <c r="A77" t="s">
        <v>119</v>
      </c>
      <c r="B77" s="201">
        <v>0</v>
      </c>
      <c r="C77" s="201">
        <v>0</v>
      </c>
      <c r="D77" s="201">
        <v>21.24</v>
      </c>
      <c r="E77" s="201">
        <v>0</v>
      </c>
      <c r="F77" s="201">
        <v>0</v>
      </c>
      <c r="G77" s="201">
        <v>34.619999999999997</v>
      </c>
      <c r="H77" s="201">
        <v>0</v>
      </c>
      <c r="I77" s="201">
        <v>0</v>
      </c>
      <c r="J77" s="201">
        <v>43.63</v>
      </c>
      <c r="K77" s="201">
        <v>126.16</v>
      </c>
      <c r="L77" s="201">
        <v>8.09</v>
      </c>
      <c r="M77" s="201">
        <v>2.2400000000000002</v>
      </c>
      <c r="N77" s="201">
        <v>1.86</v>
      </c>
      <c r="O77" s="201">
        <v>2.6</v>
      </c>
      <c r="P77" s="201">
        <v>1.1200000000000001</v>
      </c>
      <c r="Q77" s="201">
        <v>0.24</v>
      </c>
      <c r="R77" s="201">
        <v>0.53</v>
      </c>
      <c r="S77" s="201">
        <v>0.33</v>
      </c>
      <c r="T77" s="201">
        <v>0.05</v>
      </c>
      <c r="U77" s="201">
        <v>1.72</v>
      </c>
      <c r="V77" s="201">
        <v>0.19</v>
      </c>
      <c r="W77" s="201">
        <v>0.68</v>
      </c>
      <c r="X77" s="201">
        <v>1.51</v>
      </c>
      <c r="Y77" s="201">
        <v>0</v>
      </c>
      <c r="Z77" s="201">
        <v>4.26</v>
      </c>
      <c r="AA77" s="201">
        <v>1.04</v>
      </c>
      <c r="AB77" s="201">
        <v>0</v>
      </c>
      <c r="AC77" s="201">
        <v>18.809999999999999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0</v>
      </c>
      <c r="AJ77" s="201">
        <v>0</v>
      </c>
      <c r="AK77" s="201">
        <v>-35</v>
      </c>
      <c r="AL77" s="201">
        <v>0</v>
      </c>
      <c r="AM77" s="201">
        <v>0</v>
      </c>
      <c r="AN77" s="201">
        <v>0</v>
      </c>
      <c r="AO77" s="201">
        <v>-34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0.28000000000000003</v>
      </c>
      <c r="AV77" s="201">
        <v>0.19</v>
      </c>
      <c r="AW77" s="201">
        <v>0.18</v>
      </c>
      <c r="AX77" s="201">
        <v>0.11</v>
      </c>
      <c r="AY77" s="201">
        <v>0.04</v>
      </c>
    </row>
    <row r="78" spans="1:51">
      <c r="A78" t="s">
        <v>120</v>
      </c>
      <c r="B78" s="201">
        <v>0</v>
      </c>
      <c r="C78" s="201">
        <v>0</v>
      </c>
      <c r="D78" s="201">
        <v>21.24</v>
      </c>
      <c r="E78" s="201">
        <v>0</v>
      </c>
      <c r="F78" s="201">
        <v>0</v>
      </c>
      <c r="G78" s="201">
        <v>34.619999999999997</v>
      </c>
      <c r="H78" s="201">
        <v>0</v>
      </c>
      <c r="I78" s="201">
        <v>0</v>
      </c>
      <c r="J78" s="201">
        <v>43.63</v>
      </c>
      <c r="K78" s="201">
        <v>126.16</v>
      </c>
      <c r="L78" s="201">
        <v>8.09</v>
      </c>
      <c r="M78" s="201">
        <v>2.2400000000000002</v>
      </c>
      <c r="N78" s="201">
        <v>1.86</v>
      </c>
      <c r="O78" s="201">
        <v>2.6</v>
      </c>
      <c r="P78" s="201">
        <v>1.1200000000000001</v>
      </c>
      <c r="Q78" s="201">
        <v>0.24</v>
      </c>
      <c r="R78" s="201">
        <v>0.53</v>
      </c>
      <c r="S78" s="201">
        <v>0.33</v>
      </c>
      <c r="T78" s="201">
        <v>0.05</v>
      </c>
      <c r="U78" s="201">
        <v>1.72</v>
      </c>
      <c r="V78" s="201">
        <v>0.19</v>
      </c>
      <c r="W78" s="201">
        <v>0.68</v>
      </c>
      <c r="X78" s="201">
        <v>1.51</v>
      </c>
      <c r="Y78" s="201">
        <v>0</v>
      </c>
      <c r="Z78" s="201">
        <v>4.26</v>
      </c>
      <c r="AA78" s="201">
        <v>1.04</v>
      </c>
      <c r="AB78" s="201">
        <v>0</v>
      </c>
      <c r="AC78" s="201">
        <v>18.809999999999999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0</v>
      </c>
      <c r="AJ78" s="201">
        <v>0</v>
      </c>
      <c r="AK78" s="201">
        <v>-35</v>
      </c>
      <c r="AL78" s="201">
        <v>0</v>
      </c>
      <c r="AM78" s="201">
        <v>0</v>
      </c>
      <c r="AN78" s="201">
        <v>0</v>
      </c>
      <c r="AO78" s="201">
        <v>-34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0.28000000000000003</v>
      </c>
      <c r="AV78" s="201">
        <v>0.19</v>
      </c>
      <c r="AW78" s="201">
        <v>0.18</v>
      </c>
      <c r="AX78" s="201">
        <v>0.12</v>
      </c>
      <c r="AY78" s="201">
        <v>0.04</v>
      </c>
    </row>
    <row r="79" spans="1:51">
      <c r="A79" t="s">
        <v>121</v>
      </c>
      <c r="B79" s="201">
        <v>0</v>
      </c>
      <c r="C79" s="201">
        <v>0</v>
      </c>
      <c r="D79" s="201">
        <v>21.24</v>
      </c>
      <c r="E79" s="201">
        <v>0</v>
      </c>
      <c r="F79" s="201">
        <v>0</v>
      </c>
      <c r="G79" s="201">
        <v>34.619999999999997</v>
      </c>
      <c r="H79" s="201">
        <v>0</v>
      </c>
      <c r="I79" s="201">
        <v>0</v>
      </c>
      <c r="J79" s="201">
        <v>43.63</v>
      </c>
      <c r="K79" s="201">
        <v>119.67</v>
      </c>
      <c r="L79" s="201">
        <v>8.44</v>
      </c>
      <c r="M79" s="201">
        <v>2.2400000000000002</v>
      </c>
      <c r="N79" s="201">
        <v>1.86</v>
      </c>
      <c r="O79" s="201">
        <v>2.6</v>
      </c>
      <c r="P79" s="201">
        <v>1.1200000000000001</v>
      </c>
      <c r="Q79" s="201">
        <v>0.11</v>
      </c>
      <c r="R79" s="201">
        <v>0</v>
      </c>
      <c r="S79" s="201">
        <v>0</v>
      </c>
      <c r="T79" s="201">
        <v>0.05</v>
      </c>
      <c r="U79" s="201">
        <v>1.72</v>
      </c>
      <c r="V79" s="201">
        <v>0.19</v>
      </c>
      <c r="W79" s="201">
        <v>0.68</v>
      </c>
      <c r="X79" s="201">
        <v>1.51</v>
      </c>
      <c r="Y79" s="201">
        <v>0</v>
      </c>
      <c r="Z79" s="201">
        <v>4.26</v>
      </c>
      <c r="AA79" s="201">
        <v>1.38</v>
      </c>
      <c r="AB79" s="201">
        <v>0</v>
      </c>
      <c r="AC79" s="201">
        <v>18.809999999999999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0</v>
      </c>
      <c r="AJ79" s="201">
        <v>0</v>
      </c>
      <c r="AK79" s="201">
        <v>-12.95</v>
      </c>
      <c r="AL79" s="201">
        <v>0</v>
      </c>
      <c r="AM79" s="201">
        <v>0</v>
      </c>
      <c r="AN79" s="201">
        <v>0</v>
      </c>
      <c r="AO79" s="201">
        <v>-34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0.28000000000000003</v>
      </c>
      <c r="AV79" s="201">
        <v>0.19</v>
      </c>
      <c r="AW79" s="201">
        <v>0.18</v>
      </c>
      <c r="AX79" s="201">
        <v>0.12</v>
      </c>
      <c r="AY79" s="201">
        <v>0.04</v>
      </c>
    </row>
    <row r="80" spans="1:51">
      <c r="A80" t="s">
        <v>122</v>
      </c>
      <c r="B80" s="201">
        <v>0</v>
      </c>
      <c r="C80" s="201">
        <v>0</v>
      </c>
      <c r="D80" s="201">
        <v>21.24</v>
      </c>
      <c r="E80" s="201">
        <v>0</v>
      </c>
      <c r="F80" s="201">
        <v>0</v>
      </c>
      <c r="G80" s="201">
        <v>34.619999999999997</v>
      </c>
      <c r="H80" s="201">
        <v>0</v>
      </c>
      <c r="I80" s="201">
        <v>0</v>
      </c>
      <c r="J80" s="201">
        <v>43.63</v>
      </c>
      <c r="K80" s="201">
        <v>97.16</v>
      </c>
      <c r="L80" s="201">
        <v>8.44</v>
      </c>
      <c r="M80" s="201">
        <v>2.2400000000000002</v>
      </c>
      <c r="N80" s="201">
        <v>1.86</v>
      </c>
      <c r="O80" s="201">
        <v>2.6</v>
      </c>
      <c r="P80" s="201">
        <v>1.1200000000000001</v>
      </c>
      <c r="Q80" s="201">
        <v>0.32</v>
      </c>
      <c r="R80" s="201">
        <v>0.68</v>
      </c>
      <c r="S80" s="201">
        <v>0.42</v>
      </c>
      <c r="T80" s="201">
        <v>0.05</v>
      </c>
      <c r="U80" s="201">
        <v>1.72</v>
      </c>
      <c r="V80" s="201">
        <v>0.19</v>
      </c>
      <c r="W80" s="201">
        <v>0.68</v>
      </c>
      <c r="X80" s="201">
        <v>1.51</v>
      </c>
      <c r="Y80" s="201">
        <v>0</v>
      </c>
      <c r="Z80" s="201">
        <v>4.26</v>
      </c>
      <c r="AA80" s="201">
        <v>1.38</v>
      </c>
      <c r="AB80" s="201">
        <v>0</v>
      </c>
      <c r="AC80" s="201">
        <v>18.809999999999999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0</v>
      </c>
      <c r="AJ80" s="201">
        <v>0</v>
      </c>
      <c r="AK80" s="201">
        <v>-12.95</v>
      </c>
      <c r="AL80" s="201">
        <v>0</v>
      </c>
      <c r="AM80" s="201">
        <v>0</v>
      </c>
      <c r="AN80" s="201">
        <v>0</v>
      </c>
      <c r="AO80" s="201">
        <v>-34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0.28000000000000003</v>
      </c>
      <c r="AV80" s="201">
        <v>0.19</v>
      </c>
      <c r="AW80" s="201">
        <v>0.18</v>
      </c>
      <c r="AX80" s="201">
        <v>0.12</v>
      </c>
      <c r="AY80" s="201">
        <v>0.04</v>
      </c>
    </row>
    <row r="81" spans="1:51">
      <c r="A81" t="s">
        <v>123</v>
      </c>
      <c r="B81" s="201">
        <v>0</v>
      </c>
      <c r="C81" s="201">
        <v>0</v>
      </c>
      <c r="D81" s="201">
        <v>21.24</v>
      </c>
      <c r="E81" s="201">
        <v>0</v>
      </c>
      <c r="F81" s="201">
        <v>0</v>
      </c>
      <c r="G81" s="201">
        <v>34.619999999999997</v>
      </c>
      <c r="H81" s="201">
        <v>0</v>
      </c>
      <c r="I81" s="201">
        <v>0</v>
      </c>
      <c r="J81" s="201">
        <v>43.63</v>
      </c>
      <c r="K81" s="201">
        <v>77.89</v>
      </c>
      <c r="L81" s="201">
        <v>8.44</v>
      </c>
      <c r="M81" s="201">
        <v>2.2400000000000002</v>
      </c>
      <c r="N81" s="201">
        <v>1.86</v>
      </c>
      <c r="O81" s="201">
        <v>2.6</v>
      </c>
      <c r="P81" s="201">
        <v>1.1200000000000001</v>
      </c>
      <c r="Q81" s="201">
        <v>0.32</v>
      </c>
      <c r="R81" s="201">
        <v>0.68</v>
      </c>
      <c r="S81" s="201">
        <v>0.42</v>
      </c>
      <c r="T81" s="201">
        <v>0.05</v>
      </c>
      <c r="U81" s="201">
        <v>1.72</v>
      </c>
      <c r="V81" s="201">
        <v>0.19</v>
      </c>
      <c r="W81" s="201">
        <v>0.68</v>
      </c>
      <c r="X81" s="201">
        <v>1.51</v>
      </c>
      <c r="Y81" s="201">
        <v>0</v>
      </c>
      <c r="Z81" s="201">
        <v>4.26</v>
      </c>
      <c r="AA81" s="201">
        <v>1.32</v>
      </c>
      <c r="AB81" s="201">
        <v>0</v>
      </c>
      <c r="AC81" s="201">
        <v>18.43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0</v>
      </c>
      <c r="AJ81" s="201">
        <v>0</v>
      </c>
      <c r="AK81" s="201">
        <v>-12.95</v>
      </c>
      <c r="AL81" s="201">
        <v>0</v>
      </c>
      <c r="AM81" s="201">
        <v>0</v>
      </c>
      <c r="AN81" s="201">
        <v>0</v>
      </c>
      <c r="AO81" s="201">
        <v>-34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0.28000000000000003</v>
      </c>
      <c r="AV81" s="201">
        <v>0.19</v>
      </c>
      <c r="AW81" s="201">
        <v>0.18</v>
      </c>
      <c r="AX81" s="201">
        <v>0.12</v>
      </c>
      <c r="AY81" s="201">
        <v>0.04</v>
      </c>
    </row>
    <row r="82" spans="1:51">
      <c r="A82" t="s">
        <v>124</v>
      </c>
      <c r="B82" s="201">
        <v>0</v>
      </c>
      <c r="C82" s="201">
        <v>0</v>
      </c>
      <c r="D82" s="201">
        <v>21.24</v>
      </c>
      <c r="E82" s="201">
        <v>0</v>
      </c>
      <c r="F82" s="201">
        <v>0</v>
      </c>
      <c r="G82" s="201">
        <v>34.619999999999997</v>
      </c>
      <c r="H82" s="201">
        <v>0</v>
      </c>
      <c r="I82" s="201">
        <v>0</v>
      </c>
      <c r="J82" s="201">
        <v>43.63</v>
      </c>
      <c r="K82" s="201">
        <v>77.89</v>
      </c>
      <c r="L82" s="201">
        <v>8.18</v>
      </c>
      <c r="M82" s="201">
        <v>2.2400000000000002</v>
      </c>
      <c r="N82" s="201">
        <v>1.86</v>
      </c>
      <c r="O82" s="201">
        <v>2.6</v>
      </c>
      <c r="P82" s="201">
        <v>1.1200000000000001</v>
      </c>
      <c r="Q82" s="201">
        <v>0.32</v>
      </c>
      <c r="R82" s="201">
        <v>0.68</v>
      </c>
      <c r="S82" s="201">
        <v>0.42</v>
      </c>
      <c r="T82" s="201">
        <v>0.05</v>
      </c>
      <c r="U82" s="201">
        <v>1.72</v>
      </c>
      <c r="V82" s="201">
        <v>0.19</v>
      </c>
      <c r="W82" s="201">
        <v>0.68</v>
      </c>
      <c r="X82" s="201">
        <v>1.51</v>
      </c>
      <c r="Y82" s="201">
        <v>0</v>
      </c>
      <c r="Z82" s="201">
        <v>4.26</v>
      </c>
      <c r="AA82" s="201">
        <v>1.32</v>
      </c>
      <c r="AB82" s="201">
        <v>0</v>
      </c>
      <c r="AC82" s="201">
        <v>18.43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0</v>
      </c>
      <c r="AJ82" s="201">
        <v>0</v>
      </c>
      <c r="AK82" s="201">
        <v>-12.95</v>
      </c>
      <c r="AL82" s="201">
        <v>0</v>
      </c>
      <c r="AM82" s="201">
        <v>0</v>
      </c>
      <c r="AN82" s="201">
        <v>0</v>
      </c>
      <c r="AO82" s="201">
        <v>-34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0.28000000000000003</v>
      </c>
      <c r="AV82" s="201">
        <v>0.19</v>
      </c>
      <c r="AW82" s="201">
        <v>0.18</v>
      </c>
      <c r="AX82" s="201">
        <v>0.12</v>
      </c>
      <c r="AY82" s="201">
        <v>0.04</v>
      </c>
    </row>
    <row r="83" spans="1:51">
      <c r="A83" t="s">
        <v>125</v>
      </c>
      <c r="B83" s="201">
        <v>0</v>
      </c>
      <c r="C83" s="201">
        <v>0</v>
      </c>
      <c r="D83" s="201">
        <v>21.53</v>
      </c>
      <c r="E83" s="201">
        <v>0</v>
      </c>
      <c r="F83" s="201">
        <v>0</v>
      </c>
      <c r="G83" s="201">
        <v>34.619999999999997</v>
      </c>
      <c r="H83" s="201">
        <v>0</v>
      </c>
      <c r="I83" s="201">
        <v>0</v>
      </c>
      <c r="J83" s="201">
        <v>43.63</v>
      </c>
      <c r="K83" s="201">
        <v>145.44999999999999</v>
      </c>
      <c r="L83" s="201">
        <v>8.18</v>
      </c>
      <c r="M83" s="201">
        <v>2.2400000000000002</v>
      </c>
      <c r="N83" s="201">
        <v>1.86</v>
      </c>
      <c r="O83" s="201">
        <v>2.6</v>
      </c>
      <c r="P83" s="201">
        <v>1.1200000000000001</v>
      </c>
      <c r="Q83" s="201">
        <v>0.32</v>
      </c>
      <c r="R83" s="201">
        <v>0.68</v>
      </c>
      <c r="S83" s="201">
        <v>0.42</v>
      </c>
      <c r="T83" s="201">
        <v>0.05</v>
      </c>
      <c r="U83" s="201">
        <v>1.72</v>
      </c>
      <c r="V83" s="201">
        <v>0.19</v>
      </c>
      <c r="W83" s="201">
        <v>0.68</v>
      </c>
      <c r="X83" s="201">
        <v>1.51</v>
      </c>
      <c r="Y83" s="201">
        <v>0</v>
      </c>
      <c r="Z83" s="201">
        <v>4.26</v>
      </c>
      <c r="AA83" s="201">
        <v>1.32</v>
      </c>
      <c r="AB83" s="201">
        <v>0</v>
      </c>
      <c r="AC83" s="201">
        <v>18.43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0</v>
      </c>
      <c r="AJ83" s="201">
        <v>0</v>
      </c>
      <c r="AK83" s="201">
        <v>-12.95</v>
      </c>
      <c r="AL83" s="201">
        <v>0</v>
      </c>
      <c r="AM83" s="201">
        <v>0</v>
      </c>
      <c r="AN83" s="201">
        <v>0</v>
      </c>
      <c r="AO83" s="201">
        <v>-34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0.28000000000000003</v>
      </c>
      <c r="AV83" s="201">
        <v>0.19</v>
      </c>
      <c r="AW83" s="201">
        <v>0.18</v>
      </c>
      <c r="AX83" s="201">
        <v>0.12</v>
      </c>
      <c r="AY83" s="201">
        <v>0.04</v>
      </c>
    </row>
    <row r="84" spans="1:51">
      <c r="A84" t="s">
        <v>126</v>
      </c>
      <c r="B84" s="201">
        <v>0</v>
      </c>
      <c r="C84" s="201">
        <v>0</v>
      </c>
      <c r="D84" s="201">
        <v>21.53</v>
      </c>
      <c r="E84" s="201">
        <v>0</v>
      </c>
      <c r="F84" s="201">
        <v>0</v>
      </c>
      <c r="G84" s="201">
        <v>34.619999999999997</v>
      </c>
      <c r="H84" s="201">
        <v>0</v>
      </c>
      <c r="I84" s="201">
        <v>0</v>
      </c>
      <c r="J84" s="201">
        <v>43.63</v>
      </c>
      <c r="K84" s="201">
        <v>222.68</v>
      </c>
      <c r="L84" s="201">
        <v>8.18</v>
      </c>
      <c r="M84" s="201">
        <v>2.2400000000000002</v>
      </c>
      <c r="N84" s="201">
        <v>1.86</v>
      </c>
      <c r="O84" s="201">
        <v>2.6</v>
      </c>
      <c r="P84" s="201">
        <v>1.1200000000000001</v>
      </c>
      <c r="Q84" s="201">
        <v>0.32</v>
      </c>
      <c r="R84" s="201">
        <v>0.68</v>
      </c>
      <c r="S84" s="201">
        <v>0.42</v>
      </c>
      <c r="T84" s="201">
        <v>0.05</v>
      </c>
      <c r="U84" s="201">
        <v>1.72</v>
      </c>
      <c r="V84" s="201">
        <v>0.19</v>
      </c>
      <c r="W84" s="201">
        <v>0.68</v>
      </c>
      <c r="X84" s="201">
        <v>1.51</v>
      </c>
      <c r="Y84" s="201">
        <v>0</v>
      </c>
      <c r="Z84" s="201">
        <v>4.26</v>
      </c>
      <c r="AA84" s="201">
        <v>1.32</v>
      </c>
      <c r="AB84" s="201">
        <v>0</v>
      </c>
      <c r="AC84" s="201">
        <v>18.43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0</v>
      </c>
      <c r="AJ84" s="201">
        <v>0</v>
      </c>
      <c r="AK84" s="201">
        <v>-12.95</v>
      </c>
      <c r="AL84" s="201">
        <v>0</v>
      </c>
      <c r="AM84" s="201">
        <v>0</v>
      </c>
      <c r="AN84" s="201">
        <v>0</v>
      </c>
      <c r="AO84" s="201">
        <v>-34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0.28000000000000003</v>
      </c>
      <c r="AV84" s="201">
        <v>0.19</v>
      </c>
      <c r="AW84" s="201">
        <v>0.18</v>
      </c>
      <c r="AX84" s="201">
        <v>0.12</v>
      </c>
      <c r="AY84" s="201">
        <v>0.04</v>
      </c>
    </row>
    <row r="85" spans="1:51">
      <c r="A85" t="s">
        <v>127</v>
      </c>
      <c r="B85" s="201">
        <v>0</v>
      </c>
      <c r="C85" s="201">
        <v>0</v>
      </c>
      <c r="D85" s="201">
        <v>21.53</v>
      </c>
      <c r="E85" s="201">
        <v>0</v>
      </c>
      <c r="F85" s="201">
        <v>0</v>
      </c>
      <c r="G85" s="201">
        <v>34.619999999999997</v>
      </c>
      <c r="H85" s="201">
        <v>0</v>
      </c>
      <c r="I85" s="201">
        <v>0</v>
      </c>
      <c r="J85" s="201">
        <v>43.63</v>
      </c>
      <c r="K85" s="201">
        <v>240.06</v>
      </c>
      <c r="L85" s="201">
        <v>8.18</v>
      </c>
      <c r="M85" s="201">
        <v>2.2400000000000002</v>
      </c>
      <c r="N85" s="201">
        <v>1.86</v>
      </c>
      <c r="O85" s="201">
        <v>2.6</v>
      </c>
      <c r="P85" s="201">
        <v>1.1200000000000001</v>
      </c>
      <c r="Q85" s="201">
        <v>1.2</v>
      </c>
      <c r="R85" s="201">
        <v>0.69</v>
      </c>
      <c r="S85" s="201">
        <v>0.42</v>
      </c>
      <c r="T85" s="201">
        <v>0.05</v>
      </c>
      <c r="U85" s="201">
        <v>1.72</v>
      </c>
      <c r="V85" s="201">
        <v>0.19</v>
      </c>
      <c r="W85" s="201">
        <v>0.68</v>
      </c>
      <c r="X85" s="201">
        <v>1.51</v>
      </c>
      <c r="Y85" s="201">
        <v>0</v>
      </c>
      <c r="Z85" s="201">
        <v>4.26</v>
      </c>
      <c r="AA85" s="201">
        <v>1.37</v>
      </c>
      <c r="AB85" s="201">
        <v>0</v>
      </c>
      <c r="AC85" s="201">
        <v>18.43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0</v>
      </c>
      <c r="AJ85" s="201">
        <v>0</v>
      </c>
      <c r="AK85" s="201">
        <v>-12.95</v>
      </c>
      <c r="AL85" s="201">
        <v>0</v>
      </c>
      <c r="AM85" s="201">
        <v>0</v>
      </c>
      <c r="AN85" s="201">
        <v>0</v>
      </c>
      <c r="AO85" s="201">
        <v>107.04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0.28000000000000003</v>
      </c>
      <c r="AV85" s="201">
        <v>0.19</v>
      </c>
      <c r="AW85" s="201">
        <v>0.18</v>
      </c>
      <c r="AX85" s="201">
        <v>0.12</v>
      </c>
      <c r="AY85" s="201">
        <v>0.04</v>
      </c>
    </row>
    <row r="86" spans="1:51">
      <c r="A86" t="s">
        <v>128</v>
      </c>
      <c r="B86" s="201">
        <v>0</v>
      </c>
      <c r="C86" s="201">
        <v>0</v>
      </c>
      <c r="D86" s="201">
        <v>21.53</v>
      </c>
      <c r="E86" s="201">
        <v>0</v>
      </c>
      <c r="F86" s="201">
        <v>0</v>
      </c>
      <c r="G86" s="201">
        <v>34.619999999999997</v>
      </c>
      <c r="H86" s="201">
        <v>0</v>
      </c>
      <c r="I86" s="201">
        <v>0</v>
      </c>
      <c r="J86" s="201">
        <v>43.63</v>
      </c>
      <c r="K86" s="201">
        <v>240.06</v>
      </c>
      <c r="L86" s="201">
        <v>8.18</v>
      </c>
      <c r="M86" s="201">
        <v>2.2400000000000002</v>
      </c>
      <c r="N86" s="201">
        <v>1.86</v>
      </c>
      <c r="O86" s="201">
        <v>2.6</v>
      </c>
      <c r="P86" s="201">
        <v>1.1200000000000001</v>
      </c>
      <c r="Q86" s="201">
        <v>0.96</v>
      </c>
      <c r="R86" s="201">
        <v>0.69</v>
      </c>
      <c r="S86" s="201">
        <v>0.42</v>
      </c>
      <c r="T86" s="201">
        <v>0.05</v>
      </c>
      <c r="U86" s="201">
        <v>1.72</v>
      </c>
      <c r="V86" s="201">
        <v>0.19</v>
      </c>
      <c r="W86" s="201">
        <v>0.68</v>
      </c>
      <c r="X86" s="201">
        <v>1.51</v>
      </c>
      <c r="Y86" s="201">
        <v>0</v>
      </c>
      <c r="Z86" s="201">
        <v>4.26</v>
      </c>
      <c r="AA86" s="201">
        <v>1.37</v>
      </c>
      <c r="AB86" s="201">
        <v>0</v>
      </c>
      <c r="AC86" s="201">
        <v>18.43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0</v>
      </c>
      <c r="AJ86" s="201">
        <v>0</v>
      </c>
      <c r="AK86" s="201">
        <v>-12.95</v>
      </c>
      <c r="AL86" s="201">
        <v>0</v>
      </c>
      <c r="AM86" s="201">
        <v>0</v>
      </c>
      <c r="AN86" s="201">
        <v>0</v>
      </c>
      <c r="AO86" s="201">
        <v>107.04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0.28000000000000003</v>
      </c>
      <c r="AV86" s="201">
        <v>0.19</v>
      </c>
      <c r="AW86" s="201">
        <v>0.18</v>
      </c>
      <c r="AX86" s="201">
        <v>0.11</v>
      </c>
      <c r="AY86" s="201">
        <v>0.04</v>
      </c>
    </row>
    <row r="87" spans="1:51">
      <c r="A87" t="s">
        <v>129</v>
      </c>
      <c r="B87" s="201">
        <v>0</v>
      </c>
      <c r="C87" s="201">
        <v>0</v>
      </c>
      <c r="D87" s="201">
        <v>21.53</v>
      </c>
      <c r="E87" s="201">
        <v>0</v>
      </c>
      <c r="F87" s="201">
        <v>0</v>
      </c>
      <c r="G87" s="201">
        <v>34.619999999999997</v>
      </c>
      <c r="H87" s="201">
        <v>0</v>
      </c>
      <c r="I87" s="201">
        <v>0</v>
      </c>
      <c r="J87" s="201">
        <v>43.63</v>
      </c>
      <c r="K87" s="201">
        <v>222.68</v>
      </c>
      <c r="L87" s="201">
        <v>0.62</v>
      </c>
      <c r="M87" s="201">
        <v>2.2400000000000002</v>
      </c>
      <c r="N87" s="201">
        <v>1.86</v>
      </c>
      <c r="O87" s="201">
        <v>2.6</v>
      </c>
      <c r="P87" s="201">
        <v>1.1200000000000001</v>
      </c>
      <c r="Q87" s="201">
        <v>0.96</v>
      </c>
      <c r="R87" s="201">
        <v>0.69</v>
      </c>
      <c r="S87" s="201">
        <v>0.42</v>
      </c>
      <c r="T87" s="201">
        <v>0.05</v>
      </c>
      <c r="U87" s="201">
        <v>1.72</v>
      </c>
      <c r="V87" s="201">
        <v>0.19</v>
      </c>
      <c r="W87" s="201">
        <v>0.68</v>
      </c>
      <c r="X87" s="201">
        <v>1.51</v>
      </c>
      <c r="Y87" s="201">
        <v>0</v>
      </c>
      <c r="Z87" s="201">
        <v>4.26</v>
      </c>
      <c r="AA87" s="201">
        <v>1.38</v>
      </c>
      <c r="AB87" s="201">
        <v>0</v>
      </c>
      <c r="AC87" s="201">
        <v>18.43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0</v>
      </c>
      <c r="AJ87" s="201">
        <v>0</v>
      </c>
      <c r="AK87" s="201">
        <v>-12.95</v>
      </c>
      <c r="AL87" s="201">
        <v>0</v>
      </c>
      <c r="AM87" s="201">
        <v>0</v>
      </c>
      <c r="AN87" s="201">
        <v>0</v>
      </c>
      <c r="AO87" s="201">
        <v>42.04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0.28000000000000003</v>
      </c>
      <c r="AV87" s="201">
        <v>0.19</v>
      </c>
      <c r="AW87" s="201">
        <v>0.18</v>
      </c>
      <c r="AX87" s="201">
        <v>0.11</v>
      </c>
      <c r="AY87" s="201">
        <v>0.04</v>
      </c>
    </row>
    <row r="88" spans="1:51">
      <c r="A88" t="s">
        <v>130</v>
      </c>
      <c r="B88" s="201">
        <v>0</v>
      </c>
      <c r="C88" s="201">
        <v>0</v>
      </c>
      <c r="D88" s="201">
        <v>21.53</v>
      </c>
      <c r="E88" s="201">
        <v>0</v>
      </c>
      <c r="F88" s="201">
        <v>0</v>
      </c>
      <c r="G88" s="201">
        <v>34.619999999999997</v>
      </c>
      <c r="H88" s="201">
        <v>0</v>
      </c>
      <c r="I88" s="201">
        <v>0</v>
      </c>
      <c r="J88" s="201">
        <v>43.63</v>
      </c>
      <c r="K88" s="201">
        <v>126.15</v>
      </c>
      <c r="L88" s="201">
        <v>0.62</v>
      </c>
      <c r="M88" s="201">
        <v>2.2400000000000002</v>
      </c>
      <c r="N88" s="201">
        <v>1.86</v>
      </c>
      <c r="O88" s="201">
        <v>2.6</v>
      </c>
      <c r="P88" s="201">
        <v>1.1200000000000001</v>
      </c>
      <c r="Q88" s="201">
        <v>0.96</v>
      </c>
      <c r="R88" s="201">
        <v>0.69</v>
      </c>
      <c r="S88" s="201">
        <v>0.42</v>
      </c>
      <c r="T88" s="201">
        <v>0.05</v>
      </c>
      <c r="U88" s="201">
        <v>1.72</v>
      </c>
      <c r="V88" s="201">
        <v>0.19</v>
      </c>
      <c r="W88" s="201">
        <v>0.68</v>
      </c>
      <c r="X88" s="201">
        <v>1.51</v>
      </c>
      <c r="Y88" s="201">
        <v>0</v>
      </c>
      <c r="Z88" s="201">
        <v>4.26</v>
      </c>
      <c r="AA88" s="201">
        <v>1.38</v>
      </c>
      <c r="AB88" s="201">
        <v>0</v>
      </c>
      <c r="AC88" s="201">
        <v>18.43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0</v>
      </c>
      <c r="AJ88" s="201">
        <v>0</v>
      </c>
      <c r="AK88" s="201">
        <v>-12.95</v>
      </c>
      <c r="AL88" s="201">
        <v>0</v>
      </c>
      <c r="AM88" s="201">
        <v>0</v>
      </c>
      <c r="AN88" s="201">
        <v>0</v>
      </c>
      <c r="AO88" s="201">
        <v>62.04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0.28000000000000003</v>
      </c>
      <c r="AV88" s="201">
        <v>0.19</v>
      </c>
      <c r="AW88" s="201">
        <v>0.18</v>
      </c>
      <c r="AX88" s="201">
        <v>0.11</v>
      </c>
      <c r="AY88" s="201">
        <v>0.04</v>
      </c>
    </row>
    <row r="89" spans="1:51">
      <c r="A89" t="s">
        <v>131</v>
      </c>
      <c r="B89" s="201">
        <v>0</v>
      </c>
      <c r="C89" s="201">
        <v>0</v>
      </c>
      <c r="D89" s="201">
        <v>21.53</v>
      </c>
      <c r="E89" s="201">
        <v>0</v>
      </c>
      <c r="F89" s="201">
        <v>0</v>
      </c>
      <c r="G89" s="201">
        <v>34.619999999999997</v>
      </c>
      <c r="H89" s="201">
        <v>0</v>
      </c>
      <c r="I89" s="201">
        <v>0</v>
      </c>
      <c r="J89" s="201">
        <v>43.63</v>
      </c>
      <c r="K89" s="201">
        <v>83.23</v>
      </c>
      <c r="L89" s="201">
        <v>0.62</v>
      </c>
      <c r="M89" s="201">
        <v>2.2400000000000002</v>
      </c>
      <c r="N89" s="201">
        <v>1.86</v>
      </c>
      <c r="O89" s="201">
        <v>2.6</v>
      </c>
      <c r="P89" s="201">
        <v>1.1200000000000001</v>
      </c>
      <c r="Q89" s="201">
        <v>0.96</v>
      </c>
      <c r="R89" s="201">
        <v>0.69</v>
      </c>
      <c r="S89" s="201">
        <v>0.42</v>
      </c>
      <c r="T89" s="201">
        <v>0.05</v>
      </c>
      <c r="U89" s="201">
        <v>1.72</v>
      </c>
      <c r="V89" s="201">
        <v>0.19</v>
      </c>
      <c r="W89" s="201">
        <v>0.68</v>
      </c>
      <c r="X89" s="201">
        <v>1.51</v>
      </c>
      <c r="Y89" s="201">
        <v>0</v>
      </c>
      <c r="Z89" s="201">
        <v>4.26</v>
      </c>
      <c r="AA89" s="201">
        <v>1.37</v>
      </c>
      <c r="AB89" s="201">
        <v>0</v>
      </c>
      <c r="AC89" s="201">
        <v>18.43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0</v>
      </c>
      <c r="AJ89" s="201">
        <v>0</v>
      </c>
      <c r="AK89" s="201">
        <v>-12.95</v>
      </c>
      <c r="AL89" s="201">
        <v>0</v>
      </c>
      <c r="AM89" s="201">
        <v>0</v>
      </c>
      <c r="AN89" s="201">
        <v>0</v>
      </c>
      <c r="AO89" s="201">
        <v>47.04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0.28000000000000003</v>
      </c>
      <c r="AV89" s="201">
        <v>0.19</v>
      </c>
      <c r="AW89" s="201">
        <v>0.18</v>
      </c>
      <c r="AX89" s="201">
        <v>0.11</v>
      </c>
      <c r="AY89" s="201">
        <v>0.04</v>
      </c>
    </row>
    <row r="90" spans="1:51">
      <c r="A90" t="s">
        <v>132</v>
      </c>
      <c r="B90" s="201">
        <v>0</v>
      </c>
      <c r="C90" s="201">
        <v>0</v>
      </c>
      <c r="D90" s="201">
        <v>21.53</v>
      </c>
      <c r="E90" s="201">
        <v>0</v>
      </c>
      <c r="F90" s="201">
        <v>0</v>
      </c>
      <c r="G90" s="201">
        <v>34.619999999999997</v>
      </c>
      <c r="H90" s="201">
        <v>0</v>
      </c>
      <c r="I90" s="201">
        <v>0</v>
      </c>
      <c r="J90" s="201">
        <v>43.63</v>
      </c>
      <c r="K90" s="201">
        <v>17.78</v>
      </c>
      <c r="L90" s="201">
        <v>0.62</v>
      </c>
      <c r="M90" s="201">
        <v>2.2400000000000002</v>
      </c>
      <c r="N90" s="201">
        <v>1.86</v>
      </c>
      <c r="O90" s="201">
        <v>2.6</v>
      </c>
      <c r="P90" s="201">
        <v>1.1200000000000001</v>
      </c>
      <c r="Q90" s="201">
        <v>0.96</v>
      </c>
      <c r="R90" s="201">
        <v>0.69</v>
      </c>
      <c r="S90" s="201">
        <v>0.42</v>
      </c>
      <c r="T90" s="201">
        <v>0.05</v>
      </c>
      <c r="U90" s="201">
        <v>1.72</v>
      </c>
      <c r="V90" s="201">
        <v>0.19</v>
      </c>
      <c r="W90" s="201">
        <v>0.68</v>
      </c>
      <c r="X90" s="201">
        <v>1.51</v>
      </c>
      <c r="Y90" s="201">
        <v>0</v>
      </c>
      <c r="Z90" s="201">
        <v>4.26</v>
      </c>
      <c r="AA90" s="201">
        <v>1.37</v>
      </c>
      <c r="AB90" s="201">
        <v>0</v>
      </c>
      <c r="AC90" s="201">
        <v>18.43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0</v>
      </c>
      <c r="AJ90" s="201">
        <v>0</v>
      </c>
      <c r="AK90" s="201">
        <v>-12.95</v>
      </c>
      <c r="AL90" s="201">
        <v>0</v>
      </c>
      <c r="AM90" s="201">
        <v>0</v>
      </c>
      <c r="AN90" s="201">
        <v>0</v>
      </c>
      <c r="AO90" s="201">
        <v>37.04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0.28000000000000003</v>
      </c>
      <c r="AV90" s="201">
        <v>0.19</v>
      </c>
      <c r="AW90" s="201">
        <v>0.18</v>
      </c>
      <c r="AX90" s="201">
        <v>0.12</v>
      </c>
      <c r="AY90" s="201">
        <v>0.04</v>
      </c>
    </row>
    <row r="91" spans="1:51">
      <c r="A91" t="s">
        <v>133</v>
      </c>
      <c r="B91" s="201">
        <v>0</v>
      </c>
      <c r="C91" s="201">
        <v>0</v>
      </c>
      <c r="D91" s="201">
        <v>21.53</v>
      </c>
      <c r="E91" s="201">
        <v>0</v>
      </c>
      <c r="F91" s="201">
        <v>0</v>
      </c>
      <c r="G91" s="201">
        <v>34.619999999999997</v>
      </c>
      <c r="H91" s="201">
        <v>0</v>
      </c>
      <c r="I91" s="201">
        <v>0</v>
      </c>
      <c r="J91" s="201">
        <v>43.63</v>
      </c>
      <c r="K91" s="201">
        <v>17.78</v>
      </c>
      <c r="L91" s="201">
        <v>0.62</v>
      </c>
      <c r="M91" s="201">
        <v>2.2400000000000002</v>
      </c>
      <c r="N91" s="201">
        <v>1.86</v>
      </c>
      <c r="O91" s="201">
        <v>2.6</v>
      </c>
      <c r="P91" s="201">
        <v>1.1200000000000001</v>
      </c>
      <c r="Q91" s="201">
        <v>0.96</v>
      </c>
      <c r="R91" s="201">
        <v>0.69</v>
      </c>
      <c r="S91" s="201">
        <v>0.42</v>
      </c>
      <c r="T91" s="201">
        <v>0.05</v>
      </c>
      <c r="U91" s="201">
        <v>1.72</v>
      </c>
      <c r="V91" s="201">
        <v>0.38</v>
      </c>
      <c r="W91" s="201">
        <v>0.68</v>
      </c>
      <c r="X91" s="201">
        <v>1.51</v>
      </c>
      <c r="Y91" s="201">
        <v>0</v>
      </c>
      <c r="Z91" s="201">
        <v>4.26</v>
      </c>
      <c r="AA91" s="201">
        <v>1.37</v>
      </c>
      <c r="AB91" s="201">
        <v>0</v>
      </c>
      <c r="AC91" s="201">
        <v>18.43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0</v>
      </c>
      <c r="AJ91" s="201">
        <v>0</v>
      </c>
      <c r="AK91" s="201">
        <v>-12.95</v>
      </c>
      <c r="AL91" s="201">
        <v>0</v>
      </c>
      <c r="AM91" s="201">
        <v>0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0.28000000000000003</v>
      </c>
      <c r="AV91" s="201">
        <v>0.19</v>
      </c>
      <c r="AW91" s="201">
        <v>0.18</v>
      </c>
      <c r="AX91" s="201">
        <v>0.12</v>
      </c>
      <c r="AY91" s="201">
        <v>0.04</v>
      </c>
    </row>
    <row r="92" spans="1:51">
      <c r="A92" t="s">
        <v>134</v>
      </c>
      <c r="B92" s="201">
        <v>0</v>
      </c>
      <c r="C92" s="201">
        <v>0</v>
      </c>
      <c r="D92" s="201">
        <v>21.53</v>
      </c>
      <c r="E92" s="201">
        <v>0</v>
      </c>
      <c r="F92" s="201">
        <v>0</v>
      </c>
      <c r="G92" s="201">
        <v>34.619999999999997</v>
      </c>
      <c r="H92" s="201">
        <v>0</v>
      </c>
      <c r="I92" s="201">
        <v>0</v>
      </c>
      <c r="J92" s="201">
        <v>43.63</v>
      </c>
      <c r="K92" s="201">
        <v>17.78</v>
      </c>
      <c r="L92" s="201">
        <v>0.62</v>
      </c>
      <c r="M92" s="201">
        <v>2.2400000000000002</v>
      </c>
      <c r="N92" s="201">
        <v>1.86</v>
      </c>
      <c r="O92" s="201">
        <v>2.6</v>
      </c>
      <c r="P92" s="201">
        <v>1.1200000000000001</v>
      </c>
      <c r="Q92" s="201">
        <v>0.96</v>
      </c>
      <c r="R92" s="201">
        <v>0.69</v>
      </c>
      <c r="S92" s="201">
        <v>0.42</v>
      </c>
      <c r="T92" s="201">
        <v>0.05</v>
      </c>
      <c r="U92" s="201">
        <v>1.72</v>
      </c>
      <c r="V92" s="201">
        <v>0.38</v>
      </c>
      <c r="W92" s="201">
        <v>0.68</v>
      </c>
      <c r="X92" s="201">
        <v>1.51</v>
      </c>
      <c r="Y92" s="201">
        <v>0</v>
      </c>
      <c r="Z92" s="201">
        <v>4.26</v>
      </c>
      <c r="AA92" s="201">
        <v>1.37</v>
      </c>
      <c r="AB92" s="201">
        <v>0</v>
      </c>
      <c r="AC92" s="201">
        <v>18.43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0</v>
      </c>
      <c r="AJ92" s="201">
        <v>0</v>
      </c>
      <c r="AK92" s="201">
        <v>-12.95</v>
      </c>
      <c r="AL92" s="201">
        <v>0</v>
      </c>
      <c r="AM92" s="201">
        <v>0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0.28000000000000003</v>
      </c>
      <c r="AV92" s="201">
        <v>0.19</v>
      </c>
      <c r="AW92" s="201">
        <v>0.18</v>
      </c>
      <c r="AX92" s="201">
        <v>0.12</v>
      </c>
      <c r="AY92" s="201">
        <v>0.04</v>
      </c>
    </row>
    <row r="93" spans="1:51">
      <c r="A93" t="s">
        <v>135</v>
      </c>
      <c r="B93" s="201">
        <v>0</v>
      </c>
      <c r="C93" s="201">
        <v>0</v>
      </c>
      <c r="D93" s="201">
        <v>21.53</v>
      </c>
      <c r="E93" s="201">
        <v>0</v>
      </c>
      <c r="F93" s="201">
        <v>0</v>
      </c>
      <c r="G93" s="201">
        <v>34.619999999999997</v>
      </c>
      <c r="H93" s="201">
        <v>0</v>
      </c>
      <c r="I93" s="201">
        <v>0</v>
      </c>
      <c r="J93" s="201">
        <v>43.63</v>
      </c>
      <c r="K93" s="201">
        <v>17.78</v>
      </c>
      <c r="L93" s="201">
        <v>0.62</v>
      </c>
      <c r="M93" s="201">
        <v>2.2400000000000002</v>
      </c>
      <c r="N93" s="201">
        <v>1.86</v>
      </c>
      <c r="O93" s="201">
        <v>2.6</v>
      </c>
      <c r="P93" s="201">
        <v>1.1200000000000001</v>
      </c>
      <c r="Q93" s="201">
        <v>0.96</v>
      </c>
      <c r="R93" s="201">
        <v>0.69</v>
      </c>
      <c r="S93" s="201">
        <v>0.42</v>
      </c>
      <c r="T93" s="201">
        <v>0.05</v>
      </c>
      <c r="U93" s="201">
        <v>1.72</v>
      </c>
      <c r="V93" s="201">
        <v>0.38</v>
      </c>
      <c r="W93" s="201">
        <v>0.68</v>
      </c>
      <c r="X93" s="201">
        <v>1.51</v>
      </c>
      <c r="Y93" s="201">
        <v>0</v>
      </c>
      <c r="Z93" s="201">
        <v>4.26</v>
      </c>
      <c r="AA93" s="201">
        <v>1.37</v>
      </c>
      <c r="AB93" s="201">
        <v>0</v>
      </c>
      <c r="AC93" s="201">
        <v>18.43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0</v>
      </c>
      <c r="AJ93" s="201">
        <v>0</v>
      </c>
      <c r="AK93" s="201">
        <v>-34.950000000000003</v>
      </c>
      <c r="AL93" s="201">
        <v>0</v>
      </c>
      <c r="AM93" s="201">
        <v>0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0.28000000000000003</v>
      </c>
      <c r="AV93" s="201">
        <v>0.19</v>
      </c>
      <c r="AW93" s="201">
        <v>0.18</v>
      </c>
      <c r="AX93" s="201">
        <v>0.12</v>
      </c>
      <c r="AY93" s="201">
        <v>0.04</v>
      </c>
    </row>
    <row r="94" spans="1:51">
      <c r="A94" t="s">
        <v>136</v>
      </c>
      <c r="B94" s="201">
        <v>0</v>
      </c>
      <c r="C94" s="201">
        <v>0</v>
      </c>
      <c r="D94" s="201">
        <v>21.53</v>
      </c>
      <c r="E94" s="201">
        <v>0</v>
      </c>
      <c r="F94" s="201">
        <v>0</v>
      </c>
      <c r="G94" s="201">
        <v>34.619999999999997</v>
      </c>
      <c r="H94" s="201">
        <v>0</v>
      </c>
      <c r="I94" s="201">
        <v>0</v>
      </c>
      <c r="J94" s="201">
        <v>43.63</v>
      </c>
      <c r="K94" s="201">
        <v>17.78</v>
      </c>
      <c r="L94" s="201">
        <v>0.62</v>
      </c>
      <c r="M94" s="201">
        <v>2.2400000000000002</v>
      </c>
      <c r="N94" s="201">
        <v>1.86</v>
      </c>
      <c r="O94" s="201">
        <v>2.6</v>
      </c>
      <c r="P94" s="201">
        <v>1.1200000000000001</v>
      </c>
      <c r="Q94" s="201">
        <v>0.96</v>
      </c>
      <c r="R94" s="201">
        <v>0.69</v>
      </c>
      <c r="S94" s="201">
        <v>0.42</v>
      </c>
      <c r="T94" s="201">
        <v>0.05</v>
      </c>
      <c r="U94" s="201">
        <v>1.72</v>
      </c>
      <c r="V94" s="201">
        <v>0.38</v>
      </c>
      <c r="W94" s="201">
        <v>0.68</v>
      </c>
      <c r="X94" s="201">
        <v>1.51</v>
      </c>
      <c r="Y94" s="201">
        <v>0</v>
      </c>
      <c r="Z94" s="201">
        <v>4.26</v>
      </c>
      <c r="AA94" s="201">
        <v>1.37</v>
      </c>
      <c r="AB94" s="201">
        <v>0</v>
      </c>
      <c r="AC94" s="201">
        <v>18.43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0</v>
      </c>
      <c r="AJ94" s="201">
        <v>0</v>
      </c>
      <c r="AK94" s="201">
        <v>-34.950000000000003</v>
      </c>
      <c r="AL94" s="201">
        <v>0</v>
      </c>
      <c r="AM94" s="201">
        <v>0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0.28000000000000003</v>
      </c>
      <c r="AV94" s="201">
        <v>0.19</v>
      </c>
      <c r="AW94" s="201">
        <v>0.18</v>
      </c>
      <c r="AX94" s="201">
        <v>0.11</v>
      </c>
      <c r="AY94" s="201">
        <v>0.04</v>
      </c>
    </row>
    <row r="95" spans="1:51">
      <c r="A95" t="s">
        <v>137</v>
      </c>
      <c r="B95" s="201">
        <v>0</v>
      </c>
      <c r="C95" s="201">
        <v>0</v>
      </c>
      <c r="D95" s="201">
        <v>21.53</v>
      </c>
      <c r="E95" s="201">
        <v>0</v>
      </c>
      <c r="F95" s="201">
        <v>0</v>
      </c>
      <c r="G95" s="201">
        <v>34.619999999999997</v>
      </c>
      <c r="H95" s="201">
        <v>0</v>
      </c>
      <c r="I95" s="201">
        <v>0</v>
      </c>
      <c r="J95" s="201">
        <v>43.63</v>
      </c>
      <c r="K95" s="201">
        <v>17.78</v>
      </c>
      <c r="L95" s="201">
        <v>0.62</v>
      </c>
      <c r="M95" s="201">
        <v>2.2400000000000002</v>
      </c>
      <c r="N95" s="201">
        <v>1.86</v>
      </c>
      <c r="O95" s="201">
        <v>2.6</v>
      </c>
      <c r="P95" s="201">
        <v>1.1200000000000001</v>
      </c>
      <c r="Q95" s="201">
        <v>0.96</v>
      </c>
      <c r="R95" s="201">
        <v>0.69</v>
      </c>
      <c r="S95" s="201">
        <v>0.42</v>
      </c>
      <c r="T95" s="201">
        <v>0.05</v>
      </c>
      <c r="U95" s="201">
        <v>1.72</v>
      </c>
      <c r="V95" s="201">
        <v>0.38</v>
      </c>
      <c r="W95" s="201">
        <v>0.68</v>
      </c>
      <c r="X95" s="201">
        <v>1.51</v>
      </c>
      <c r="Y95" s="201">
        <v>0</v>
      </c>
      <c r="Z95" s="201">
        <v>4.26</v>
      </c>
      <c r="AA95" s="201">
        <v>1.37</v>
      </c>
      <c r="AB95" s="201">
        <v>0</v>
      </c>
      <c r="AC95" s="201">
        <v>18.43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0</v>
      </c>
      <c r="AJ95" s="201">
        <v>0</v>
      </c>
      <c r="AK95" s="201">
        <v>-34.950000000000003</v>
      </c>
      <c r="AL95" s="201">
        <v>0</v>
      </c>
      <c r="AM95" s="201">
        <v>0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0.28000000000000003</v>
      </c>
      <c r="AV95" s="201">
        <v>0.19</v>
      </c>
      <c r="AW95" s="201">
        <v>0.18</v>
      </c>
      <c r="AX95" s="201">
        <v>0.11</v>
      </c>
      <c r="AY95" s="201">
        <v>0.04</v>
      </c>
    </row>
    <row r="96" spans="1:51">
      <c r="A96" t="s">
        <v>138</v>
      </c>
      <c r="B96" s="201">
        <v>0</v>
      </c>
      <c r="C96" s="201">
        <v>0</v>
      </c>
      <c r="D96" s="201">
        <v>21.53</v>
      </c>
      <c r="E96" s="201">
        <v>0</v>
      </c>
      <c r="F96" s="201">
        <v>0</v>
      </c>
      <c r="G96" s="201">
        <v>34.619999999999997</v>
      </c>
      <c r="H96" s="201">
        <v>0</v>
      </c>
      <c r="I96" s="201">
        <v>0</v>
      </c>
      <c r="J96" s="201">
        <v>43.63</v>
      </c>
      <c r="K96" s="201">
        <v>17.78</v>
      </c>
      <c r="L96" s="201">
        <v>0.62</v>
      </c>
      <c r="M96" s="201">
        <v>2.2400000000000002</v>
      </c>
      <c r="N96" s="201">
        <v>1.86</v>
      </c>
      <c r="O96" s="201">
        <v>2.6</v>
      </c>
      <c r="P96" s="201">
        <v>1.1200000000000001</v>
      </c>
      <c r="Q96" s="201">
        <v>0.96</v>
      </c>
      <c r="R96" s="201">
        <v>0.69</v>
      </c>
      <c r="S96" s="201">
        <v>0.42</v>
      </c>
      <c r="T96" s="201">
        <v>0.05</v>
      </c>
      <c r="U96" s="201">
        <v>1.72</v>
      </c>
      <c r="V96" s="201">
        <v>0.38</v>
      </c>
      <c r="W96" s="201">
        <v>0.68</v>
      </c>
      <c r="X96" s="201">
        <v>1.51</v>
      </c>
      <c r="Y96" s="201">
        <v>0</v>
      </c>
      <c r="Z96" s="201">
        <v>4.26</v>
      </c>
      <c r="AA96" s="201">
        <v>1.37</v>
      </c>
      <c r="AB96" s="201">
        <v>0</v>
      </c>
      <c r="AC96" s="201">
        <v>18.43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0</v>
      </c>
      <c r="AJ96" s="201">
        <v>0</v>
      </c>
      <c r="AK96" s="201">
        <v>-34.950000000000003</v>
      </c>
      <c r="AL96" s="201">
        <v>0</v>
      </c>
      <c r="AM96" s="201">
        <v>0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0.28000000000000003</v>
      </c>
      <c r="AV96" s="201">
        <v>0.19</v>
      </c>
      <c r="AW96" s="201">
        <v>0.18</v>
      </c>
      <c r="AX96" s="201">
        <v>0.11</v>
      </c>
      <c r="AY96" s="201">
        <v>0.04</v>
      </c>
    </row>
    <row r="97" spans="1:51">
      <c r="A97" t="s">
        <v>139</v>
      </c>
      <c r="B97" s="201">
        <v>0</v>
      </c>
      <c r="C97" s="201">
        <v>0</v>
      </c>
      <c r="D97" s="201">
        <v>21.53</v>
      </c>
      <c r="E97" s="201">
        <v>0</v>
      </c>
      <c r="F97" s="201">
        <v>0</v>
      </c>
      <c r="G97" s="201">
        <v>34.619999999999997</v>
      </c>
      <c r="H97" s="201">
        <v>0</v>
      </c>
      <c r="I97" s="201">
        <v>0</v>
      </c>
      <c r="J97" s="201">
        <v>43.63</v>
      </c>
      <c r="K97" s="201">
        <v>17.78</v>
      </c>
      <c r="L97" s="201">
        <v>0.62</v>
      </c>
      <c r="M97" s="201">
        <v>2.2400000000000002</v>
      </c>
      <c r="N97" s="201">
        <v>1.86</v>
      </c>
      <c r="O97" s="201">
        <v>2.6</v>
      </c>
      <c r="P97" s="201">
        <v>1.1200000000000001</v>
      </c>
      <c r="Q97" s="201">
        <v>0.96</v>
      </c>
      <c r="R97" s="201">
        <v>0.69</v>
      </c>
      <c r="S97" s="201">
        <v>0.42</v>
      </c>
      <c r="T97" s="201">
        <v>0.05</v>
      </c>
      <c r="U97" s="201">
        <v>1.72</v>
      </c>
      <c r="V97" s="201">
        <v>0.38</v>
      </c>
      <c r="W97" s="201">
        <v>0.68</v>
      </c>
      <c r="X97" s="201">
        <v>1.51</v>
      </c>
      <c r="Y97" s="201">
        <v>0</v>
      </c>
      <c r="Z97" s="201">
        <v>4.26</v>
      </c>
      <c r="AA97" s="201">
        <v>1.37</v>
      </c>
      <c r="AB97" s="201">
        <v>0</v>
      </c>
      <c r="AC97" s="201">
        <v>18.43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0</v>
      </c>
      <c r="AJ97" s="201">
        <v>0</v>
      </c>
      <c r="AK97" s="201">
        <v>-34.950000000000003</v>
      </c>
      <c r="AL97" s="201">
        <v>0</v>
      </c>
      <c r="AM97" s="201">
        <v>0</v>
      </c>
      <c r="AN97" s="201">
        <v>0</v>
      </c>
      <c r="AO97" s="201">
        <v>81.96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0.28000000000000003</v>
      </c>
      <c r="AV97" s="201">
        <v>0.19</v>
      </c>
      <c r="AW97" s="201">
        <v>0.18</v>
      </c>
      <c r="AX97" s="201">
        <v>0.11</v>
      </c>
      <c r="AY97" s="201">
        <v>0.04</v>
      </c>
    </row>
    <row r="98" spans="1:51">
      <c r="A98" t="s">
        <v>140</v>
      </c>
      <c r="B98" s="201">
        <v>0</v>
      </c>
      <c r="C98" s="201">
        <v>0</v>
      </c>
      <c r="D98" s="201">
        <v>21.53</v>
      </c>
      <c r="E98" s="201">
        <v>0</v>
      </c>
      <c r="F98" s="201">
        <v>0</v>
      </c>
      <c r="G98" s="201">
        <v>34.619999999999997</v>
      </c>
      <c r="H98" s="201">
        <v>0</v>
      </c>
      <c r="I98" s="201">
        <v>0</v>
      </c>
      <c r="J98" s="201">
        <v>43.63</v>
      </c>
      <c r="K98" s="201">
        <v>17.78</v>
      </c>
      <c r="L98" s="201">
        <v>0.62</v>
      </c>
      <c r="M98" s="201">
        <v>2.2400000000000002</v>
      </c>
      <c r="N98" s="201">
        <v>1.86</v>
      </c>
      <c r="O98" s="201">
        <v>2.6</v>
      </c>
      <c r="P98" s="201">
        <v>1.1200000000000001</v>
      </c>
      <c r="Q98" s="201">
        <v>0.96</v>
      </c>
      <c r="R98" s="201">
        <v>0.69</v>
      </c>
      <c r="S98" s="201">
        <v>0.42</v>
      </c>
      <c r="T98" s="201">
        <v>0.05</v>
      </c>
      <c r="U98" s="201">
        <v>1.72</v>
      </c>
      <c r="V98" s="201">
        <v>0.38</v>
      </c>
      <c r="W98" s="201">
        <v>0.68</v>
      </c>
      <c r="X98" s="201">
        <v>1.51</v>
      </c>
      <c r="Y98" s="201">
        <v>0</v>
      </c>
      <c r="Z98" s="201">
        <v>4.26</v>
      </c>
      <c r="AA98" s="201">
        <v>1.37</v>
      </c>
      <c r="AB98" s="201">
        <v>0</v>
      </c>
      <c r="AC98" s="201">
        <v>18.43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0</v>
      </c>
      <c r="AJ98" s="201">
        <v>0</v>
      </c>
      <c r="AK98" s="201">
        <v>-34.950000000000003</v>
      </c>
      <c r="AL98" s="201">
        <v>0</v>
      </c>
      <c r="AM98" s="201">
        <v>0</v>
      </c>
      <c r="AN98" s="201">
        <v>0</v>
      </c>
      <c r="AO98" s="201">
        <v>94.96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0.28000000000000003</v>
      </c>
      <c r="AV98" s="201">
        <v>0.19</v>
      </c>
      <c r="AW98" s="201">
        <v>0.18</v>
      </c>
      <c r="AX98" s="201">
        <v>0.11</v>
      </c>
      <c r="AY98" s="201">
        <v>0.04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0.51672000000000007</v>
      </c>
      <c r="E99">
        <f t="shared" si="0"/>
        <v>0</v>
      </c>
      <c r="F99">
        <f t="shared" si="0"/>
        <v>0</v>
      </c>
      <c r="G99">
        <f t="shared" si="0"/>
        <v>0.85487749999999962</v>
      </c>
      <c r="H99">
        <f t="shared" si="0"/>
        <v>0</v>
      </c>
      <c r="I99">
        <f t="shared" si="0"/>
        <v>0</v>
      </c>
      <c r="J99">
        <f t="shared" si="0"/>
        <v>1.0819975000000008</v>
      </c>
      <c r="K99">
        <f t="shared" si="0"/>
        <v>3.6120699999999992</v>
      </c>
      <c r="L99">
        <f t="shared" si="0"/>
        <v>0.16851250000000012</v>
      </c>
      <c r="M99">
        <f t="shared" si="0"/>
        <v>5.8452500000000122E-2</v>
      </c>
      <c r="N99">
        <f t="shared" si="0"/>
        <v>4.849000000000013E-2</v>
      </c>
      <c r="O99">
        <f t="shared" si="0"/>
        <v>6.7809999999999968E-2</v>
      </c>
      <c r="P99">
        <f t="shared" si="0"/>
        <v>2.8902500000000018E-2</v>
      </c>
      <c r="Q99">
        <f t="shared" si="0"/>
        <v>3.7909999999999992E-2</v>
      </c>
      <c r="R99">
        <f t="shared" si="0"/>
        <v>7.0992499999999958E-2</v>
      </c>
      <c r="S99">
        <f t="shared" si="0"/>
        <v>4.5044999999999877E-2</v>
      </c>
      <c r="T99">
        <f t="shared" si="0"/>
        <v>5.0100000000000032E-3</v>
      </c>
      <c r="U99">
        <f t="shared" si="0"/>
        <v>4.1757500000000031E-2</v>
      </c>
      <c r="V99">
        <f t="shared" si="0"/>
        <v>1.7539999999999979E-2</v>
      </c>
      <c r="W99">
        <f t="shared" si="0"/>
        <v>4.4507500000000103E-2</v>
      </c>
      <c r="X99">
        <f t="shared" si="0"/>
        <v>9.8469999999999877E-2</v>
      </c>
      <c r="Y99">
        <f t="shared" si="0"/>
        <v>0</v>
      </c>
      <c r="Z99">
        <f t="shared" si="0"/>
        <v>0.46941249999999984</v>
      </c>
      <c r="AA99">
        <f t="shared" si="0"/>
        <v>0.12607500000000005</v>
      </c>
      <c r="AB99">
        <f t="shared" si="0"/>
        <v>0</v>
      </c>
      <c r="AC99">
        <f t="shared" si="0"/>
        <v>0.4333524999999997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-8.1249999999999985E-4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-0.71464999999999912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-0.47002750000000004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2.5700000000000011E-2</v>
      </c>
      <c r="AV99">
        <f t="shared" si="1"/>
        <v>3.9099999999999977E-3</v>
      </c>
      <c r="AW99">
        <f t="shared" si="1"/>
        <v>4.3199999999999957E-3</v>
      </c>
      <c r="AX99">
        <f t="shared" si="1"/>
        <v>2.6699999999999988E-3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45438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5</v>
      </c>
      <c r="C23" s="94">
        <f>'IDT-1 Calculation'!DG23</f>
        <v>-5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-45.518000000000001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45.518000000000001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0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0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0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-1.01295E-2</v>
      </c>
      <c r="C99" s="110">
        <f>SUM(C3:C98)/4000</f>
        <v>-1.25E-3</v>
      </c>
      <c r="D99" s="110">
        <f>SUM(D3:D98)/4000</f>
        <v>0</v>
      </c>
      <c r="E99" s="110">
        <f>SUM(E3:E98)/4000</f>
        <v>0</v>
      </c>
      <c r="F99" s="110">
        <f>SUM(F3:F98)/4000</f>
        <v>1.1379500000000001E-2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10</v>
      </c>
      <c r="E3" s="201">
        <v>0</v>
      </c>
      <c r="F3" s="201">
        <v>0</v>
      </c>
      <c r="G3" s="201">
        <v>16.55</v>
      </c>
      <c r="H3" s="201">
        <v>0</v>
      </c>
      <c r="I3" s="201">
        <v>0</v>
      </c>
      <c r="J3" s="201">
        <v>20.88</v>
      </c>
      <c r="K3" s="201">
        <v>5.7</v>
      </c>
      <c r="L3" s="201">
        <v>2.2400000000000002</v>
      </c>
      <c r="M3" s="201">
        <v>0</v>
      </c>
      <c r="N3" s="201">
        <v>1.02</v>
      </c>
      <c r="O3" s="201">
        <v>1.71</v>
      </c>
      <c r="P3" s="201">
        <v>3.5</v>
      </c>
      <c r="Q3" s="201">
        <v>0.19</v>
      </c>
      <c r="R3" s="201">
        <v>0.37</v>
      </c>
      <c r="S3" s="201">
        <v>0.24</v>
      </c>
      <c r="T3" s="201">
        <v>0</v>
      </c>
      <c r="U3" s="201">
        <v>8.16</v>
      </c>
      <c r="V3" s="201">
        <v>0.11</v>
      </c>
      <c r="W3" s="201">
        <v>0.39</v>
      </c>
      <c r="X3" s="201">
        <v>0.87</v>
      </c>
      <c r="Y3" s="201">
        <v>0</v>
      </c>
      <c r="Z3" s="201">
        <v>2.46</v>
      </c>
      <c r="AA3" s="201">
        <v>0.79</v>
      </c>
      <c r="AB3" s="201">
        <v>0</v>
      </c>
      <c r="AC3" s="201">
        <v>9.06</v>
      </c>
      <c r="AD3" s="201">
        <v>0</v>
      </c>
      <c r="AE3" s="201">
        <v>0</v>
      </c>
      <c r="AF3" s="201">
        <v>0</v>
      </c>
      <c r="AG3" s="201">
        <v>-0.64</v>
      </c>
      <c r="AH3" s="201">
        <v>0</v>
      </c>
      <c r="AI3" s="201">
        <v>0</v>
      </c>
      <c r="AJ3" s="201">
        <v>0</v>
      </c>
      <c r="AK3" s="201">
        <v>2.6</v>
      </c>
      <c r="AL3" s="201">
        <v>0</v>
      </c>
      <c r="AM3" s="201">
        <v>0</v>
      </c>
      <c r="AN3" s="201">
        <v>0</v>
      </c>
      <c r="AO3" s="201">
        <v>12.04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10</v>
      </c>
      <c r="E4" s="201">
        <v>0</v>
      </c>
      <c r="F4" s="201">
        <v>0</v>
      </c>
      <c r="G4" s="201">
        <v>16.55</v>
      </c>
      <c r="H4" s="201">
        <v>0</v>
      </c>
      <c r="I4" s="201">
        <v>0</v>
      </c>
      <c r="J4" s="201">
        <v>20.88</v>
      </c>
      <c r="K4" s="201">
        <v>5.7</v>
      </c>
      <c r="L4" s="201">
        <v>2.2400000000000002</v>
      </c>
      <c r="M4" s="201">
        <v>0</v>
      </c>
      <c r="N4" s="201">
        <v>1.02</v>
      </c>
      <c r="O4" s="201">
        <v>1.71</v>
      </c>
      <c r="P4" s="201">
        <v>3.16</v>
      </c>
      <c r="Q4" s="201">
        <v>0.19</v>
      </c>
      <c r="R4" s="201">
        <v>0.37</v>
      </c>
      <c r="S4" s="201">
        <v>0.24</v>
      </c>
      <c r="T4" s="201">
        <v>0</v>
      </c>
      <c r="U4" s="201">
        <v>8.16</v>
      </c>
      <c r="V4" s="201">
        <v>0.11</v>
      </c>
      <c r="W4" s="201">
        <v>0.39</v>
      </c>
      <c r="X4" s="201">
        <v>0.87</v>
      </c>
      <c r="Y4" s="201">
        <v>0</v>
      </c>
      <c r="Z4" s="201">
        <v>2.46</v>
      </c>
      <c r="AA4" s="201">
        <v>0.79</v>
      </c>
      <c r="AB4" s="201">
        <v>0</v>
      </c>
      <c r="AC4" s="201">
        <v>9.06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0</v>
      </c>
      <c r="AJ4" s="201">
        <v>0</v>
      </c>
      <c r="AK4" s="201">
        <v>2.6</v>
      </c>
      <c r="AL4" s="201">
        <v>0</v>
      </c>
      <c r="AM4" s="201">
        <v>0</v>
      </c>
      <c r="AN4" s="201">
        <v>0</v>
      </c>
      <c r="AO4" s="201">
        <v>2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10</v>
      </c>
      <c r="E5" s="201">
        <v>0</v>
      </c>
      <c r="F5" s="201">
        <v>0</v>
      </c>
      <c r="G5" s="201">
        <v>16.55</v>
      </c>
      <c r="H5" s="201">
        <v>0</v>
      </c>
      <c r="I5" s="201">
        <v>0</v>
      </c>
      <c r="J5" s="201">
        <v>20.88</v>
      </c>
      <c r="K5" s="201">
        <v>5.7</v>
      </c>
      <c r="L5" s="201">
        <v>2.2400000000000002</v>
      </c>
      <c r="M5" s="201">
        <v>0</v>
      </c>
      <c r="N5" s="201">
        <v>1.02</v>
      </c>
      <c r="O5" s="201">
        <v>1.71</v>
      </c>
      <c r="P5" s="201">
        <v>3.77</v>
      </c>
      <c r="Q5" s="201">
        <v>0.19</v>
      </c>
      <c r="R5" s="201">
        <v>0.37</v>
      </c>
      <c r="S5" s="201">
        <v>0.24</v>
      </c>
      <c r="T5" s="201">
        <v>0</v>
      </c>
      <c r="U5" s="201">
        <v>8.16</v>
      </c>
      <c r="V5" s="201">
        <v>0.11</v>
      </c>
      <c r="W5" s="201">
        <v>0.39</v>
      </c>
      <c r="X5" s="201">
        <v>0.87</v>
      </c>
      <c r="Y5" s="201">
        <v>0</v>
      </c>
      <c r="Z5" s="201">
        <v>2.46</v>
      </c>
      <c r="AA5" s="201">
        <v>0.79</v>
      </c>
      <c r="AB5" s="201">
        <v>0</v>
      </c>
      <c r="AC5" s="201">
        <v>9.06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0</v>
      </c>
      <c r="AJ5" s="201">
        <v>0</v>
      </c>
      <c r="AK5" s="201">
        <v>2.6</v>
      </c>
      <c r="AL5" s="201">
        <v>0</v>
      </c>
      <c r="AM5" s="201">
        <v>0</v>
      </c>
      <c r="AN5" s="201">
        <v>0</v>
      </c>
      <c r="AO5" s="201">
        <v>47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10</v>
      </c>
      <c r="E6" s="201">
        <v>0</v>
      </c>
      <c r="F6" s="201">
        <v>0</v>
      </c>
      <c r="G6" s="201">
        <v>16.55</v>
      </c>
      <c r="H6" s="201">
        <v>0</v>
      </c>
      <c r="I6" s="201">
        <v>0</v>
      </c>
      <c r="J6" s="201">
        <v>20.88</v>
      </c>
      <c r="K6" s="201">
        <v>5.7</v>
      </c>
      <c r="L6" s="201">
        <v>2.2400000000000002</v>
      </c>
      <c r="M6" s="201">
        <v>0</v>
      </c>
      <c r="N6" s="201">
        <v>1.02</v>
      </c>
      <c r="O6" s="201">
        <v>1.71</v>
      </c>
      <c r="P6" s="201">
        <v>3.36</v>
      </c>
      <c r="Q6" s="201">
        <v>0.19</v>
      </c>
      <c r="R6" s="201">
        <v>0.37</v>
      </c>
      <c r="S6" s="201">
        <v>0.24</v>
      </c>
      <c r="T6" s="201">
        <v>0</v>
      </c>
      <c r="U6" s="201">
        <v>8.16</v>
      </c>
      <c r="V6" s="201">
        <v>0.11</v>
      </c>
      <c r="W6" s="201">
        <v>0.39</v>
      </c>
      <c r="X6" s="201">
        <v>0.87</v>
      </c>
      <c r="Y6" s="201">
        <v>0</v>
      </c>
      <c r="Z6" s="201">
        <v>2.46</v>
      </c>
      <c r="AA6" s="201">
        <v>0.79</v>
      </c>
      <c r="AB6" s="201">
        <v>0</v>
      </c>
      <c r="AC6" s="201">
        <v>9.06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0</v>
      </c>
      <c r="AJ6" s="201">
        <v>0</v>
      </c>
      <c r="AK6" s="201">
        <v>2.6</v>
      </c>
      <c r="AL6" s="201">
        <v>0</v>
      </c>
      <c r="AM6" s="201">
        <v>0</v>
      </c>
      <c r="AN6" s="201">
        <v>0</v>
      </c>
      <c r="AO6" s="201">
        <v>72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10</v>
      </c>
      <c r="E7" s="201">
        <v>0</v>
      </c>
      <c r="F7" s="201">
        <v>0</v>
      </c>
      <c r="G7" s="201">
        <v>16.82</v>
      </c>
      <c r="H7" s="201">
        <v>0</v>
      </c>
      <c r="I7" s="201">
        <v>0</v>
      </c>
      <c r="J7" s="201">
        <v>20.88</v>
      </c>
      <c r="K7" s="201">
        <v>5.7</v>
      </c>
      <c r="L7" s="201">
        <v>2.2400000000000002</v>
      </c>
      <c r="M7" s="201">
        <v>0</v>
      </c>
      <c r="N7" s="201">
        <v>1.02</v>
      </c>
      <c r="O7" s="201">
        <v>1.71</v>
      </c>
      <c r="P7" s="201">
        <v>3.42</v>
      </c>
      <c r="Q7" s="201">
        <v>0.19</v>
      </c>
      <c r="R7" s="201">
        <v>0.37</v>
      </c>
      <c r="S7" s="201">
        <v>0.24</v>
      </c>
      <c r="T7" s="201">
        <v>0</v>
      </c>
      <c r="U7" s="201">
        <v>8.16</v>
      </c>
      <c r="V7" s="201">
        <v>0.11</v>
      </c>
      <c r="W7" s="201">
        <v>0.39</v>
      </c>
      <c r="X7" s="201">
        <v>0.87</v>
      </c>
      <c r="Y7" s="201">
        <v>0</v>
      </c>
      <c r="Z7" s="201">
        <v>2.46</v>
      </c>
      <c r="AA7" s="201">
        <v>0.79</v>
      </c>
      <c r="AB7" s="201">
        <v>0</v>
      </c>
      <c r="AC7" s="201">
        <v>9.06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0</v>
      </c>
      <c r="AJ7" s="201">
        <v>0</v>
      </c>
      <c r="AK7" s="201">
        <v>2.6</v>
      </c>
      <c r="AL7" s="201">
        <v>0</v>
      </c>
      <c r="AM7" s="201">
        <v>0</v>
      </c>
      <c r="AN7" s="201">
        <v>0</v>
      </c>
      <c r="AO7" s="201">
        <v>52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10</v>
      </c>
      <c r="E8" s="201">
        <v>0</v>
      </c>
      <c r="F8" s="201">
        <v>0</v>
      </c>
      <c r="G8" s="201">
        <v>16.82</v>
      </c>
      <c r="H8" s="201">
        <v>0</v>
      </c>
      <c r="I8" s="201">
        <v>0</v>
      </c>
      <c r="J8" s="201">
        <v>21.43</v>
      </c>
      <c r="K8" s="201">
        <v>5.79</v>
      </c>
      <c r="L8" s="201">
        <v>2.34</v>
      </c>
      <c r="M8" s="201">
        <v>0</v>
      </c>
      <c r="N8" s="201">
        <v>1.02</v>
      </c>
      <c r="O8" s="201">
        <v>1.71</v>
      </c>
      <c r="P8" s="201">
        <v>3.47</v>
      </c>
      <c r="Q8" s="201">
        <v>0.19</v>
      </c>
      <c r="R8" s="201">
        <v>0.37</v>
      </c>
      <c r="S8" s="201">
        <v>0.24</v>
      </c>
      <c r="T8" s="201">
        <v>0</v>
      </c>
      <c r="U8" s="201">
        <v>8.16</v>
      </c>
      <c r="V8" s="201">
        <v>0.11</v>
      </c>
      <c r="W8" s="201">
        <v>0.39</v>
      </c>
      <c r="X8" s="201">
        <v>0.87</v>
      </c>
      <c r="Y8" s="201">
        <v>0</v>
      </c>
      <c r="Z8" s="201">
        <v>2.46</v>
      </c>
      <c r="AA8" s="201">
        <v>0.79</v>
      </c>
      <c r="AB8" s="201">
        <v>0</v>
      </c>
      <c r="AC8" s="201">
        <v>9.06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0</v>
      </c>
      <c r="AJ8" s="201">
        <v>0</v>
      </c>
      <c r="AK8" s="201">
        <v>2.6</v>
      </c>
      <c r="AL8" s="201">
        <v>0</v>
      </c>
      <c r="AM8" s="201">
        <v>0</v>
      </c>
      <c r="AN8" s="201">
        <v>0</v>
      </c>
      <c r="AO8" s="201">
        <v>62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10</v>
      </c>
      <c r="E9" s="201">
        <v>0</v>
      </c>
      <c r="F9" s="201">
        <v>0</v>
      </c>
      <c r="G9" s="201">
        <v>16.82</v>
      </c>
      <c r="H9" s="201">
        <v>0</v>
      </c>
      <c r="I9" s="201">
        <v>0</v>
      </c>
      <c r="J9" s="201">
        <v>21.43</v>
      </c>
      <c r="K9" s="201">
        <v>5.7</v>
      </c>
      <c r="L9" s="201">
        <v>2.2400000000000002</v>
      </c>
      <c r="M9" s="201">
        <v>0</v>
      </c>
      <c r="N9" s="201">
        <v>1.02</v>
      </c>
      <c r="O9" s="201">
        <v>1.71</v>
      </c>
      <c r="P9" s="201">
        <v>3.47</v>
      </c>
      <c r="Q9" s="201">
        <v>0.19</v>
      </c>
      <c r="R9" s="201">
        <v>0.37</v>
      </c>
      <c r="S9" s="201">
        <v>0.24</v>
      </c>
      <c r="T9" s="201">
        <v>0</v>
      </c>
      <c r="U9" s="201">
        <v>8.16</v>
      </c>
      <c r="V9" s="201">
        <v>0.11</v>
      </c>
      <c r="W9" s="201">
        <v>0.39</v>
      </c>
      <c r="X9" s="201">
        <v>0.87</v>
      </c>
      <c r="Y9" s="201">
        <v>0</v>
      </c>
      <c r="Z9" s="201">
        <v>2.46</v>
      </c>
      <c r="AA9" s="201">
        <v>0.79</v>
      </c>
      <c r="AB9" s="201">
        <v>0</v>
      </c>
      <c r="AC9" s="201">
        <v>9.06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0</v>
      </c>
      <c r="AJ9" s="201">
        <v>0</v>
      </c>
      <c r="AK9" s="201">
        <v>2.6</v>
      </c>
      <c r="AL9" s="201">
        <v>0</v>
      </c>
      <c r="AM9" s="201">
        <v>0</v>
      </c>
      <c r="AN9" s="201">
        <v>0</v>
      </c>
      <c r="AO9" s="201">
        <v>83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10</v>
      </c>
      <c r="E10" s="201">
        <v>0</v>
      </c>
      <c r="F10" s="201">
        <v>0</v>
      </c>
      <c r="G10" s="201">
        <v>16.82</v>
      </c>
      <c r="H10" s="201">
        <v>0</v>
      </c>
      <c r="I10" s="201">
        <v>0</v>
      </c>
      <c r="J10" s="201">
        <v>21.43</v>
      </c>
      <c r="K10" s="201">
        <v>5.7</v>
      </c>
      <c r="L10" s="201">
        <v>2.2400000000000002</v>
      </c>
      <c r="M10" s="201">
        <v>0</v>
      </c>
      <c r="N10" s="201">
        <v>1.02</v>
      </c>
      <c r="O10" s="201">
        <v>1.71</v>
      </c>
      <c r="P10" s="201">
        <v>3.41</v>
      </c>
      <c r="Q10" s="201">
        <v>0.19</v>
      </c>
      <c r="R10" s="201">
        <v>0.37</v>
      </c>
      <c r="S10" s="201">
        <v>0.24</v>
      </c>
      <c r="T10" s="201">
        <v>0</v>
      </c>
      <c r="U10" s="201">
        <v>8.16</v>
      </c>
      <c r="V10" s="201">
        <v>0.11</v>
      </c>
      <c r="W10" s="201">
        <v>0.39</v>
      </c>
      <c r="X10" s="201">
        <v>0.87</v>
      </c>
      <c r="Y10" s="201">
        <v>0</v>
      </c>
      <c r="Z10" s="201">
        <v>2.46</v>
      </c>
      <c r="AA10" s="201">
        <v>0.79</v>
      </c>
      <c r="AB10" s="201">
        <v>0</v>
      </c>
      <c r="AC10" s="201">
        <v>9.06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0</v>
      </c>
      <c r="AJ10" s="201">
        <v>0</v>
      </c>
      <c r="AK10" s="201">
        <v>2.6</v>
      </c>
      <c r="AL10" s="201">
        <v>0</v>
      </c>
      <c r="AM10" s="201">
        <v>0</v>
      </c>
      <c r="AN10" s="201">
        <v>0</v>
      </c>
      <c r="AO10" s="201">
        <v>83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10</v>
      </c>
      <c r="E11" s="201">
        <v>0</v>
      </c>
      <c r="F11" s="201">
        <v>0</v>
      </c>
      <c r="G11" s="201">
        <v>16.82</v>
      </c>
      <c r="H11" s="201">
        <v>0</v>
      </c>
      <c r="I11" s="201">
        <v>0</v>
      </c>
      <c r="J11" s="201">
        <v>21.43</v>
      </c>
      <c r="K11" s="201">
        <v>6.95</v>
      </c>
      <c r="L11" s="201">
        <v>2.27</v>
      </c>
      <c r="M11" s="201">
        <v>0</v>
      </c>
      <c r="N11" s="201">
        <v>1.02</v>
      </c>
      <c r="O11" s="201">
        <v>1.71</v>
      </c>
      <c r="P11" s="201">
        <v>2.57</v>
      </c>
      <c r="Q11" s="201">
        <v>0.19</v>
      </c>
      <c r="R11" s="201">
        <v>0.37</v>
      </c>
      <c r="S11" s="201">
        <v>0.24</v>
      </c>
      <c r="T11" s="201">
        <v>0</v>
      </c>
      <c r="U11" s="201">
        <v>8.16</v>
      </c>
      <c r="V11" s="201">
        <v>0.11</v>
      </c>
      <c r="W11" s="201">
        <v>0.39</v>
      </c>
      <c r="X11" s="201">
        <v>0.87</v>
      </c>
      <c r="Y11" s="201">
        <v>0</v>
      </c>
      <c r="Z11" s="201">
        <v>2.46</v>
      </c>
      <c r="AA11" s="201">
        <v>0.79</v>
      </c>
      <c r="AB11" s="201">
        <v>0</v>
      </c>
      <c r="AC11" s="201">
        <v>9.06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0</v>
      </c>
      <c r="AJ11" s="201">
        <v>0</v>
      </c>
      <c r="AK11" s="201">
        <v>12.6</v>
      </c>
      <c r="AL11" s="201">
        <v>0</v>
      </c>
      <c r="AM11" s="201">
        <v>0</v>
      </c>
      <c r="AN11" s="201">
        <v>0</v>
      </c>
      <c r="AO11" s="201">
        <v>83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10</v>
      </c>
      <c r="E12" s="201">
        <v>0</v>
      </c>
      <c r="F12" s="201">
        <v>0</v>
      </c>
      <c r="G12" s="201">
        <v>16.82</v>
      </c>
      <c r="H12" s="201">
        <v>0</v>
      </c>
      <c r="I12" s="201">
        <v>0</v>
      </c>
      <c r="J12" s="201">
        <v>21.43</v>
      </c>
      <c r="K12" s="201">
        <v>5.7</v>
      </c>
      <c r="L12" s="201">
        <v>2.27</v>
      </c>
      <c r="M12" s="201">
        <v>0</v>
      </c>
      <c r="N12" s="201">
        <v>1.02</v>
      </c>
      <c r="O12" s="201">
        <v>1.71</v>
      </c>
      <c r="P12" s="201">
        <v>2.4</v>
      </c>
      <c r="Q12" s="201">
        <v>0.19</v>
      </c>
      <c r="R12" s="201">
        <v>0.37</v>
      </c>
      <c r="S12" s="201">
        <v>0.24</v>
      </c>
      <c r="T12" s="201">
        <v>0</v>
      </c>
      <c r="U12" s="201">
        <v>8.16</v>
      </c>
      <c r="V12" s="201">
        <v>0.11</v>
      </c>
      <c r="W12" s="201">
        <v>0.39</v>
      </c>
      <c r="X12" s="201">
        <v>0.87</v>
      </c>
      <c r="Y12" s="201">
        <v>0</v>
      </c>
      <c r="Z12" s="201">
        <v>2.46</v>
      </c>
      <c r="AA12" s="201">
        <v>0.79</v>
      </c>
      <c r="AB12" s="201">
        <v>0</v>
      </c>
      <c r="AC12" s="201">
        <v>9.06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0</v>
      </c>
      <c r="AJ12" s="201">
        <v>0</v>
      </c>
      <c r="AK12" s="201">
        <v>12.6</v>
      </c>
      <c r="AL12" s="201">
        <v>0</v>
      </c>
      <c r="AM12" s="201">
        <v>0</v>
      </c>
      <c r="AN12" s="201">
        <v>0</v>
      </c>
      <c r="AO12" s="201">
        <v>83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10</v>
      </c>
      <c r="E13" s="201">
        <v>0</v>
      </c>
      <c r="F13" s="201">
        <v>0</v>
      </c>
      <c r="G13" s="201">
        <v>16.82</v>
      </c>
      <c r="H13" s="201">
        <v>0</v>
      </c>
      <c r="I13" s="201">
        <v>0</v>
      </c>
      <c r="J13" s="201">
        <v>21.43</v>
      </c>
      <c r="K13" s="201">
        <v>5.7</v>
      </c>
      <c r="L13" s="201">
        <v>2.27</v>
      </c>
      <c r="M13" s="201">
        <v>0</v>
      </c>
      <c r="N13" s="201">
        <v>1.02</v>
      </c>
      <c r="O13" s="201">
        <v>1.71</v>
      </c>
      <c r="P13" s="201">
        <v>2.4</v>
      </c>
      <c r="Q13" s="201">
        <v>0.19</v>
      </c>
      <c r="R13" s="201">
        <v>0.37</v>
      </c>
      <c r="S13" s="201">
        <v>0.24</v>
      </c>
      <c r="T13" s="201">
        <v>0</v>
      </c>
      <c r="U13" s="201">
        <v>8.16</v>
      </c>
      <c r="V13" s="201">
        <v>0.11</v>
      </c>
      <c r="W13" s="201">
        <v>0.39</v>
      </c>
      <c r="X13" s="201">
        <v>0.87</v>
      </c>
      <c r="Y13" s="201">
        <v>0</v>
      </c>
      <c r="Z13" s="201">
        <v>2.46</v>
      </c>
      <c r="AA13" s="201">
        <v>0.79</v>
      </c>
      <c r="AB13" s="201">
        <v>0</v>
      </c>
      <c r="AC13" s="201">
        <v>9.06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0</v>
      </c>
      <c r="AJ13" s="201">
        <v>0</v>
      </c>
      <c r="AK13" s="201">
        <v>12.6</v>
      </c>
      <c r="AL13" s="201">
        <v>0</v>
      </c>
      <c r="AM13" s="201">
        <v>0</v>
      </c>
      <c r="AN13" s="201">
        <v>0</v>
      </c>
      <c r="AO13" s="201">
        <v>83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10</v>
      </c>
      <c r="E14" s="201">
        <v>0</v>
      </c>
      <c r="F14" s="201">
        <v>0</v>
      </c>
      <c r="G14" s="201">
        <v>16.82</v>
      </c>
      <c r="H14" s="201">
        <v>0</v>
      </c>
      <c r="I14" s="201">
        <v>0</v>
      </c>
      <c r="J14" s="201">
        <v>21.43</v>
      </c>
      <c r="K14" s="201">
        <v>5.7</v>
      </c>
      <c r="L14" s="201">
        <v>2.27</v>
      </c>
      <c r="M14" s="201">
        <v>0</v>
      </c>
      <c r="N14" s="201">
        <v>1.02</v>
      </c>
      <c r="O14" s="201">
        <v>1.71</v>
      </c>
      <c r="P14" s="201">
        <v>2.4</v>
      </c>
      <c r="Q14" s="201">
        <v>0.19</v>
      </c>
      <c r="R14" s="201">
        <v>0.37</v>
      </c>
      <c r="S14" s="201">
        <v>0.24</v>
      </c>
      <c r="T14" s="201">
        <v>0</v>
      </c>
      <c r="U14" s="201">
        <v>8.16</v>
      </c>
      <c r="V14" s="201">
        <v>0.11</v>
      </c>
      <c r="W14" s="201">
        <v>0.39</v>
      </c>
      <c r="X14" s="201">
        <v>0.87</v>
      </c>
      <c r="Y14" s="201">
        <v>0</v>
      </c>
      <c r="Z14" s="201">
        <v>2.46</v>
      </c>
      <c r="AA14" s="201">
        <v>0.79</v>
      </c>
      <c r="AB14" s="201">
        <v>0</v>
      </c>
      <c r="AC14" s="201">
        <v>9.06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0</v>
      </c>
      <c r="AJ14" s="201">
        <v>0</v>
      </c>
      <c r="AK14" s="201">
        <v>12.6</v>
      </c>
      <c r="AL14" s="201">
        <v>0</v>
      </c>
      <c r="AM14" s="201">
        <v>0</v>
      </c>
      <c r="AN14" s="201">
        <v>0</v>
      </c>
      <c r="AO14" s="201">
        <v>83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10</v>
      </c>
      <c r="E15" s="201">
        <v>0</v>
      </c>
      <c r="F15" s="201">
        <v>0</v>
      </c>
      <c r="G15" s="201">
        <v>16.96</v>
      </c>
      <c r="H15" s="201">
        <v>0</v>
      </c>
      <c r="I15" s="201">
        <v>0</v>
      </c>
      <c r="J15" s="201">
        <v>21.71</v>
      </c>
      <c r="K15" s="201">
        <v>5.7</v>
      </c>
      <c r="L15" s="201">
        <v>2.27</v>
      </c>
      <c r="M15" s="201">
        <v>0</v>
      </c>
      <c r="N15" s="201">
        <v>1.02</v>
      </c>
      <c r="O15" s="201">
        <v>1.71</v>
      </c>
      <c r="P15" s="201">
        <v>2.3199999999999998</v>
      </c>
      <c r="Q15" s="201">
        <v>0.19</v>
      </c>
      <c r="R15" s="201">
        <v>0.37</v>
      </c>
      <c r="S15" s="201">
        <v>0.24</v>
      </c>
      <c r="T15" s="201">
        <v>0</v>
      </c>
      <c r="U15" s="201">
        <v>8.16</v>
      </c>
      <c r="V15" s="201">
        <v>0.11</v>
      </c>
      <c r="W15" s="201">
        <v>0.39</v>
      </c>
      <c r="X15" s="201">
        <v>0.87</v>
      </c>
      <c r="Y15" s="201">
        <v>0</v>
      </c>
      <c r="Z15" s="201">
        <v>2.46</v>
      </c>
      <c r="AA15" s="201">
        <v>0.79</v>
      </c>
      <c r="AB15" s="201">
        <v>0</v>
      </c>
      <c r="AC15" s="201">
        <v>9.06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0</v>
      </c>
      <c r="AJ15" s="201">
        <v>0</v>
      </c>
      <c r="AK15" s="201">
        <v>12.6</v>
      </c>
      <c r="AL15" s="201">
        <v>0</v>
      </c>
      <c r="AM15" s="201">
        <v>0</v>
      </c>
      <c r="AN15" s="201">
        <v>0</v>
      </c>
      <c r="AO15" s="201">
        <v>83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10</v>
      </c>
      <c r="E16" s="201">
        <v>0</v>
      </c>
      <c r="F16" s="201">
        <v>0</v>
      </c>
      <c r="G16" s="201">
        <v>16.96</v>
      </c>
      <c r="H16" s="201">
        <v>0</v>
      </c>
      <c r="I16" s="201">
        <v>0</v>
      </c>
      <c r="J16" s="201">
        <v>21.71</v>
      </c>
      <c r="K16" s="201">
        <v>5.7</v>
      </c>
      <c r="L16" s="201">
        <v>2.27</v>
      </c>
      <c r="M16" s="201">
        <v>0</v>
      </c>
      <c r="N16" s="201">
        <v>1.02</v>
      </c>
      <c r="O16" s="201">
        <v>1.71</v>
      </c>
      <c r="P16" s="201">
        <v>2.3199999999999998</v>
      </c>
      <c r="Q16" s="201">
        <v>0.19</v>
      </c>
      <c r="R16" s="201">
        <v>0.37</v>
      </c>
      <c r="S16" s="201">
        <v>0.24</v>
      </c>
      <c r="T16" s="201">
        <v>0</v>
      </c>
      <c r="U16" s="201">
        <v>8.16</v>
      </c>
      <c r="V16" s="201">
        <v>0.11</v>
      </c>
      <c r="W16" s="201">
        <v>0.39</v>
      </c>
      <c r="X16" s="201">
        <v>0.87</v>
      </c>
      <c r="Y16" s="201">
        <v>0</v>
      </c>
      <c r="Z16" s="201">
        <v>2.46</v>
      </c>
      <c r="AA16" s="201">
        <v>0.79</v>
      </c>
      <c r="AB16" s="201">
        <v>0</v>
      </c>
      <c r="AC16" s="201">
        <v>9.06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0</v>
      </c>
      <c r="AJ16" s="201">
        <v>0</v>
      </c>
      <c r="AK16" s="201">
        <v>12.6</v>
      </c>
      <c r="AL16" s="201">
        <v>0</v>
      </c>
      <c r="AM16" s="201">
        <v>0</v>
      </c>
      <c r="AN16" s="201">
        <v>0</v>
      </c>
      <c r="AO16" s="201">
        <v>83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10</v>
      </c>
      <c r="E17" s="201">
        <v>0</v>
      </c>
      <c r="F17" s="201">
        <v>0</v>
      </c>
      <c r="G17" s="201">
        <v>16.96</v>
      </c>
      <c r="H17" s="201">
        <v>0</v>
      </c>
      <c r="I17" s="201">
        <v>0</v>
      </c>
      <c r="J17" s="201">
        <v>21.71</v>
      </c>
      <c r="K17" s="201">
        <v>5.7</v>
      </c>
      <c r="L17" s="201">
        <v>2.27</v>
      </c>
      <c r="M17" s="201">
        <v>0</v>
      </c>
      <c r="N17" s="201">
        <v>1.02</v>
      </c>
      <c r="O17" s="201">
        <v>1.71</v>
      </c>
      <c r="P17" s="201">
        <v>2.3199999999999998</v>
      </c>
      <c r="Q17" s="201">
        <v>0.19</v>
      </c>
      <c r="R17" s="201">
        <v>0.37</v>
      </c>
      <c r="S17" s="201">
        <v>0.24</v>
      </c>
      <c r="T17" s="201">
        <v>0</v>
      </c>
      <c r="U17" s="201">
        <v>8.16</v>
      </c>
      <c r="V17" s="201">
        <v>0.11</v>
      </c>
      <c r="W17" s="201">
        <v>0.39</v>
      </c>
      <c r="X17" s="201">
        <v>0.87</v>
      </c>
      <c r="Y17" s="201">
        <v>0</v>
      </c>
      <c r="Z17" s="201">
        <v>2.46</v>
      </c>
      <c r="AA17" s="201">
        <v>0.79</v>
      </c>
      <c r="AB17" s="201">
        <v>0</v>
      </c>
      <c r="AC17" s="201">
        <v>9.06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0</v>
      </c>
      <c r="AJ17" s="201">
        <v>0</v>
      </c>
      <c r="AK17" s="201">
        <v>12.6</v>
      </c>
      <c r="AL17" s="201">
        <v>0</v>
      </c>
      <c r="AM17" s="201">
        <v>0</v>
      </c>
      <c r="AN17" s="201">
        <v>0</v>
      </c>
      <c r="AO17" s="201">
        <v>83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10</v>
      </c>
      <c r="E18" s="201">
        <v>0</v>
      </c>
      <c r="F18" s="201">
        <v>0</v>
      </c>
      <c r="G18" s="201">
        <v>16.96</v>
      </c>
      <c r="H18" s="201">
        <v>0</v>
      </c>
      <c r="I18" s="201">
        <v>0</v>
      </c>
      <c r="J18" s="201">
        <v>21.71</v>
      </c>
      <c r="K18" s="201">
        <v>5.7</v>
      </c>
      <c r="L18" s="201">
        <v>2.27</v>
      </c>
      <c r="M18" s="201">
        <v>0</v>
      </c>
      <c r="N18" s="201">
        <v>1.02</v>
      </c>
      <c r="O18" s="201">
        <v>1.71</v>
      </c>
      <c r="P18" s="201">
        <v>2.3199999999999998</v>
      </c>
      <c r="Q18" s="201">
        <v>0.19</v>
      </c>
      <c r="R18" s="201">
        <v>0.37</v>
      </c>
      <c r="S18" s="201">
        <v>0.24</v>
      </c>
      <c r="T18" s="201">
        <v>0</v>
      </c>
      <c r="U18" s="201">
        <v>8.16</v>
      </c>
      <c r="V18" s="201">
        <v>0.11</v>
      </c>
      <c r="W18" s="201">
        <v>0.39</v>
      </c>
      <c r="X18" s="201">
        <v>0.87</v>
      </c>
      <c r="Y18" s="201">
        <v>0</v>
      </c>
      <c r="Z18" s="201">
        <v>2.46</v>
      </c>
      <c r="AA18" s="201">
        <v>0.79</v>
      </c>
      <c r="AB18" s="201">
        <v>0</v>
      </c>
      <c r="AC18" s="201">
        <v>9.06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0</v>
      </c>
      <c r="AJ18" s="201">
        <v>0</v>
      </c>
      <c r="AK18" s="201">
        <v>12.6</v>
      </c>
      <c r="AL18" s="201">
        <v>0</v>
      </c>
      <c r="AM18" s="201">
        <v>0</v>
      </c>
      <c r="AN18" s="201">
        <v>0</v>
      </c>
      <c r="AO18" s="201">
        <v>83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10</v>
      </c>
      <c r="E19" s="201">
        <v>0</v>
      </c>
      <c r="F19" s="201">
        <v>0</v>
      </c>
      <c r="G19" s="201">
        <v>16.96</v>
      </c>
      <c r="H19" s="201">
        <v>0</v>
      </c>
      <c r="I19" s="201">
        <v>0</v>
      </c>
      <c r="J19" s="201">
        <v>21.71</v>
      </c>
      <c r="K19" s="201">
        <v>5.7</v>
      </c>
      <c r="L19" s="201">
        <v>2.27</v>
      </c>
      <c r="M19" s="201">
        <v>0</v>
      </c>
      <c r="N19" s="201">
        <v>1.02</v>
      </c>
      <c r="O19" s="201">
        <v>1.71</v>
      </c>
      <c r="P19" s="201">
        <v>2.3199999999999998</v>
      </c>
      <c r="Q19" s="201">
        <v>0.19</v>
      </c>
      <c r="R19" s="201">
        <v>0.37</v>
      </c>
      <c r="S19" s="201">
        <v>0.24</v>
      </c>
      <c r="T19" s="201">
        <v>0</v>
      </c>
      <c r="U19" s="201">
        <v>8.16</v>
      </c>
      <c r="V19" s="201">
        <v>0.11</v>
      </c>
      <c r="W19" s="201">
        <v>0.39</v>
      </c>
      <c r="X19" s="201">
        <v>0.87</v>
      </c>
      <c r="Y19" s="201">
        <v>0</v>
      </c>
      <c r="Z19" s="201">
        <v>2.46</v>
      </c>
      <c r="AA19" s="201">
        <v>0.79</v>
      </c>
      <c r="AB19" s="201">
        <v>0</v>
      </c>
      <c r="AC19" s="201">
        <v>9.06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0</v>
      </c>
      <c r="AJ19" s="201">
        <v>0</v>
      </c>
      <c r="AK19" s="201">
        <v>12.6</v>
      </c>
      <c r="AL19" s="201">
        <v>0</v>
      </c>
      <c r="AM19" s="201">
        <v>0</v>
      </c>
      <c r="AN19" s="201">
        <v>0</v>
      </c>
      <c r="AO19" s="201">
        <v>83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10</v>
      </c>
      <c r="E20" s="201">
        <v>0</v>
      </c>
      <c r="F20" s="201">
        <v>0</v>
      </c>
      <c r="G20" s="201">
        <v>16.96</v>
      </c>
      <c r="H20" s="201">
        <v>0</v>
      </c>
      <c r="I20" s="201">
        <v>0</v>
      </c>
      <c r="J20" s="201">
        <v>21.71</v>
      </c>
      <c r="K20" s="201">
        <v>5.7</v>
      </c>
      <c r="L20" s="201">
        <v>2.27</v>
      </c>
      <c r="M20" s="201">
        <v>0</v>
      </c>
      <c r="N20" s="201">
        <v>1.02</v>
      </c>
      <c r="O20" s="201">
        <v>1.71</v>
      </c>
      <c r="P20" s="201">
        <v>2.3199999999999998</v>
      </c>
      <c r="Q20" s="201">
        <v>0.19</v>
      </c>
      <c r="R20" s="201">
        <v>0.36</v>
      </c>
      <c r="S20" s="201">
        <v>0.24</v>
      </c>
      <c r="T20" s="201">
        <v>0</v>
      </c>
      <c r="U20" s="201">
        <v>8.16</v>
      </c>
      <c r="V20" s="201">
        <v>0.11</v>
      </c>
      <c r="W20" s="201">
        <v>0.39</v>
      </c>
      <c r="X20" s="201">
        <v>0.87</v>
      </c>
      <c r="Y20" s="201">
        <v>0</v>
      </c>
      <c r="Z20" s="201">
        <v>2.46</v>
      </c>
      <c r="AA20" s="201">
        <v>0.79</v>
      </c>
      <c r="AB20" s="201">
        <v>0</v>
      </c>
      <c r="AC20" s="201">
        <v>9.06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0</v>
      </c>
      <c r="AJ20" s="201">
        <v>0</v>
      </c>
      <c r="AK20" s="201">
        <v>12.6</v>
      </c>
      <c r="AL20" s="201">
        <v>0</v>
      </c>
      <c r="AM20" s="201">
        <v>0</v>
      </c>
      <c r="AN20" s="201">
        <v>0</v>
      </c>
      <c r="AO20" s="201">
        <v>83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10</v>
      </c>
      <c r="E21" s="201">
        <v>0</v>
      </c>
      <c r="F21" s="201">
        <v>0</v>
      </c>
      <c r="G21" s="201">
        <v>16.96</v>
      </c>
      <c r="H21" s="201">
        <v>0</v>
      </c>
      <c r="I21" s="201">
        <v>0</v>
      </c>
      <c r="J21" s="201">
        <v>21.71</v>
      </c>
      <c r="K21" s="201">
        <v>5.7</v>
      </c>
      <c r="L21" s="201">
        <v>2.27</v>
      </c>
      <c r="M21" s="201">
        <v>0</v>
      </c>
      <c r="N21" s="201">
        <v>1.02</v>
      </c>
      <c r="O21" s="201">
        <v>1.71</v>
      </c>
      <c r="P21" s="201">
        <v>2.3199999999999998</v>
      </c>
      <c r="Q21" s="201">
        <v>0.19</v>
      </c>
      <c r="R21" s="201">
        <v>0.36</v>
      </c>
      <c r="S21" s="201">
        <v>0.24</v>
      </c>
      <c r="T21" s="201">
        <v>0</v>
      </c>
      <c r="U21" s="201">
        <v>8.16</v>
      </c>
      <c r="V21" s="201">
        <v>0.11</v>
      </c>
      <c r="W21" s="201">
        <v>0.39</v>
      </c>
      <c r="X21" s="201">
        <v>0.87</v>
      </c>
      <c r="Y21" s="201">
        <v>0</v>
      </c>
      <c r="Z21" s="201">
        <v>2.46</v>
      </c>
      <c r="AA21" s="201">
        <v>0.79</v>
      </c>
      <c r="AB21" s="201">
        <v>0</v>
      </c>
      <c r="AC21" s="201">
        <v>9.06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0</v>
      </c>
      <c r="AJ21" s="201">
        <v>0</v>
      </c>
      <c r="AK21" s="201">
        <v>12.6</v>
      </c>
      <c r="AL21" s="201">
        <v>0</v>
      </c>
      <c r="AM21" s="201">
        <v>0</v>
      </c>
      <c r="AN21" s="201">
        <v>0</v>
      </c>
      <c r="AO21" s="201">
        <v>83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10</v>
      </c>
      <c r="E22" s="201">
        <v>0</v>
      </c>
      <c r="F22" s="201">
        <v>0</v>
      </c>
      <c r="G22" s="201">
        <v>16.96</v>
      </c>
      <c r="H22" s="201">
        <v>0</v>
      </c>
      <c r="I22" s="201">
        <v>0</v>
      </c>
      <c r="J22" s="201">
        <v>21.71</v>
      </c>
      <c r="K22" s="201">
        <v>5.7</v>
      </c>
      <c r="L22" s="201">
        <v>2.27</v>
      </c>
      <c r="M22" s="201">
        <v>0</v>
      </c>
      <c r="N22" s="201">
        <v>1.02</v>
      </c>
      <c r="O22" s="201">
        <v>1.71</v>
      </c>
      <c r="P22" s="201">
        <v>2.3199999999999998</v>
      </c>
      <c r="Q22" s="201">
        <v>0.19</v>
      </c>
      <c r="R22" s="201">
        <v>0.37</v>
      </c>
      <c r="S22" s="201">
        <v>0.24</v>
      </c>
      <c r="T22" s="201">
        <v>0</v>
      </c>
      <c r="U22" s="201">
        <v>8.16</v>
      </c>
      <c r="V22" s="201">
        <v>0.11</v>
      </c>
      <c r="W22" s="201">
        <v>0.39</v>
      </c>
      <c r="X22" s="201">
        <v>0.87</v>
      </c>
      <c r="Y22" s="201">
        <v>0</v>
      </c>
      <c r="Z22" s="201">
        <v>2.46</v>
      </c>
      <c r="AA22" s="201">
        <v>0.79</v>
      </c>
      <c r="AB22" s="201">
        <v>0</v>
      </c>
      <c r="AC22" s="201">
        <v>9.06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0</v>
      </c>
      <c r="AJ22" s="201">
        <v>0</v>
      </c>
      <c r="AK22" s="201">
        <v>12.6</v>
      </c>
      <c r="AL22" s="201">
        <v>0</v>
      </c>
      <c r="AM22" s="201">
        <v>0</v>
      </c>
      <c r="AN22" s="201">
        <v>0</v>
      </c>
      <c r="AO22" s="201">
        <v>83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10</v>
      </c>
      <c r="E23" s="201">
        <v>0</v>
      </c>
      <c r="F23" s="201">
        <v>0</v>
      </c>
      <c r="G23" s="201">
        <v>16.96</v>
      </c>
      <c r="H23" s="201">
        <v>0</v>
      </c>
      <c r="I23" s="201">
        <v>0</v>
      </c>
      <c r="J23" s="201">
        <v>21.71</v>
      </c>
      <c r="K23" s="201">
        <v>5.7</v>
      </c>
      <c r="L23" s="201">
        <v>21.92</v>
      </c>
      <c r="M23" s="201">
        <v>0</v>
      </c>
      <c r="N23" s="201">
        <v>1.02</v>
      </c>
      <c r="O23" s="201">
        <v>1.71</v>
      </c>
      <c r="P23" s="201">
        <v>2.3199999999999998</v>
      </c>
      <c r="Q23" s="201">
        <v>0.19</v>
      </c>
      <c r="R23" s="201">
        <v>0.37</v>
      </c>
      <c r="S23" s="201">
        <v>0.24</v>
      </c>
      <c r="T23" s="201">
        <v>0</v>
      </c>
      <c r="U23" s="201">
        <v>8.16</v>
      </c>
      <c r="V23" s="201">
        <v>0.11</v>
      </c>
      <c r="W23" s="201">
        <v>0.77</v>
      </c>
      <c r="X23" s="201">
        <v>0.87</v>
      </c>
      <c r="Y23" s="201">
        <v>0</v>
      </c>
      <c r="Z23" s="201">
        <v>2.46</v>
      </c>
      <c r="AA23" s="201">
        <v>0.79</v>
      </c>
      <c r="AB23" s="201">
        <v>0</v>
      </c>
      <c r="AC23" s="201">
        <v>9.06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0</v>
      </c>
      <c r="AJ23" s="201">
        <v>0</v>
      </c>
      <c r="AK23" s="201">
        <v>12.6</v>
      </c>
      <c r="AL23" s="201">
        <v>0</v>
      </c>
      <c r="AM23" s="201">
        <v>0</v>
      </c>
      <c r="AN23" s="201">
        <v>0</v>
      </c>
      <c r="AO23" s="201">
        <v>83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10</v>
      </c>
      <c r="E24" s="201">
        <v>0</v>
      </c>
      <c r="F24" s="201">
        <v>0</v>
      </c>
      <c r="G24" s="201">
        <v>16.96</v>
      </c>
      <c r="H24" s="201">
        <v>0</v>
      </c>
      <c r="I24" s="201">
        <v>0</v>
      </c>
      <c r="J24" s="201">
        <v>21.71</v>
      </c>
      <c r="K24" s="201">
        <v>5.7</v>
      </c>
      <c r="L24" s="201">
        <v>31.57</v>
      </c>
      <c r="M24" s="201">
        <v>0</v>
      </c>
      <c r="N24" s="201">
        <v>1.02</v>
      </c>
      <c r="O24" s="201">
        <v>1.71</v>
      </c>
      <c r="P24" s="201">
        <v>2.3199999999999998</v>
      </c>
      <c r="Q24" s="201">
        <v>0.19</v>
      </c>
      <c r="R24" s="201">
        <v>0.37</v>
      </c>
      <c r="S24" s="201">
        <v>0.24</v>
      </c>
      <c r="T24" s="201">
        <v>0</v>
      </c>
      <c r="U24" s="201">
        <v>8.16</v>
      </c>
      <c r="V24" s="201">
        <v>0.11</v>
      </c>
      <c r="W24" s="201">
        <v>0.77</v>
      </c>
      <c r="X24" s="201">
        <v>0.87</v>
      </c>
      <c r="Y24" s="201">
        <v>0</v>
      </c>
      <c r="Z24" s="201">
        <v>2.46</v>
      </c>
      <c r="AA24" s="201">
        <v>0.79</v>
      </c>
      <c r="AB24" s="201">
        <v>0</v>
      </c>
      <c r="AC24" s="201">
        <v>9.06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0</v>
      </c>
      <c r="AJ24" s="201">
        <v>0</v>
      </c>
      <c r="AK24" s="201">
        <v>12.6</v>
      </c>
      <c r="AL24" s="201">
        <v>0</v>
      </c>
      <c r="AM24" s="201">
        <v>0</v>
      </c>
      <c r="AN24" s="201">
        <v>0</v>
      </c>
      <c r="AO24" s="201">
        <v>83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10</v>
      </c>
      <c r="E25" s="201">
        <v>0</v>
      </c>
      <c r="F25" s="201">
        <v>0</v>
      </c>
      <c r="G25" s="201">
        <v>16.96</v>
      </c>
      <c r="H25" s="201">
        <v>0</v>
      </c>
      <c r="I25" s="201">
        <v>0</v>
      </c>
      <c r="J25" s="201">
        <v>21.71</v>
      </c>
      <c r="K25" s="201">
        <v>29.05</v>
      </c>
      <c r="L25" s="201">
        <v>31.57</v>
      </c>
      <c r="M25" s="201">
        <v>0</v>
      </c>
      <c r="N25" s="201">
        <v>1.02</v>
      </c>
      <c r="O25" s="201">
        <v>1.71</v>
      </c>
      <c r="P25" s="201">
        <v>2.3199999999999998</v>
      </c>
      <c r="Q25" s="201">
        <v>0.19</v>
      </c>
      <c r="R25" s="201">
        <v>0.37</v>
      </c>
      <c r="S25" s="201">
        <v>0.24</v>
      </c>
      <c r="T25" s="201">
        <v>0</v>
      </c>
      <c r="U25" s="201">
        <v>8.16</v>
      </c>
      <c r="V25" s="201">
        <v>0.11</v>
      </c>
      <c r="W25" s="201">
        <v>0.77</v>
      </c>
      <c r="X25" s="201">
        <v>0.87</v>
      </c>
      <c r="Y25" s="201">
        <v>0</v>
      </c>
      <c r="Z25" s="201">
        <v>2.46</v>
      </c>
      <c r="AA25" s="201">
        <v>0.79</v>
      </c>
      <c r="AB25" s="201">
        <v>0</v>
      </c>
      <c r="AC25" s="201">
        <v>9.06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0</v>
      </c>
      <c r="AJ25" s="201">
        <v>0</v>
      </c>
      <c r="AK25" s="201">
        <v>12.6</v>
      </c>
      <c r="AL25" s="201">
        <v>0</v>
      </c>
      <c r="AM25" s="201">
        <v>0</v>
      </c>
      <c r="AN25" s="201">
        <v>0</v>
      </c>
      <c r="AO25" s="201">
        <v>83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10</v>
      </c>
      <c r="E26" s="201">
        <v>0</v>
      </c>
      <c r="F26" s="201">
        <v>0</v>
      </c>
      <c r="G26" s="201">
        <v>16.96</v>
      </c>
      <c r="H26" s="201">
        <v>0</v>
      </c>
      <c r="I26" s="201">
        <v>0</v>
      </c>
      <c r="J26" s="201">
        <v>21.71</v>
      </c>
      <c r="K26" s="201">
        <v>48.35</v>
      </c>
      <c r="L26" s="201">
        <v>31.57</v>
      </c>
      <c r="M26" s="201">
        <v>0</v>
      </c>
      <c r="N26" s="201">
        <v>1.02</v>
      </c>
      <c r="O26" s="201">
        <v>1.71</v>
      </c>
      <c r="P26" s="201">
        <v>2.3199999999999998</v>
      </c>
      <c r="Q26" s="201">
        <v>0.19</v>
      </c>
      <c r="R26" s="201">
        <v>0.37</v>
      </c>
      <c r="S26" s="201">
        <v>0.24</v>
      </c>
      <c r="T26" s="201">
        <v>0</v>
      </c>
      <c r="U26" s="201">
        <v>8.16</v>
      </c>
      <c r="V26" s="201">
        <v>0.11</v>
      </c>
      <c r="W26" s="201">
        <v>0.77</v>
      </c>
      <c r="X26" s="201">
        <v>0.87</v>
      </c>
      <c r="Y26" s="201">
        <v>0</v>
      </c>
      <c r="Z26" s="201">
        <v>2.46</v>
      </c>
      <c r="AA26" s="201">
        <v>0.79</v>
      </c>
      <c r="AB26" s="201">
        <v>0</v>
      </c>
      <c r="AC26" s="201">
        <v>9.06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0</v>
      </c>
      <c r="AJ26" s="201">
        <v>0</v>
      </c>
      <c r="AK26" s="201">
        <v>12.6</v>
      </c>
      <c r="AL26" s="201">
        <v>0</v>
      </c>
      <c r="AM26" s="201">
        <v>0</v>
      </c>
      <c r="AN26" s="201">
        <v>0</v>
      </c>
      <c r="AO26" s="201">
        <v>83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10</v>
      </c>
      <c r="E27" s="201">
        <v>0</v>
      </c>
      <c r="F27" s="201">
        <v>0</v>
      </c>
      <c r="G27" s="201">
        <v>16.96</v>
      </c>
      <c r="H27" s="201">
        <v>0</v>
      </c>
      <c r="I27" s="201">
        <v>0</v>
      </c>
      <c r="J27" s="201">
        <v>21.43</v>
      </c>
      <c r="K27" s="201">
        <v>67.66</v>
      </c>
      <c r="L27" s="201">
        <v>31.57</v>
      </c>
      <c r="M27" s="201">
        <v>0</v>
      </c>
      <c r="N27" s="201">
        <v>1.02</v>
      </c>
      <c r="O27" s="201">
        <v>1.71</v>
      </c>
      <c r="P27" s="201">
        <v>2.3199999999999998</v>
      </c>
      <c r="Q27" s="201">
        <v>0.19</v>
      </c>
      <c r="R27" s="201">
        <v>0.37</v>
      </c>
      <c r="S27" s="201">
        <v>0.24</v>
      </c>
      <c r="T27" s="201">
        <v>0</v>
      </c>
      <c r="U27" s="201">
        <v>8.16</v>
      </c>
      <c r="V27" s="201">
        <v>0.11</v>
      </c>
      <c r="W27" s="201">
        <v>0.77</v>
      </c>
      <c r="X27" s="201">
        <v>0.87</v>
      </c>
      <c r="Y27" s="201">
        <v>0</v>
      </c>
      <c r="Z27" s="201">
        <v>2.46</v>
      </c>
      <c r="AA27" s="201">
        <v>0</v>
      </c>
      <c r="AB27" s="201">
        <v>0</v>
      </c>
      <c r="AC27" s="201">
        <v>9.06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0</v>
      </c>
      <c r="AJ27" s="201">
        <v>0</v>
      </c>
      <c r="AK27" s="201">
        <v>12.6</v>
      </c>
      <c r="AL27" s="201">
        <v>0</v>
      </c>
      <c r="AM27" s="201">
        <v>0</v>
      </c>
      <c r="AN27" s="201">
        <v>0</v>
      </c>
      <c r="AO27" s="201">
        <v>83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10</v>
      </c>
      <c r="E28" s="201">
        <v>0</v>
      </c>
      <c r="F28" s="201">
        <v>0</v>
      </c>
      <c r="G28" s="201">
        <v>16.96</v>
      </c>
      <c r="H28" s="201">
        <v>0</v>
      </c>
      <c r="I28" s="201">
        <v>0</v>
      </c>
      <c r="J28" s="201">
        <v>21.43</v>
      </c>
      <c r="K28" s="201">
        <v>77.31</v>
      </c>
      <c r="L28" s="201">
        <v>31.57</v>
      </c>
      <c r="M28" s="201">
        <v>0</v>
      </c>
      <c r="N28" s="201">
        <v>1.02</v>
      </c>
      <c r="O28" s="201">
        <v>1.71</v>
      </c>
      <c r="P28" s="201">
        <v>2.3199999999999998</v>
      </c>
      <c r="Q28" s="201">
        <v>0.19</v>
      </c>
      <c r="R28" s="201">
        <v>0.37</v>
      </c>
      <c r="S28" s="201">
        <v>0.24</v>
      </c>
      <c r="T28" s="201">
        <v>0</v>
      </c>
      <c r="U28" s="201">
        <v>8.16</v>
      </c>
      <c r="V28" s="201">
        <v>0.11</v>
      </c>
      <c r="W28" s="201">
        <v>0.77</v>
      </c>
      <c r="X28" s="201">
        <v>0.87</v>
      </c>
      <c r="Y28" s="201">
        <v>0</v>
      </c>
      <c r="Z28" s="201">
        <v>2.46</v>
      </c>
      <c r="AA28" s="201">
        <v>0</v>
      </c>
      <c r="AB28" s="201">
        <v>0</v>
      </c>
      <c r="AC28" s="201">
        <v>9.06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0</v>
      </c>
      <c r="AJ28" s="201">
        <v>0</v>
      </c>
      <c r="AK28" s="201">
        <v>12.6</v>
      </c>
      <c r="AL28" s="201">
        <v>0</v>
      </c>
      <c r="AM28" s="201">
        <v>0</v>
      </c>
      <c r="AN28" s="201">
        <v>0</v>
      </c>
      <c r="AO28" s="201">
        <v>83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10</v>
      </c>
      <c r="E29" s="201">
        <v>0</v>
      </c>
      <c r="F29" s="201">
        <v>0</v>
      </c>
      <c r="G29" s="201">
        <v>16.96</v>
      </c>
      <c r="H29" s="201">
        <v>0</v>
      </c>
      <c r="I29" s="201">
        <v>0</v>
      </c>
      <c r="J29" s="201">
        <v>21.43</v>
      </c>
      <c r="K29" s="201">
        <v>77.31</v>
      </c>
      <c r="L29" s="201">
        <v>31.57</v>
      </c>
      <c r="M29" s="201">
        <v>0</v>
      </c>
      <c r="N29" s="201">
        <v>1.02</v>
      </c>
      <c r="O29" s="201">
        <v>1.71</v>
      </c>
      <c r="P29" s="201">
        <v>2.3199999999999998</v>
      </c>
      <c r="Q29" s="201">
        <v>0.19</v>
      </c>
      <c r="R29" s="201">
        <v>0.37</v>
      </c>
      <c r="S29" s="201">
        <v>0.24</v>
      </c>
      <c r="T29" s="201">
        <v>0</v>
      </c>
      <c r="U29" s="201">
        <v>8.16</v>
      </c>
      <c r="V29" s="201">
        <v>0.11</v>
      </c>
      <c r="W29" s="201">
        <v>0.77</v>
      </c>
      <c r="X29" s="201">
        <v>0.87</v>
      </c>
      <c r="Y29" s="201">
        <v>0</v>
      </c>
      <c r="Z29" s="201">
        <v>0</v>
      </c>
      <c r="AA29" s="201">
        <v>0</v>
      </c>
      <c r="AB29" s="201">
        <v>0</v>
      </c>
      <c r="AC29" s="201">
        <v>9.06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0</v>
      </c>
      <c r="AJ29" s="201">
        <v>0</v>
      </c>
      <c r="AK29" s="201">
        <v>12.6</v>
      </c>
      <c r="AL29" s="201">
        <v>0</v>
      </c>
      <c r="AM29" s="201">
        <v>0</v>
      </c>
      <c r="AN29" s="201">
        <v>0</v>
      </c>
      <c r="AO29" s="201">
        <v>83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10</v>
      </c>
      <c r="E30" s="201">
        <v>0</v>
      </c>
      <c r="F30" s="201">
        <v>0</v>
      </c>
      <c r="G30" s="201">
        <v>16.96</v>
      </c>
      <c r="H30" s="201">
        <v>0</v>
      </c>
      <c r="I30" s="201">
        <v>0</v>
      </c>
      <c r="J30" s="201">
        <v>21.43</v>
      </c>
      <c r="K30" s="201">
        <v>77.31</v>
      </c>
      <c r="L30" s="201">
        <v>31.57</v>
      </c>
      <c r="M30" s="201">
        <v>0</v>
      </c>
      <c r="N30" s="201">
        <v>1.02</v>
      </c>
      <c r="O30" s="201">
        <v>1.71</v>
      </c>
      <c r="P30" s="201">
        <v>2.3199999999999998</v>
      </c>
      <c r="Q30" s="201">
        <v>0.19</v>
      </c>
      <c r="R30" s="201">
        <v>0.37</v>
      </c>
      <c r="S30" s="201">
        <v>0.24</v>
      </c>
      <c r="T30" s="201">
        <v>0</v>
      </c>
      <c r="U30" s="201">
        <v>8.16</v>
      </c>
      <c r="V30" s="201">
        <v>0.11</v>
      </c>
      <c r="W30" s="201">
        <v>0.77</v>
      </c>
      <c r="X30" s="201">
        <v>0.87</v>
      </c>
      <c r="Y30" s="201">
        <v>0</v>
      </c>
      <c r="Z30" s="201">
        <v>2.46</v>
      </c>
      <c r="AA30" s="201">
        <v>8.27</v>
      </c>
      <c r="AB30" s="201">
        <v>0</v>
      </c>
      <c r="AC30" s="201">
        <v>9.06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0</v>
      </c>
      <c r="AJ30" s="201">
        <v>0</v>
      </c>
      <c r="AK30" s="201">
        <v>12.6</v>
      </c>
      <c r="AL30" s="201">
        <v>0</v>
      </c>
      <c r="AM30" s="201">
        <v>0</v>
      </c>
      <c r="AN30" s="201">
        <v>0</v>
      </c>
      <c r="AO30" s="201">
        <v>83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10</v>
      </c>
      <c r="E31" s="201">
        <v>0</v>
      </c>
      <c r="F31" s="201">
        <v>0</v>
      </c>
      <c r="G31" s="201">
        <v>16.96</v>
      </c>
      <c r="H31" s="201">
        <v>0</v>
      </c>
      <c r="I31" s="201">
        <v>0</v>
      </c>
      <c r="J31" s="201">
        <v>21.16</v>
      </c>
      <c r="K31" s="201">
        <v>77.31</v>
      </c>
      <c r="L31" s="201">
        <v>31.57</v>
      </c>
      <c r="M31" s="201">
        <v>0</v>
      </c>
      <c r="N31" s="201">
        <v>1.02</v>
      </c>
      <c r="O31" s="201">
        <v>1.71</v>
      </c>
      <c r="P31" s="201">
        <v>1.1100000000000001</v>
      </c>
      <c r="Q31" s="201">
        <v>0.19</v>
      </c>
      <c r="R31" s="201">
        <v>0.37</v>
      </c>
      <c r="S31" s="201">
        <v>0.24</v>
      </c>
      <c r="T31" s="201">
        <v>0</v>
      </c>
      <c r="U31" s="201">
        <v>8.16</v>
      </c>
      <c r="V31" s="201">
        <v>0.11</v>
      </c>
      <c r="W31" s="201">
        <v>0.77</v>
      </c>
      <c r="X31" s="201">
        <v>0.87</v>
      </c>
      <c r="Y31" s="201">
        <v>0</v>
      </c>
      <c r="Z31" s="201">
        <v>2.46</v>
      </c>
      <c r="AA31" s="201">
        <v>8.27</v>
      </c>
      <c r="AB31" s="201">
        <v>0</v>
      </c>
      <c r="AC31" s="201">
        <v>9.06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0</v>
      </c>
      <c r="AJ31" s="201">
        <v>0</v>
      </c>
      <c r="AK31" s="201">
        <v>12.6</v>
      </c>
      <c r="AL31" s="201">
        <v>0</v>
      </c>
      <c r="AM31" s="201">
        <v>0</v>
      </c>
      <c r="AN31" s="201">
        <v>0</v>
      </c>
      <c r="AO31" s="201">
        <v>83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10</v>
      </c>
      <c r="E32" s="201">
        <v>0</v>
      </c>
      <c r="F32" s="201">
        <v>0</v>
      </c>
      <c r="G32" s="201">
        <v>16.96</v>
      </c>
      <c r="H32" s="201">
        <v>0</v>
      </c>
      <c r="I32" s="201">
        <v>0</v>
      </c>
      <c r="J32" s="201">
        <v>21.16</v>
      </c>
      <c r="K32" s="201">
        <v>77.31</v>
      </c>
      <c r="L32" s="201">
        <v>31.57</v>
      </c>
      <c r="M32" s="201">
        <v>0</v>
      </c>
      <c r="N32" s="201">
        <v>1.01</v>
      </c>
      <c r="O32" s="201">
        <v>1.7</v>
      </c>
      <c r="P32" s="201">
        <v>1.0900000000000001</v>
      </c>
      <c r="Q32" s="201">
        <v>2.65</v>
      </c>
      <c r="R32" s="201">
        <v>4.9800000000000004</v>
      </c>
      <c r="S32" s="201">
        <v>0.24</v>
      </c>
      <c r="T32" s="201">
        <v>0</v>
      </c>
      <c r="U32" s="201">
        <v>8.16</v>
      </c>
      <c r="V32" s="201">
        <v>0.11</v>
      </c>
      <c r="W32" s="201">
        <v>0.77</v>
      </c>
      <c r="X32" s="201">
        <v>0.87</v>
      </c>
      <c r="Y32" s="201">
        <v>0</v>
      </c>
      <c r="Z32" s="201">
        <v>32.31</v>
      </c>
      <c r="AA32" s="201">
        <v>8.27</v>
      </c>
      <c r="AB32" s="201">
        <v>0</v>
      </c>
      <c r="AC32" s="201">
        <v>9.06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0</v>
      </c>
      <c r="AJ32" s="201">
        <v>0</v>
      </c>
      <c r="AK32" s="201">
        <v>12.6</v>
      </c>
      <c r="AL32" s="201">
        <v>0</v>
      </c>
      <c r="AM32" s="201">
        <v>0</v>
      </c>
      <c r="AN32" s="201">
        <v>0</v>
      </c>
      <c r="AO32" s="201">
        <v>83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10</v>
      </c>
      <c r="E33" s="201">
        <v>0</v>
      </c>
      <c r="F33" s="201">
        <v>0</v>
      </c>
      <c r="G33" s="201">
        <v>16.96</v>
      </c>
      <c r="H33" s="201">
        <v>0</v>
      </c>
      <c r="I33" s="201">
        <v>0</v>
      </c>
      <c r="J33" s="201">
        <v>21.16</v>
      </c>
      <c r="K33" s="201">
        <v>77.31</v>
      </c>
      <c r="L33" s="201">
        <v>31.57</v>
      </c>
      <c r="M33" s="201">
        <v>0</v>
      </c>
      <c r="N33" s="201">
        <v>0.98</v>
      </c>
      <c r="O33" s="201">
        <v>1.64</v>
      </c>
      <c r="P33" s="201">
        <v>1.01</v>
      </c>
      <c r="Q33" s="201">
        <v>2.65</v>
      </c>
      <c r="R33" s="201">
        <v>4.9800000000000004</v>
      </c>
      <c r="S33" s="201">
        <v>0.24</v>
      </c>
      <c r="T33" s="201">
        <v>0</v>
      </c>
      <c r="U33" s="201">
        <v>8.16</v>
      </c>
      <c r="V33" s="201">
        <v>0.11</v>
      </c>
      <c r="W33" s="201">
        <v>0.77</v>
      </c>
      <c r="X33" s="201">
        <v>0.87</v>
      </c>
      <c r="Y33" s="201">
        <v>0</v>
      </c>
      <c r="Z33" s="201">
        <v>32.31</v>
      </c>
      <c r="AA33" s="201">
        <v>8.27</v>
      </c>
      <c r="AB33" s="201">
        <v>0</v>
      </c>
      <c r="AC33" s="201">
        <v>9.06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0</v>
      </c>
      <c r="AJ33" s="201">
        <v>0</v>
      </c>
      <c r="AK33" s="201">
        <v>12.6</v>
      </c>
      <c r="AL33" s="201">
        <v>0</v>
      </c>
      <c r="AM33" s="201">
        <v>0</v>
      </c>
      <c r="AN33" s="201">
        <v>0</v>
      </c>
      <c r="AO33" s="201">
        <v>83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10</v>
      </c>
      <c r="E34" s="201">
        <v>0</v>
      </c>
      <c r="F34" s="201">
        <v>0</v>
      </c>
      <c r="G34" s="201">
        <v>16.82</v>
      </c>
      <c r="H34" s="201">
        <v>0</v>
      </c>
      <c r="I34" s="201">
        <v>0</v>
      </c>
      <c r="J34" s="201">
        <v>21.16</v>
      </c>
      <c r="K34" s="201">
        <v>77.31</v>
      </c>
      <c r="L34" s="201">
        <v>31.57</v>
      </c>
      <c r="M34" s="201">
        <v>0</v>
      </c>
      <c r="N34" s="201">
        <v>0.94</v>
      </c>
      <c r="O34" s="201">
        <v>1.58</v>
      </c>
      <c r="P34" s="201">
        <v>0.93</v>
      </c>
      <c r="Q34" s="201">
        <v>2.64</v>
      </c>
      <c r="R34" s="201">
        <v>4.9800000000000004</v>
      </c>
      <c r="S34" s="201">
        <v>0.24</v>
      </c>
      <c r="T34" s="201">
        <v>0</v>
      </c>
      <c r="U34" s="201">
        <v>8.16</v>
      </c>
      <c r="V34" s="201">
        <v>0.11</v>
      </c>
      <c r="W34" s="201">
        <v>0.77</v>
      </c>
      <c r="X34" s="201">
        <v>0.87</v>
      </c>
      <c r="Y34" s="201">
        <v>0</v>
      </c>
      <c r="Z34" s="201">
        <v>37.130000000000003</v>
      </c>
      <c r="AA34" s="201">
        <v>8.27</v>
      </c>
      <c r="AB34" s="201">
        <v>0</v>
      </c>
      <c r="AC34" s="201">
        <v>9.06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0</v>
      </c>
      <c r="AJ34" s="201">
        <v>0</v>
      </c>
      <c r="AK34" s="201">
        <v>12.6</v>
      </c>
      <c r="AL34" s="201">
        <v>0</v>
      </c>
      <c r="AM34" s="201">
        <v>0</v>
      </c>
      <c r="AN34" s="201">
        <v>0</v>
      </c>
      <c r="AO34" s="201">
        <v>83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9.8699999999999992</v>
      </c>
      <c r="E35" s="201">
        <v>0</v>
      </c>
      <c r="F35" s="201">
        <v>0</v>
      </c>
      <c r="G35" s="201">
        <v>16.82</v>
      </c>
      <c r="H35" s="201">
        <v>0</v>
      </c>
      <c r="I35" s="201">
        <v>0</v>
      </c>
      <c r="J35" s="201">
        <v>21.16</v>
      </c>
      <c r="K35" s="201">
        <v>74.19</v>
      </c>
      <c r="L35" s="201">
        <v>31.57</v>
      </c>
      <c r="M35" s="201">
        <v>0</v>
      </c>
      <c r="N35" s="201">
        <v>1</v>
      </c>
      <c r="O35" s="201">
        <v>1.69</v>
      </c>
      <c r="P35" s="201">
        <v>2.2799999999999998</v>
      </c>
      <c r="Q35" s="201">
        <v>2.65</v>
      </c>
      <c r="R35" s="201">
        <v>4.9800000000000004</v>
      </c>
      <c r="S35" s="201">
        <v>0.24</v>
      </c>
      <c r="T35" s="201">
        <v>0</v>
      </c>
      <c r="U35" s="201">
        <v>8.16</v>
      </c>
      <c r="V35" s="201">
        <v>0.11</v>
      </c>
      <c r="W35" s="201">
        <v>0.42</v>
      </c>
      <c r="X35" s="201">
        <v>0.87</v>
      </c>
      <c r="Y35" s="201">
        <v>0</v>
      </c>
      <c r="Z35" s="201">
        <v>37.130000000000003</v>
      </c>
      <c r="AA35" s="201">
        <v>8.27</v>
      </c>
      <c r="AB35" s="201">
        <v>0</v>
      </c>
      <c r="AC35" s="201">
        <v>9.06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0</v>
      </c>
      <c r="AJ35" s="201">
        <v>0</v>
      </c>
      <c r="AK35" s="201">
        <v>12.6</v>
      </c>
      <c r="AL35" s="201">
        <v>0</v>
      </c>
      <c r="AM35" s="201">
        <v>0</v>
      </c>
      <c r="AN35" s="201">
        <v>0</v>
      </c>
      <c r="AO35" s="201">
        <v>83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9.8699999999999992</v>
      </c>
      <c r="E36" s="201">
        <v>0</v>
      </c>
      <c r="F36" s="201">
        <v>0</v>
      </c>
      <c r="G36" s="201">
        <v>16.82</v>
      </c>
      <c r="H36" s="201">
        <v>0</v>
      </c>
      <c r="I36" s="201">
        <v>0</v>
      </c>
      <c r="J36" s="201">
        <v>21.16</v>
      </c>
      <c r="K36" s="201">
        <v>77.31</v>
      </c>
      <c r="L36" s="201">
        <v>31.57</v>
      </c>
      <c r="M36" s="201">
        <v>0</v>
      </c>
      <c r="N36" s="201">
        <v>1</v>
      </c>
      <c r="O36" s="201">
        <v>1.68</v>
      </c>
      <c r="P36" s="201">
        <v>2.35</v>
      </c>
      <c r="Q36" s="201">
        <v>2.64</v>
      </c>
      <c r="R36" s="201">
        <v>4.9800000000000004</v>
      </c>
      <c r="S36" s="201">
        <v>0.24</v>
      </c>
      <c r="T36" s="201">
        <v>0</v>
      </c>
      <c r="U36" s="201">
        <v>8.16</v>
      </c>
      <c r="V36" s="201">
        <v>0.11</v>
      </c>
      <c r="W36" s="201">
        <v>0.77</v>
      </c>
      <c r="X36" s="201">
        <v>0.87</v>
      </c>
      <c r="Y36" s="201">
        <v>0</v>
      </c>
      <c r="Z36" s="201">
        <v>37.130000000000003</v>
      </c>
      <c r="AA36" s="201">
        <v>8.27</v>
      </c>
      <c r="AB36" s="201">
        <v>0</v>
      </c>
      <c r="AC36" s="201">
        <v>9.06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0</v>
      </c>
      <c r="AJ36" s="201">
        <v>0</v>
      </c>
      <c r="AK36" s="201">
        <v>12.6</v>
      </c>
      <c r="AL36" s="201">
        <v>0</v>
      </c>
      <c r="AM36" s="201">
        <v>0</v>
      </c>
      <c r="AN36" s="201">
        <v>0</v>
      </c>
      <c r="AO36" s="201">
        <v>83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9.8699999999999992</v>
      </c>
      <c r="E37" s="201">
        <v>0</v>
      </c>
      <c r="F37" s="201">
        <v>0</v>
      </c>
      <c r="G37" s="201">
        <v>16.82</v>
      </c>
      <c r="H37" s="201">
        <v>0</v>
      </c>
      <c r="I37" s="201">
        <v>0</v>
      </c>
      <c r="J37" s="201">
        <v>21.16</v>
      </c>
      <c r="K37" s="201">
        <v>77.31</v>
      </c>
      <c r="L37" s="201">
        <v>31.57</v>
      </c>
      <c r="M37" s="201">
        <v>0</v>
      </c>
      <c r="N37" s="201">
        <v>1.05</v>
      </c>
      <c r="O37" s="201">
        <v>1.75</v>
      </c>
      <c r="P37" s="201">
        <v>3.21</v>
      </c>
      <c r="Q37" s="201">
        <v>2.64</v>
      </c>
      <c r="R37" s="201">
        <v>4.9800000000000004</v>
      </c>
      <c r="S37" s="201">
        <v>0.24</v>
      </c>
      <c r="T37" s="201">
        <v>0</v>
      </c>
      <c r="U37" s="201">
        <v>8.92</v>
      </c>
      <c r="V37" s="201">
        <v>0.11</v>
      </c>
      <c r="W37" s="201">
        <v>0.77</v>
      </c>
      <c r="X37" s="201">
        <v>0.87</v>
      </c>
      <c r="Y37" s="201">
        <v>0</v>
      </c>
      <c r="Z37" s="201">
        <v>37.130000000000003</v>
      </c>
      <c r="AA37" s="201">
        <v>8.27</v>
      </c>
      <c r="AB37" s="201">
        <v>0</v>
      </c>
      <c r="AC37" s="201">
        <v>9.06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0</v>
      </c>
      <c r="AJ37" s="201">
        <v>0</v>
      </c>
      <c r="AK37" s="201">
        <v>12.6</v>
      </c>
      <c r="AL37" s="201">
        <v>0</v>
      </c>
      <c r="AM37" s="201">
        <v>0</v>
      </c>
      <c r="AN37" s="201">
        <v>0</v>
      </c>
      <c r="AO37" s="201">
        <v>83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9.8699999999999992</v>
      </c>
      <c r="E38" s="201">
        <v>0</v>
      </c>
      <c r="F38" s="201">
        <v>0</v>
      </c>
      <c r="G38" s="201">
        <v>16.82</v>
      </c>
      <c r="H38" s="201">
        <v>0</v>
      </c>
      <c r="I38" s="201">
        <v>0</v>
      </c>
      <c r="J38" s="201">
        <v>21.16</v>
      </c>
      <c r="K38" s="201">
        <v>77.31</v>
      </c>
      <c r="L38" s="201">
        <v>31.57</v>
      </c>
      <c r="M38" s="201">
        <v>0</v>
      </c>
      <c r="N38" s="201">
        <v>1.05</v>
      </c>
      <c r="O38" s="201">
        <v>1.75</v>
      </c>
      <c r="P38" s="201">
        <v>3.26</v>
      </c>
      <c r="Q38" s="201">
        <v>2.64</v>
      </c>
      <c r="R38" s="201">
        <v>4.9800000000000004</v>
      </c>
      <c r="S38" s="201">
        <v>0.24</v>
      </c>
      <c r="T38" s="201">
        <v>0</v>
      </c>
      <c r="U38" s="201">
        <v>8.2899999999999991</v>
      </c>
      <c r="V38" s="201">
        <v>0.11</v>
      </c>
      <c r="W38" s="201">
        <v>5.0999999999999996</v>
      </c>
      <c r="X38" s="201">
        <v>7.73</v>
      </c>
      <c r="Y38" s="201">
        <v>0</v>
      </c>
      <c r="Z38" s="201">
        <v>37.130000000000003</v>
      </c>
      <c r="AA38" s="201">
        <v>8.27</v>
      </c>
      <c r="AB38" s="201">
        <v>0</v>
      </c>
      <c r="AC38" s="201">
        <v>9.06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0</v>
      </c>
      <c r="AJ38" s="201">
        <v>0</v>
      </c>
      <c r="AK38" s="201">
        <v>12.6</v>
      </c>
      <c r="AL38" s="201">
        <v>0</v>
      </c>
      <c r="AM38" s="201">
        <v>0</v>
      </c>
      <c r="AN38" s="201">
        <v>0</v>
      </c>
      <c r="AO38" s="201">
        <v>83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9.8699999999999992</v>
      </c>
      <c r="E39" s="201">
        <v>0</v>
      </c>
      <c r="F39" s="201">
        <v>0</v>
      </c>
      <c r="G39" s="201">
        <v>16.55</v>
      </c>
      <c r="H39" s="201">
        <v>0</v>
      </c>
      <c r="I39" s="201">
        <v>0</v>
      </c>
      <c r="J39" s="201">
        <v>20.88</v>
      </c>
      <c r="K39" s="201">
        <v>77.31</v>
      </c>
      <c r="L39" s="201">
        <v>31.57</v>
      </c>
      <c r="M39" s="201">
        <v>0</v>
      </c>
      <c r="N39" s="201">
        <v>1.77</v>
      </c>
      <c r="O39" s="201">
        <v>2.98</v>
      </c>
      <c r="P39" s="201">
        <v>4.08</v>
      </c>
      <c r="Q39" s="201">
        <v>2.64</v>
      </c>
      <c r="R39" s="201">
        <v>4.9800000000000004</v>
      </c>
      <c r="S39" s="201">
        <v>0.24</v>
      </c>
      <c r="T39" s="201">
        <v>0</v>
      </c>
      <c r="U39" s="201">
        <v>8.2899999999999991</v>
      </c>
      <c r="V39" s="201">
        <v>0.11</v>
      </c>
      <c r="W39" s="201">
        <v>5.0999999999999996</v>
      </c>
      <c r="X39" s="201">
        <v>7.73</v>
      </c>
      <c r="Y39" s="201">
        <v>0</v>
      </c>
      <c r="Z39" s="201">
        <v>37.130000000000003</v>
      </c>
      <c r="AA39" s="201">
        <v>8.27</v>
      </c>
      <c r="AB39" s="201">
        <v>0</v>
      </c>
      <c r="AC39" s="201">
        <v>9.06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0</v>
      </c>
      <c r="AJ39" s="201">
        <v>0</v>
      </c>
      <c r="AK39" s="201">
        <v>12.6</v>
      </c>
      <c r="AL39" s="201">
        <v>0</v>
      </c>
      <c r="AM39" s="201">
        <v>0</v>
      </c>
      <c r="AN39" s="201">
        <v>0</v>
      </c>
      <c r="AO39" s="201">
        <v>79.400000000000006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9.8699999999999992</v>
      </c>
      <c r="E40" s="201">
        <v>0</v>
      </c>
      <c r="F40" s="201">
        <v>0</v>
      </c>
      <c r="G40" s="201">
        <v>16.55</v>
      </c>
      <c r="H40" s="201">
        <v>0</v>
      </c>
      <c r="I40" s="201">
        <v>0</v>
      </c>
      <c r="J40" s="201">
        <v>20.88</v>
      </c>
      <c r="K40" s="201">
        <v>77.31</v>
      </c>
      <c r="L40" s="201">
        <v>31.57</v>
      </c>
      <c r="M40" s="201">
        <v>0</v>
      </c>
      <c r="N40" s="201">
        <v>1.87</v>
      </c>
      <c r="O40" s="201">
        <v>3.14</v>
      </c>
      <c r="P40" s="201">
        <v>4.3</v>
      </c>
      <c r="Q40" s="201">
        <v>2.64</v>
      </c>
      <c r="R40" s="201">
        <v>4.9800000000000004</v>
      </c>
      <c r="S40" s="201">
        <v>0.24</v>
      </c>
      <c r="T40" s="201">
        <v>0</v>
      </c>
      <c r="U40" s="201">
        <v>8.2899999999999991</v>
      </c>
      <c r="V40" s="201">
        <v>0.11</v>
      </c>
      <c r="W40" s="201">
        <v>5.0999999999999996</v>
      </c>
      <c r="X40" s="201">
        <v>7.73</v>
      </c>
      <c r="Y40" s="201">
        <v>0</v>
      </c>
      <c r="Z40" s="201">
        <v>37.130000000000003</v>
      </c>
      <c r="AA40" s="201">
        <v>8.27</v>
      </c>
      <c r="AB40" s="201">
        <v>0</v>
      </c>
      <c r="AC40" s="201">
        <v>9.06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0</v>
      </c>
      <c r="AJ40" s="201">
        <v>0</v>
      </c>
      <c r="AK40" s="201">
        <v>12.6</v>
      </c>
      <c r="AL40" s="201">
        <v>0</v>
      </c>
      <c r="AM40" s="201">
        <v>0</v>
      </c>
      <c r="AN40" s="201">
        <v>0</v>
      </c>
      <c r="AO40" s="201">
        <v>79.400000000000006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9.8699999999999992</v>
      </c>
      <c r="E41" s="201">
        <v>0</v>
      </c>
      <c r="F41" s="201">
        <v>0</v>
      </c>
      <c r="G41" s="201">
        <v>16.55</v>
      </c>
      <c r="H41" s="201">
        <v>0</v>
      </c>
      <c r="I41" s="201">
        <v>0</v>
      </c>
      <c r="J41" s="201">
        <v>20.88</v>
      </c>
      <c r="K41" s="201">
        <v>77.31</v>
      </c>
      <c r="L41" s="201">
        <v>31.57</v>
      </c>
      <c r="M41" s="201">
        <v>0</v>
      </c>
      <c r="N41" s="201">
        <v>2.59</v>
      </c>
      <c r="O41" s="201">
        <v>4.34</v>
      </c>
      <c r="P41" s="201">
        <v>5.94</v>
      </c>
      <c r="Q41" s="201">
        <v>2.64</v>
      </c>
      <c r="R41" s="201">
        <v>4.9800000000000004</v>
      </c>
      <c r="S41" s="201">
        <v>0.24</v>
      </c>
      <c r="T41" s="201">
        <v>0</v>
      </c>
      <c r="U41" s="201">
        <v>8.2899999999999991</v>
      </c>
      <c r="V41" s="201">
        <v>0.11</v>
      </c>
      <c r="W41" s="201">
        <v>5.46</v>
      </c>
      <c r="X41" s="201">
        <v>7.73</v>
      </c>
      <c r="Y41" s="201">
        <v>0</v>
      </c>
      <c r="Z41" s="201">
        <v>37.130000000000003</v>
      </c>
      <c r="AA41" s="201">
        <v>8.27</v>
      </c>
      <c r="AB41" s="201">
        <v>0</v>
      </c>
      <c r="AC41" s="201">
        <v>9.06</v>
      </c>
      <c r="AD41" s="201">
        <v>0</v>
      </c>
      <c r="AE41" s="201">
        <v>0</v>
      </c>
      <c r="AF41" s="201">
        <v>0</v>
      </c>
      <c r="AG41" s="201">
        <v>-0.12</v>
      </c>
      <c r="AH41" s="201">
        <v>0</v>
      </c>
      <c r="AI41" s="201">
        <v>0</v>
      </c>
      <c r="AJ41" s="201">
        <v>0</v>
      </c>
      <c r="AK41" s="201">
        <v>12.6</v>
      </c>
      <c r="AL41" s="201">
        <v>0</v>
      </c>
      <c r="AM41" s="201">
        <v>0</v>
      </c>
      <c r="AN41" s="201">
        <v>0</v>
      </c>
      <c r="AO41" s="201">
        <v>79.400000000000006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9.8699999999999992</v>
      </c>
      <c r="E42" s="201">
        <v>0</v>
      </c>
      <c r="F42" s="201">
        <v>0</v>
      </c>
      <c r="G42" s="201">
        <v>16.55</v>
      </c>
      <c r="H42" s="201">
        <v>0</v>
      </c>
      <c r="I42" s="201">
        <v>0</v>
      </c>
      <c r="J42" s="201">
        <v>20.88</v>
      </c>
      <c r="K42" s="201">
        <v>77.31</v>
      </c>
      <c r="L42" s="201">
        <v>31.57</v>
      </c>
      <c r="M42" s="201">
        <v>0</v>
      </c>
      <c r="N42" s="201">
        <v>3.34</v>
      </c>
      <c r="O42" s="201">
        <v>5.61</v>
      </c>
      <c r="P42" s="201">
        <v>7.68</v>
      </c>
      <c r="Q42" s="201">
        <v>2.65</v>
      </c>
      <c r="R42" s="201">
        <v>4.9800000000000004</v>
      </c>
      <c r="S42" s="201">
        <v>0.24</v>
      </c>
      <c r="T42" s="201">
        <v>0</v>
      </c>
      <c r="U42" s="201">
        <v>8.2899999999999991</v>
      </c>
      <c r="V42" s="201">
        <v>0.11</v>
      </c>
      <c r="W42" s="201">
        <v>5.46</v>
      </c>
      <c r="X42" s="201">
        <v>7.73</v>
      </c>
      <c r="Y42" s="201">
        <v>0</v>
      </c>
      <c r="Z42" s="201">
        <v>37.130000000000003</v>
      </c>
      <c r="AA42" s="201">
        <v>8.27</v>
      </c>
      <c r="AB42" s="201">
        <v>0</v>
      </c>
      <c r="AC42" s="201">
        <v>9.06</v>
      </c>
      <c r="AD42" s="201">
        <v>0</v>
      </c>
      <c r="AE42" s="201">
        <v>0</v>
      </c>
      <c r="AF42" s="201">
        <v>0</v>
      </c>
      <c r="AG42" s="201">
        <v>-0.12</v>
      </c>
      <c r="AH42" s="201">
        <v>0</v>
      </c>
      <c r="AI42" s="201">
        <v>0</v>
      </c>
      <c r="AJ42" s="201">
        <v>0</v>
      </c>
      <c r="AK42" s="201">
        <v>12.6</v>
      </c>
      <c r="AL42" s="201">
        <v>0</v>
      </c>
      <c r="AM42" s="201">
        <v>0</v>
      </c>
      <c r="AN42" s="201">
        <v>0</v>
      </c>
      <c r="AO42" s="201">
        <v>79.400000000000006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9.8699999999999992</v>
      </c>
      <c r="E43" s="201">
        <v>0</v>
      </c>
      <c r="F43" s="201">
        <v>0</v>
      </c>
      <c r="G43" s="201">
        <v>16.55</v>
      </c>
      <c r="H43" s="201">
        <v>0</v>
      </c>
      <c r="I43" s="201">
        <v>0</v>
      </c>
      <c r="J43" s="201">
        <v>20.88</v>
      </c>
      <c r="K43" s="201">
        <v>77.31</v>
      </c>
      <c r="L43" s="201">
        <v>31.57</v>
      </c>
      <c r="M43" s="201">
        <v>0</v>
      </c>
      <c r="N43" s="201">
        <v>1.33</v>
      </c>
      <c r="O43" s="201">
        <v>2.2999999999999998</v>
      </c>
      <c r="P43" s="201">
        <v>2.6</v>
      </c>
      <c r="Q43" s="201">
        <v>2.64</v>
      </c>
      <c r="R43" s="201">
        <v>4.9800000000000004</v>
      </c>
      <c r="S43" s="201">
        <v>0.24</v>
      </c>
      <c r="T43" s="201">
        <v>0</v>
      </c>
      <c r="U43" s="201">
        <v>8.2899999999999991</v>
      </c>
      <c r="V43" s="201">
        <v>0.11</v>
      </c>
      <c r="W43" s="201">
        <v>5.46</v>
      </c>
      <c r="X43" s="201">
        <v>7.73</v>
      </c>
      <c r="Y43" s="201">
        <v>0</v>
      </c>
      <c r="Z43" s="201">
        <v>37.130000000000003</v>
      </c>
      <c r="AA43" s="201">
        <v>8.27</v>
      </c>
      <c r="AB43" s="201">
        <v>0</v>
      </c>
      <c r="AC43" s="201">
        <v>9.06</v>
      </c>
      <c r="AD43" s="201">
        <v>0</v>
      </c>
      <c r="AE43" s="201">
        <v>0</v>
      </c>
      <c r="AF43" s="201">
        <v>0</v>
      </c>
      <c r="AG43" s="201">
        <v>-0.12</v>
      </c>
      <c r="AH43" s="201">
        <v>0</v>
      </c>
      <c r="AI43" s="201">
        <v>0</v>
      </c>
      <c r="AJ43" s="201">
        <v>0</v>
      </c>
      <c r="AK43" s="201">
        <v>12.6</v>
      </c>
      <c r="AL43" s="201">
        <v>0</v>
      </c>
      <c r="AM43" s="201">
        <v>0</v>
      </c>
      <c r="AN43" s="201">
        <v>0</v>
      </c>
      <c r="AO43" s="201">
        <v>79.400000000000006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9.8699999999999992</v>
      </c>
      <c r="E44" s="201">
        <v>0</v>
      </c>
      <c r="F44" s="201">
        <v>0</v>
      </c>
      <c r="G44" s="201">
        <v>16.55</v>
      </c>
      <c r="H44" s="201">
        <v>0</v>
      </c>
      <c r="I44" s="201">
        <v>0</v>
      </c>
      <c r="J44" s="201">
        <v>20.88</v>
      </c>
      <c r="K44" s="201">
        <v>77.31</v>
      </c>
      <c r="L44" s="201">
        <v>31.57</v>
      </c>
      <c r="M44" s="201">
        <v>0</v>
      </c>
      <c r="N44" s="201">
        <v>1.1000000000000001</v>
      </c>
      <c r="O44" s="201">
        <v>1.84</v>
      </c>
      <c r="P44" s="201">
        <v>2.5299999999999998</v>
      </c>
      <c r="Q44" s="201">
        <v>2.64</v>
      </c>
      <c r="R44" s="201">
        <v>4.9800000000000004</v>
      </c>
      <c r="S44" s="201">
        <v>0.24</v>
      </c>
      <c r="T44" s="201">
        <v>0</v>
      </c>
      <c r="U44" s="201">
        <v>8.2899999999999991</v>
      </c>
      <c r="V44" s="201">
        <v>0.11</v>
      </c>
      <c r="W44" s="201">
        <v>5.46</v>
      </c>
      <c r="X44" s="201">
        <v>7.73</v>
      </c>
      <c r="Y44" s="201">
        <v>0</v>
      </c>
      <c r="Z44" s="201">
        <v>37.130000000000003</v>
      </c>
      <c r="AA44" s="201">
        <v>8.27</v>
      </c>
      <c r="AB44" s="201">
        <v>0</v>
      </c>
      <c r="AC44" s="201">
        <v>9.2799999999999994</v>
      </c>
      <c r="AD44" s="201">
        <v>0</v>
      </c>
      <c r="AE44" s="201">
        <v>0</v>
      </c>
      <c r="AF44" s="201">
        <v>0</v>
      </c>
      <c r="AG44" s="201">
        <v>-0.12</v>
      </c>
      <c r="AH44" s="201">
        <v>0</v>
      </c>
      <c r="AI44" s="201">
        <v>0</v>
      </c>
      <c r="AJ44" s="201">
        <v>0</v>
      </c>
      <c r="AK44" s="201">
        <v>12.6</v>
      </c>
      <c r="AL44" s="201">
        <v>0</v>
      </c>
      <c r="AM44" s="201">
        <v>0</v>
      </c>
      <c r="AN44" s="201">
        <v>0</v>
      </c>
      <c r="AO44" s="201">
        <v>79.400000000000006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9.8699999999999992</v>
      </c>
      <c r="E45" s="201">
        <v>0</v>
      </c>
      <c r="F45" s="201">
        <v>0</v>
      </c>
      <c r="G45" s="201">
        <v>16.55</v>
      </c>
      <c r="H45" s="201">
        <v>0</v>
      </c>
      <c r="I45" s="201">
        <v>0</v>
      </c>
      <c r="J45" s="201">
        <v>20.88</v>
      </c>
      <c r="K45" s="201">
        <v>77.31</v>
      </c>
      <c r="L45" s="201">
        <v>31.57</v>
      </c>
      <c r="M45" s="201">
        <v>0</v>
      </c>
      <c r="N45" s="201">
        <v>1.59</v>
      </c>
      <c r="O45" s="201">
        <v>2.68</v>
      </c>
      <c r="P45" s="201">
        <v>2.4</v>
      </c>
      <c r="Q45" s="201">
        <v>2.58</v>
      </c>
      <c r="R45" s="201">
        <v>4.8499999999999996</v>
      </c>
      <c r="S45" s="201">
        <v>0.24</v>
      </c>
      <c r="T45" s="201">
        <v>0</v>
      </c>
      <c r="U45" s="201">
        <v>8.2899999999999991</v>
      </c>
      <c r="V45" s="201">
        <v>0.11</v>
      </c>
      <c r="W45" s="201">
        <v>5.46</v>
      </c>
      <c r="X45" s="201">
        <v>7.74</v>
      </c>
      <c r="Y45" s="201">
        <v>0</v>
      </c>
      <c r="Z45" s="201">
        <v>37.130000000000003</v>
      </c>
      <c r="AA45" s="201">
        <v>8.27</v>
      </c>
      <c r="AB45" s="201">
        <v>0</v>
      </c>
      <c r="AC45" s="201">
        <v>9.2799999999999994</v>
      </c>
      <c r="AD45" s="201">
        <v>0</v>
      </c>
      <c r="AE45" s="201">
        <v>0</v>
      </c>
      <c r="AF45" s="201">
        <v>0</v>
      </c>
      <c r="AG45" s="201">
        <v>-0.12</v>
      </c>
      <c r="AH45" s="201">
        <v>0</v>
      </c>
      <c r="AI45" s="201">
        <v>0</v>
      </c>
      <c r="AJ45" s="201">
        <v>0</v>
      </c>
      <c r="AK45" s="201">
        <v>12.6</v>
      </c>
      <c r="AL45" s="201">
        <v>0</v>
      </c>
      <c r="AM45" s="201">
        <v>0</v>
      </c>
      <c r="AN45" s="201">
        <v>0</v>
      </c>
      <c r="AO45" s="201">
        <v>79.400000000000006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9.8699999999999992</v>
      </c>
      <c r="E46" s="201">
        <v>0</v>
      </c>
      <c r="F46" s="201">
        <v>0</v>
      </c>
      <c r="G46" s="201">
        <v>16.55</v>
      </c>
      <c r="H46" s="201">
        <v>0</v>
      </c>
      <c r="I46" s="201">
        <v>0</v>
      </c>
      <c r="J46" s="201">
        <v>20.88</v>
      </c>
      <c r="K46" s="201">
        <v>77.31</v>
      </c>
      <c r="L46" s="201">
        <v>31.57</v>
      </c>
      <c r="M46" s="201">
        <v>0</v>
      </c>
      <c r="N46" s="201">
        <v>1.6</v>
      </c>
      <c r="O46" s="201">
        <v>2.68</v>
      </c>
      <c r="P46" s="201">
        <v>2.4</v>
      </c>
      <c r="Q46" s="201">
        <v>2.58</v>
      </c>
      <c r="R46" s="201">
        <v>4.8499999999999996</v>
      </c>
      <c r="S46" s="201">
        <v>0.24</v>
      </c>
      <c r="T46" s="201">
        <v>0</v>
      </c>
      <c r="U46" s="201">
        <v>8.2899999999999991</v>
      </c>
      <c r="V46" s="201">
        <v>0.11</v>
      </c>
      <c r="W46" s="201">
        <v>5.46</v>
      </c>
      <c r="X46" s="201">
        <v>7.74</v>
      </c>
      <c r="Y46" s="201">
        <v>0</v>
      </c>
      <c r="Z46" s="201">
        <v>37.130000000000003</v>
      </c>
      <c r="AA46" s="201">
        <v>8.27</v>
      </c>
      <c r="AB46" s="201">
        <v>0</v>
      </c>
      <c r="AC46" s="201">
        <v>9.51</v>
      </c>
      <c r="AD46" s="201">
        <v>0</v>
      </c>
      <c r="AE46" s="201">
        <v>0</v>
      </c>
      <c r="AF46" s="201">
        <v>0</v>
      </c>
      <c r="AG46" s="201">
        <v>-0.12</v>
      </c>
      <c r="AH46" s="201">
        <v>0</v>
      </c>
      <c r="AI46" s="201">
        <v>0</v>
      </c>
      <c r="AJ46" s="201">
        <v>0</v>
      </c>
      <c r="AK46" s="201">
        <v>12.6</v>
      </c>
      <c r="AL46" s="201">
        <v>0</v>
      </c>
      <c r="AM46" s="201">
        <v>0</v>
      </c>
      <c r="AN46" s="201">
        <v>0</v>
      </c>
      <c r="AO46" s="201">
        <v>79.400000000000006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9.8699999999999992</v>
      </c>
      <c r="E47" s="201">
        <v>0</v>
      </c>
      <c r="F47" s="201">
        <v>0</v>
      </c>
      <c r="G47" s="201">
        <v>16.55</v>
      </c>
      <c r="H47" s="201">
        <v>0</v>
      </c>
      <c r="I47" s="201">
        <v>0</v>
      </c>
      <c r="J47" s="201">
        <v>20.6</v>
      </c>
      <c r="K47" s="201">
        <v>79.430000000000007</v>
      </c>
      <c r="L47" s="201">
        <v>32.51</v>
      </c>
      <c r="M47" s="201">
        <v>0</v>
      </c>
      <c r="N47" s="201">
        <v>1.49</v>
      </c>
      <c r="O47" s="201">
        <v>2.5099999999999998</v>
      </c>
      <c r="P47" s="201">
        <v>2.4</v>
      </c>
      <c r="Q47" s="201">
        <v>2.66</v>
      </c>
      <c r="R47" s="201">
        <v>5.01</v>
      </c>
      <c r="S47" s="201">
        <v>0.47</v>
      </c>
      <c r="T47" s="201">
        <v>0</v>
      </c>
      <c r="U47" s="201">
        <v>8.2899999999999991</v>
      </c>
      <c r="V47" s="201">
        <v>0.11</v>
      </c>
      <c r="W47" s="201">
        <v>5.46</v>
      </c>
      <c r="X47" s="201">
        <v>7.74</v>
      </c>
      <c r="Y47" s="201">
        <v>0</v>
      </c>
      <c r="Z47" s="201">
        <v>37.96</v>
      </c>
      <c r="AA47" s="201">
        <v>8.27</v>
      </c>
      <c r="AB47" s="201">
        <v>0</v>
      </c>
      <c r="AC47" s="201">
        <v>9.51</v>
      </c>
      <c r="AD47" s="201">
        <v>0</v>
      </c>
      <c r="AE47" s="201">
        <v>0</v>
      </c>
      <c r="AF47" s="201">
        <v>0</v>
      </c>
      <c r="AG47" s="201">
        <v>-0.12</v>
      </c>
      <c r="AH47" s="201">
        <v>0</v>
      </c>
      <c r="AI47" s="201">
        <v>0</v>
      </c>
      <c r="AJ47" s="201">
        <v>0</v>
      </c>
      <c r="AK47" s="201">
        <v>12.6</v>
      </c>
      <c r="AL47" s="201">
        <v>0</v>
      </c>
      <c r="AM47" s="201">
        <v>0</v>
      </c>
      <c r="AN47" s="201">
        <v>0</v>
      </c>
      <c r="AO47" s="201">
        <v>79.400000000000006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9.8699999999999992</v>
      </c>
      <c r="E48" s="201">
        <v>0</v>
      </c>
      <c r="F48" s="201">
        <v>0</v>
      </c>
      <c r="G48" s="201">
        <v>16.55</v>
      </c>
      <c r="H48" s="201">
        <v>0</v>
      </c>
      <c r="I48" s="201">
        <v>0</v>
      </c>
      <c r="J48" s="201">
        <v>20.6</v>
      </c>
      <c r="K48" s="201">
        <v>79.430000000000007</v>
      </c>
      <c r="L48" s="201">
        <v>32.51</v>
      </c>
      <c r="M48" s="201">
        <v>0</v>
      </c>
      <c r="N48" s="201">
        <v>1.32</v>
      </c>
      <c r="O48" s="201">
        <v>2.2200000000000002</v>
      </c>
      <c r="P48" s="201">
        <v>2.4</v>
      </c>
      <c r="Q48" s="201">
        <v>2.66</v>
      </c>
      <c r="R48" s="201">
        <v>5.01</v>
      </c>
      <c r="S48" s="201">
        <v>0.47</v>
      </c>
      <c r="T48" s="201">
        <v>0</v>
      </c>
      <c r="U48" s="201">
        <v>8.2899999999999991</v>
      </c>
      <c r="V48" s="201">
        <v>0.11</v>
      </c>
      <c r="W48" s="201">
        <v>5.46</v>
      </c>
      <c r="X48" s="201">
        <v>7.74</v>
      </c>
      <c r="Y48" s="201">
        <v>0</v>
      </c>
      <c r="Z48" s="201">
        <v>37.96</v>
      </c>
      <c r="AA48" s="201">
        <v>8.27</v>
      </c>
      <c r="AB48" s="201">
        <v>0</v>
      </c>
      <c r="AC48" s="201">
        <v>9.51</v>
      </c>
      <c r="AD48" s="201">
        <v>0</v>
      </c>
      <c r="AE48" s="201">
        <v>0</v>
      </c>
      <c r="AF48" s="201">
        <v>0</v>
      </c>
      <c r="AG48" s="201">
        <v>-0.12</v>
      </c>
      <c r="AH48" s="201">
        <v>0</v>
      </c>
      <c r="AI48" s="201">
        <v>0</v>
      </c>
      <c r="AJ48" s="201">
        <v>0</v>
      </c>
      <c r="AK48" s="201">
        <v>12.6</v>
      </c>
      <c r="AL48" s="201">
        <v>0</v>
      </c>
      <c r="AM48" s="201">
        <v>0</v>
      </c>
      <c r="AN48" s="201">
        <v>0</v>
      </c>
      <c r="AO48" s="201">
        <v>79.400000000000006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9.8699999999999992</v>
      </c>
      <c r="E49" s="201">
        <v>0</v>
      </c>
      <c r="F49" s="201">
        <v>0</v>
      </c>
      <c r="G49" s="201">
        <v>16.55</v>
      </c>
      <c r="H49" s="201">
        <v>0</v>
      </c>
      <c r="I49" s="201">
        <v>0</v>
      </c>
      <c r="J49" s="201">
        <v>20.6</v>
      </c>
      <c r="K49" s="201">
        <v>79.430000000000007</v>
      </c>
      <c r="L49" s="201">
        <v>32.51</v>
      </c>
      <c r="M49" s="201">
        <v>0</v>
      </c>
      <c r="N49" s="201">
        <v>1.47</v>
      </c>
      <c r="O49" s="201">
        <v>2.4700000000000002</v>
      </c>
      <c r="P49" s="201">
        <v>2.4</v>
      </c>
      <c r="Q49" s="201">
        <v>2.66</v>
      </c>
      <c r="R49" s="201">
        <v>5.01</v>
      </c>
      <c r="S49" s="201">
        <v>0.47</v>
      </c>
      <c r="T49" s="201">
        <v>0</v>
      </c>
      <c r="U49" s="201">
        <v>8.2899999999999991</v>
      </c>
      <c r="V49" s="201">
        <v>0.11</v>
      </c>
      <c r="W49" s="201">
        <v>5.46</v>
      </c>
      <c r="X49" s="201">
        <v>7.74</v>
      </c>
      <c r="Y49" s="201">
        <v>0</v>
      </c>
      <c r="Z49" s="201">
        <v>37.96</v>
      </c>
      <c r="AA49" s="201">
        <v>8.27</v>
      </c>
      <c r="AB49" s="201">
        <v>0</v>
      </c>
      <c r="AC49" s="201">
        <v>9.51</v>
      </c>
      <c r="AD49" s="201">
        <v>0</v>
      </c>
      <c r="AE49" s="201">
        <v>0</v>
      </c>
      <c r="AF49" s="201">
        <v>0</v>
      </c>
      <c r="AG49" s="201">
        <v>-0.12</v>
      </c>
      <c r="AH49" s="201">
        <v>0</v>
      </c>
      <c r="AI49" s="201">
        <v>0</v>
      </c>
      <c r="AJ49" s="201">
        <v>0</v>
      </c>
      <c r="AK49" s="201">
        <v>12.6</v>
      </c>
      <c r="AL49" s="201">
        <v>0</v>
      </c>
      <c r="AM49" s="201">
        <v>0</v>
      </c>
      <c r="AN49" s="201">
        <v>0</v>
      </c>
      <c r="AO49" s="201">
        <v>79.400000000000006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9.8699999999999992</v>
      </c>
      <c r="E50" s="201">
        <v>0</v>
      </c>
      <c r="F50" s="201">
        <v>0</v>
      </c>
      <c r="G50" s="201">
        <v>16.55</v>
      </c>
      <c r="H50" s="201">
        <v>0</v>
      </c>
      <c r="I50" s="201">
        <v>0</v>
      </c>
      <c r="J50" s="201">
        <v>20.6</v>
      </c>
      <c r="K50" s="201">
        <v>79.430000000000007</v>
      </c>
      <c r="L50" s="201">
        <v>32.51</v>
      </c>
      <c r="M50" s="201">
        <v>0</v>
      </c>
      <c r="N50" s="201">
        <v>1.26</v>
      </c>
      <c r="O50" s="201">
        <v>2.12</v>
      </c>
      <c r="P50" s="201">
        <v>2.4</v>
      </c>
      <c r="Q50" s="201">
        <v>2.66</v>
      </c>
      <c r="R50" s="201">
        <v>5.01</v>
      </c>
      <c r="S50" s="201">
        <v>0.47</v>
      </c>
      <c r="T50" s="201">
        <v>0</v>
      </c>
      <c r="U50" s="201">
        <v>8.2899999999999991</v>
      </c>
      <c r="V50" s="201">
        <v>0.11</v>
      </c>
      <c r="W50" s="201">
        <v>5.46</v>
      </c>
      <c r="X50" s="201">
        <v>7.74</v>
      </c>
      <c r="Y50" s="201">
        <v>0</v>
      </c>
      <c r="Z50" s="201">
        <v>37.96</v>
      </c>
      <c r="AA50" s="201">
        <v>8.27</v>
      </c>
      <c r="AB50" s="201">
        <v>0</v>
      </c>
      <c r="AC50" s="201">
        <v>9.51</v>
      </c>
      <c r="AD50" s="201">
        <v>0</v>
      </c>
      <c r="AE50" s="201">
        <v>0</v>
      </c>
      <c r="AF50" s="201">
        <v>0</v>
      </c>
      <c r="AG50" s="201">
        <v>-0.12</v>
      </c>
      <c r="AH50" s="201">
        <v>0</v>
      </c>
      <c r="AI50" s="201">
        <v>0</v>
      </c>
      <c r="AJ50" s="201">
        <v>0</v>
      </c>
      <c r="AK50" s="201">
        <v>12.6</v>
      </c>
      <c r="AL50" s="201">
        <v>0</v>
      </c>
      <c r="AM50" s="201">
        <v>0</v>
      </c>
      <c r="AN50" s="201">
        <v>0</v>
      </c>
      <c r="AO50" s="201">
        <v>79.400000000000006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9.73</v>
      </c>
      <c r="E51" s="201">
        <v>0</v>
      </c>
      <c r="F51" s="201">
        <v>0</v>
      </c>
      <c r="G51" s="201">
        <v>16.27</v>
      </c>
      <c r="H51" s="201">
        <v>0</v>
      </c>
      <c r="I51" s="201">
        <v>0</v>
      </c>
      <c r="J51" s="201">
        <v>20.6</v>
      </c>
      <c r="K51" s="201">
        <v>79.430000000000007</v>
      </c>
      <c r="L51" s="201">
        <v>32.51</v>
      </c>
      <c r="M51" s="201">
        <v>0</v>
      </c>
      <c r="N51" s="201">
        <v>1.05</v>
      </c>
      <c r="O51" s="201">
        <v>1.75</v>
      </c>
      <c r="P51" s="201">
        <v>2.4</v>
      </c>
      <c r="Q51" s="201">
        <v>2.66</v>
      </c>
      <c r="R51" s="201">
        <v>5.01</v>
      </c>
      <c r="S51" s="201">
        <v>0.47</v>
      </c>
      <c r="T51" s="201">
        <v>0</v>
      </c>
      <c r="U51" s="201">
        <v>8.2899999999999991</v>
      </c>
      <c r="V51" s="201">
        <v>0.11</v>
      </c>
      <c r="W51" s="201">
        <v>5.46</v>
      </c>
      <c r="X51" s="201">
        <v>8.6999999999999993</v>
      </c>
      <c r="Y51" s="201">
        <v>0</v>
      </c>
      <c r="Z51" s="201">
        <v>37.96</v>
      </c>
      <c r="AA51" s="201">
        <v>8.27</v>
      </c>
      <c r="AB51" s="201">
        <v>0</v>
      </c>
      <c r="AC51" s="201">
        <v>9.51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0</v>
      </c>
      <c r="AJ51" s="201">
        <v>0</v>
      </c>
      <c r="AK51" s="201">
        <v>12.6</v>
      </c>
      <c r="AL51" s="201">
        <v>0</v>
      </c>
      <c r="AM51" s="201">
        <v>0</v>
      </c>
      <c r="AN51" s="201">
        <v>0</v>
      </c>
      <c r="AO51" s="201">
        <v>75.8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9.73</v>
      </c>
      <c r="E52" s="201">
        <v>0</v>
      </c>
      <c r="F52" s="201">
        <v>0</v>
      </c>
      <c r="G52" s="201">
        <v>16.27</v>
      </c>
      <c r="H52" s="201">
        <v>0</v>
      </c>
      <c r="I52" s="201">
        <v>0</v>
      </c>
      <c r="J52" s="201">
        <v>20.6</v>
      </c>
      <c r="K52" s="201">
        <v>79.430000000000007</v>
      </c>
      <c r="L52" s="201">
        <v>32.51</v>
      </c>
      <c r="M52" s="201">
        <v>0</v>
      </c>
      <c r="N52" s="201">
        <v>1.05</v>
      </c>
      <c r="O52" s="201">
        <v>1.75</v>
      </c>
      <c r="P52" s="201">
        <v>2.4</v>
      </c>
      <c r="Q52" s="201">
        <v>2.66</v>
      </c>
      <c r="R52" s="201">
        <v>5.01</v>
      </c>
      <c r="S52" s="201">
        <v>0.47</v>
      </c>
      <c r="T52" s="201">
        <v>0</v>
      </c>
      <c r="U52" s="201">
        <v>8.2899999999999991</v>
      </c>
      <c r="V52" s="201">
        <v>0.11</v>
      </c>
      <c r="W52" s="201">
        <v>5.46</v>
      </c>
      <c r="X52" s="201">
        <v>8.6999999999999993</v>
      </c>
      <c r="Y52" s="201">
        <v>0</v>
      </c>
      <c r="Z52" s="201">
        <v>37.96</v>
      </c>
      <c r="AA52" s="201">
        <v>8.27</v>
      </c>
      <c r="AB52" s="201">
        <v>0</v>
      </c>
      <c r="AC52" s="201">
        <v>9.51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0</v>
      </c>
      <c r="AJ52" s="201">
        <v>0</v>
      </c>
      <c r="AK52" s="201">
        <v>12.6</v>
      </c>
      <c r="AL52" s="201">
        <v>0</v>
      </c>
      <c r="AM52" s="201">
        <v>0</v>
      </c>
      <c r="AN52" s="201">
        <v>0</v>
      </c>
      <c r="AO52" s="201">
        <v>75.8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9.73</v>
      </c>
      <c r="E53" s="201">
        <v>0</v>
      </c>
      <c r="F53" s="201">
        <v>0</v>
      </c>
      <c r="G53" s="201">
        <v>16.27</v>
      </c>
      <c r="H53" s="201">
        <v>0</v>
      </c>
      <c r="I53" s="201">
        <v>0</v>
      </c>
      <c r="J53" s="201">
        <v>20.6</v>
      </c>
      <c r="K53" s="201">
        <v>79.430000000000007</v>
      </c>
      <c r="L53" s="201">
        <v>32.700000000000003</v>
      </c>
      <c r="M53" s="201">
        <v>0</v>
      </c>
      <c r="N53" s="201">
        <v>1.05</v>
      </c>
      <c r="O53" s="201">
        <v>1.75</v>
      </c>
      <c r="P53" s="201">
        <v>2.4</v>
      </c>
      <c r="Q53" s="201">
        <v>2.74</v>
      </c>
      <c r="R53" s="201">
        <v>5.18</v>
      </c>
      <c r="S53" s="201">
        <v>0.47</v>
      </c>
      <c r="T53" s="201">
        <v>0</v>
      </c>
      <c r="U53" s="201">
        <v>8.2899999999999991</v>
      </c>
      <c r="V53" s="201">
        <v>0.11</v>
      </c>
      <c r="W53" s="201">
        <v>5.46</v>
      </c>
      <c r="X53" s="201">
        <v>8.6999999999999993</v>
      </c>
      <c r="Y53" s="201">
        <v>0</v>
      </c>
      <c r="Z53" s="201">
        <v>38.1</v>
      </c>
      <c r="AA53" s="201">
        <v>8.27</v>
      </c>
      <c r="AB53" s="201">
        <v>0</v>
      </c>
      <c r="AC53" s="201">
        <v>9.51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0</v>
      </c>
      <c r="AJ53" s="201">
        <v>0</v>
      </c>
      <c r="AK53" s="201">
        <v>12.6</v>
      </c>
      <c r="AL53" s="201">
        <v>0</v>
      </c>
      <c r="AM53" s="201">
        <v>0</v>
      </c>
      <c r="AN53" s="201">
        <v>0</v>
      </c>
      <c r="AO53" s="201">
        <v>75.8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9.73</v>
      </c>
      <c r="E54" s="201">
        <v>0</v>
      </c>
      <c r="F54" s="201">
        <v>0</v>
      </c>
      <c r="G54" s="201">
        <v>16.27</v>
      </c>
      <c r="H54" s="201">
        <v>0</v>
      </c>
      <c r="I54" s="201">
        <v>0</v>
      </c>
      <c r="J54" s="201">
        <v>20.6</v>
      </c>
      <c r="K54" s="201">
        <v>79.430000000000007</v>
      </c>
      <c r="L54" s="201">
        <v>32.700000000000003</v>
      </c>
      <c r="M54" s="201">
        <v>0</v>
      </c>
      <c r="N54" s="201">
        <v>1.05</v>
      </c>
      <c r="O54" s="201">
        <v>1.75</v>
      </c>
      <c r="P54" s="201">
        <v>2.4</v>
      </c>
      <c r="Q54" s="201">
        <v>2.64</v>
      </c>
      <c r="R54" s="201">
        <v>5.94</v>
      </c>
      <c r="S54" s="201">
        <v>2.85</v>
      </c>
      <c r="T54" s="201">
        <v>0</v>
      </c>
      <c r="U54" s="201">
        <v>8.2899999999999991</v>
      </c>
      <c r="V54" s="201">
        <v>0.11</v>
      </c>
      <c r="W54" s="201">
        <v>5.46</v>
      </c>
      <c r="X54" s="201">
        <v>8.6999999999999993</v>
      </c>
      <c r="Y54" s="201">
        <v>0</v>
      </c>
      <c r="Z54" s="201">
        <v>38.1</v>
      </c>
      <c r="AA54" s="201">
        <v>8.27</v>
      </c>
      <c r="AB54" s="201">
        <v>0</v>
      </c>
      <c r="AC54" s="201">
        <v>9.51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0</v>
      </c>
      <c r="AJ54" s="201">
        <v>0</v>
      </c>
      <c r="AK54" s="201">
        <v>12.6</v>
      </c>
      <c r="AL54" s="201">
        <v>0</v>
      </c>
      <c r="AM54" s="201">
        <v>0</v>
      </c>
      <c r="AN54" s="201">
        <v>0</v>
      </c>
      <c r="AO54" s="201">
        <v>75.8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9.73</v>
      </c>
      <c r="E55" s="201">
        <v>0</v>
      </c>
      <c r="F55" s="201">
        <v>0</v>
      </c>
      <c r="G55" s="201">
        <v>16.27</v>
      </c>
      <c r="H55" s="201">
        <v>0</v>
      </c>
      <c r="I55" s="201">
        <v>0</v>
      </c>
      <c r="J55" s="201">
        <v>20.6</v>
      </c>
      <c r="K55" s="201">
        <v>79.349999999999994</v>
      </c>
      <c r="L55" s="201">
        <v>32.700000000000003</v>
      </c>
      <c r="M55" s="201">
        <v>0</v>
      </c>
      <c r="N55" s="201">
        <v>15.68</v>
      </c>
      <c r="O55" s="201">
        <v>25.55</v>
      </c>
      <c r="P55" s="201">
        <v>2.4</v>
      </c>
      <c r="Q55" s="201">
        <v>2.64</v>
      </c>
      <c r="R55" s="201">
        <v>5.94</v>
      </c>
      <c r="S55" s="201">
        <v>2.85</v>
      </c>
      <c r="T55" s="201">
        <v>0</v>
      </c>
      <c r="U55" s="201">
        <v>8.2899999999999991</v>
      </c>
      <c r="V55" s="201">
        <v>0.11</v>
      </c>
      <c r="W55" s="201">
        <v>5.46</v>
      </c>
      <c r="X55" s="201">
        <v>8.6999999999999993</v>
      </c>
      <c r="Y55" s="201">
        <v>0</v>
      </c>
      <c r="Z55" s="201">
        <v>38.1</v>
      </c>
      <c r="AA55" s="201">
        <v>11.31</v>
      </c>
      <c r="AB55" s="201">
        <v>0</v>
      </c>
      <c r="AC55" s="201">
        <v>9.51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0</v>
      </c>
      <c r="AJ55" s="201">
        <v>0</v>
      </c>
      <c r="AK55" s="201">
        <v>12.6</v>
      </c>
      <c r="AL55" s="201">
        <v>0</v>
      </c>
      <c r="AM55" s="201">
        <v>0</v>
      </c>
      <c r="AN55" s="201">
        <v>0</v>
      </c>
      <c r="AO55" s="201">
        <v>75.8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9.73</v>
      </c>
      <c r="E56" s="201">
        <v>0</v>
      </c>
      <c r="F56" s="201">
        <v>0</v>
      </c>
      <c r="G56" s="201">
        <v>16.27</v>
      </c>
      <c r="H56" s="201">
        <v>0</v>
      </c>
      <c r="I56" s="201">
        <v>0</v>
      </c>
      <c r="J56" s="201">
        <v>20.6</v>
      </c>
      <c r="K56" s="201">
        <v>79.349999999999994</v>
      </c>
      <c r="L56" s="201">
        <v>32.700000000000003</v>
      </c>
      <c r="M56" s="201">
        <v>0</v>
      </c>
      <c r="N56" s="201">
        <v>15.68</v>
      </c>
      <c r="O56" s="201">
        <v>25.55</v>
      </c>
      <c r="P56" s="201">
        <v>2.4</v>
      </c>
      <c r="Q56" s="201">
        <v>2.64</v>
      </c>
      <c r="R56" s="201">
        <v>5.94</v>
      </c>
      <c r="S56" s="201">
        <v>2.85</v>
      </c>
      <c r="T56" s="201">
        <v>0</v>
      </c>
      <c r="U56" s="201">
        <v>8.2899999999999991</v>
      </c>
      <c r="V56" s="201">
        <v>0.11</v>
      </c>
      <c r="W56" s="201">
        <v>5.46</v>
      </c>
      <c r="X56" s="201">
        <v>8.6999999999999993</v>
      </c>
      <c r="Y56" s="201">
        <v>0</v>
      </c>
      <c r="Z56" s="201">
        <v>38.1</v>
      </c>
      <c r="AA56" s="201">
        <v>11.31</v>
      </c>
      <c r="AB56" s="201">
        <v>0</v>
      </c>
      <c r="AC56" s="201">
        <v>9.51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0</v>
      </c>
      <c r="AJ56" s="201">
        <v>0</v>
      </c>
      <c r="AK56" s="201">
        <v>12.6</v>
      </c>
      <c r="AL56" s="201">
        <v>0</v>
      </c>
      <c r="AM56" s="201">
        <v>0</v>
      </c>
      <c r="AN56" s="201">
        <v>0</v>
      </c>
      <c r="AO56" s="201">
        <v>75.8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9.73</v>
      </c>
      <c r="E57" s="201">
        <v>0</v>
      </c>
      <c r="F57" s="201">
        <v>0</v>
      </c>
      <c r="G57" s="201">
        <v>16.27</v>
      </c>
      <c r="H57" s="201">
        <v>0</v>
      </c>
      <c r="I57" s="201">
        <v>0</v>
      </c>
      <c r="J57" s="201">
        <v>20.6</v>
      </c>
      <c r="K57" s="201">
        <v>79.349999999999994</v>
      </c>
      <c r="L57" s="201">
        <v>32.700000000000003</v>
      </c>
      <c r="M57" s="201">
        <v>0</v>
      </c>
      <c r="N57" s="201">
        <v>14.98</v>
      </c>
      <c r="O57" s="201">
        <v>24.31</v>
      </c>
      <c r="P57" s="201">
        <v>2.4</v>
      </c>
      <c r="Q57" s="201">
        <v>2.64</v>
      </c>
      <c r="R57" s="201">
        <v>5.94</v>
      </c>
      <c r="S57" s="201">
        <v>2.85</v>
      </c>
      <c r="T57" s="201">
        <v>0</v>
      </c>
      <c r="U57" s="201">
        <v>8.2899999999999991</v>
      </c>
      <c r="V57" s="201">
        <v>0.11</v>
      </c>
      <c r="W57" s="201">
        <v>5.46</v>
      </c>
      <c r="X57" s="201">
        <v>8.6999999999999993</v>
      </c>
      <c r="Y57" s="201">
        <v>0</v>
      </c>
      <c r="Z57" s="201">
        <v>2.46</v>
      </c>
      <c r="AA57" s="201">
        <v>11.31</v>
      </c>
      <c r="AB57" s="201">
        <v>0</v>
      </c>
      <c r="AC57" s="201">
        <v>9.51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0</v>
      </c>
      <c r="AJ57" s="201">
        <v>0</v>
      </c>
      <c r="AK57" s="201">
        <v>12.6</v>
      </c>
      <c r="AL57" s="201">
        <v>0</v>
      </c>
      <c r="AM57" s="201">
        <v>0</v>
      </c>
      <c r="AN57" s="201">
        <v>0</v>
      </c>
      <c r="AO57" s="201">
        <v>75.8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9.73</v>
      </c>
      <c r="E58" s="201">
        <v>0</v>
      </c>
      <c r="F58" s="201">
        <v>0</v>
      </c>
      <c r="G58" s="201">
        <v>16.27</v>
      </c>
      <c r="H58" s="201">
        <v>0</v>
      </c>
      <c r="I58" s="201">
        <v>0</v>
      </c>
      <c r="J58" s="201">
        <v>20.6</v>
      </c>
      <c r="K58" s="201">
        <v>79.349999999999994</v>
      </c>
      <c r="L58" s="201">
        <v>32.700000000000003</v>
      </c>
      <c r="M58" s="201">
        <v>0</v>
      </c>
      <c r="N58" s="201">
        <v>14.98</v>
      </c>
      <c r="O58" s="201">
        <v>24.31</v>
      </c>
      <c r="P58" s="201">
        <v>2.4</v>
      </c>
      <c r="Q58" s="201">
        <v>2.64</v>
      </c>
      <c r="R58" s="201">
        <v>5.94</v>
      </c>
      <c r="S58" s="201">
        <v>2.85</v>
      </c>
      <c r="T58" s="201">
        <v>0</v>
      </c>
      <c r="U58" s="201">
        <v>8.2899999999999991</v>
      </c>
      <c r="V58" s="201">
        <v>0.11</v>
      </c>
      <c r="W58" s="201">
        <v>5.46</v>
      </c>
      <c r="X58" s="201">
        <v>8.6999999999999993</v>
      </c>
      <c r="Y58" s="201">
        <v>0</v>
      </c>
      <c r="Z58" s="201">
        <v>2.46</v>
      </c>
      <c r="AA58" s="201">
        <v>11.31</v>
      </c>
      <c r="AB58" s="201">
        <v>0</v>
      </c>
      <c r="AC58" s="201">
        <v>9.51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0</v>
      </c>
      <c r="AJ58" s="201">
        <v>0</v>
      </c>
      <c r="AK58" s="201">
        <v>12.6</v>
      </c>
      <c r="AL58" s="201">
        <v>0</v>
      </c>
      <c r="AM58" s="201">
        <v>0</v>
      </c>
      <c r="AN58" s="201">
        <v>0</v>
      </c>
      <c r="AO58" s="201">
        <v>75.8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9.73</v>
      </c>
      <c r="E59" s="201">
        <v>0</v>
      </c>
      <c r="F59" s="201">
        <v>0</v>
      </c>
      <c r="G59" s="201">
        <v>16.27</v>
      </c>
      <c r="H59" s="201">
        <v>0</v>
      </c>
      <c r="I59" s="201">
        <v>0</v>
      </c>
      <c r="J59" s="201">
        <v>20.32</v>
      </c>
      <c r="K59" s="201">
        <v>80.209999999999994</v>
      </c>
      <c r="L59" s="201">
        <v>32.54</v>
      </c>
      <c r="M59" s="201">
        <v>0</v>
      </c>
      <c r="N59" s="201">
        <v>1.02</v>
      </c>
      <c r="O59" s="201">
        <v>1.71</v>
      </c>
      <c r="P59" s="201">
        <v>2.4</v>
      </c>
      <c r="Q59" s="201">
        <v>2.64</v>
      </c>
      <c r="R59" s="201">
        <v>0.37</v>
      </c>
      <c r="S59" s="201">
        <v>2.85</v>
      </c>
      <c r="T59" s="201">
        <v>0</v>
      </c>
      <c r="U59" s="201">
        <v>8.2899999999999991</v>
      </c>
      <c r="V59" s="201">
        <v>0.11</v>
      </c>
      <c r="W59" s="201">
        <v>0.39</v>
      </c>
      <c r="X59" s="201">
        <v>0.87</v>
      </c>
      <c r="Y59" s="201">
        <v>0</v>
      </c>
      <c r="Z59" s="201">
        <v>2.46</v>
      </c>
      <c r="AA59" s="201">
        <v>11.33</v>
      </c>
      <c r="AB59" s="201">
        <v>0</v>
      </c>
      <c r="AC59" s="201">
        <v>9.51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0</v>
      </c>
      <c r="AJ59" s="201">
        <v>0</v>
      </c>
      <c r="AK59" s="201">
        <v>12.6</v>
      </c>
      <c r="AL59" s="201">
        <v>0</v>
      </c>
      <c r="AM59" s="201">
        <v>0</v>
      </c>
      <c r="AN59" s="201">
        <v>0</v>
      </c>
      <c r="AO59" s="201">
        <v>75.8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9.73</v>
      </c>
      <c r="E60" s="201">
        <v>0</v>
      </c>
      <c r="F60" s="201">
        <v>0</v>
      </c>
      <c r="G60" s="201">
        <v>16.27</v>
      </c>
      <c r="H60" s="201">
        <v>0</v>
      </c>
      <c r="I60" s="201">
        <v>0</v>
      </c>
      <c r="J60" s="201">
        <v>20.32</v>
      </c>
      <c r="K60" s="201">
        <v>80.209999999999994</v>
      </c>
      <c r="L60" s="201">
        <v>32.54</v>
      </c>
      <c r="M60" s="201">
        <v>0</v>
      </c>
      <c r="N60" s="201">
        <v>1.02</v>
      </c>
      <c r="O60" s="201">
        <v>1.71</v>
      </c>
      <c r="P60" s="201">
        <v>2.4</v>
      </c>
      <c r="Q60" s="201">
        <v>0.19</v>
      </c>
      <c r="R60" s="201">
        <v>0.37</v>
      </c>
      <c r="S60" s="201">
        <v>0.23</v>
      </c>
      <c r="T60" s="201">
        <v>0</v>
      </c>
      <c r="U60" s="201">
        <v>8.2899999999999991</v>
      </c>
      <c r="V60" s="201">
        <v>0.11</v>
      </c>
      <c r="W60" s="201">
        <v>0.39</v>
      </c>
      <c r="X60" s="201">
        <v>0.87</v>
      </c>
      <c r="Y60" s="201">
        <v>0</v>
      </c>
      <c r="Z60" s="201">
        <v>2.46</v>
      </c>
      <c r="AA60" s="201">
        <v>11.33</v>
      </c>
      <c r="AB60" s="201">
        <v>0</v>
      </c>
      <c r="AC60" s="201">
        <v>9.51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0</v>
      </c>
      <c r="AJ60" s="201">
        <v>0</v>
      </c>
      <c r="AK60" s="201">
        <v>12.6</v>
      </c>
      <c r="AL60" s="201">
        <v>0</v>
      </c>
      <c r="AM60" s="201">
        <v>0</v>
      </c>
      <c r="AN60" s="201">
        <v>0</v>
      </c>
      <c r="AO60" s="201">
        <v>75.8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9.73</v>
      </c>
      <c r="E61" s="201">
        <v>0</v>
      </c>
      <c r="F61" s="201">
        <v>0</v>
      </c>
      <c r="G61" s="201">
        <v>16.27</v>
      </c>
      <c r="H61" s="201">
        <v>0</v>
      </c>
      <c r="I61" s="201">
        <v>0</v>
      </c>
      <c r="J61" s="201">
        <v>20.32</v>
      </c>
      <c r="K61" s="201">
        <v>31.94</v>
      </c>
      <c r="L61" s="201">
        <v>32.54</v>
      </c>
      <c r="M61" s="201">
        <v>0</v>
      </c>
      <c r="N61" s="201">
        <v>1.02</v>
      </c>
      <c r="O61" s="201">
        <v>1.71</v>
      </c>
      <c r="P61" s="201">
        <v>2.4</v>
      </c>
      <c r="Q61" s="201">
        <v>0.19</v>
      </c>
      <c r="R61" s="201">
        <v>0.37</v>
      </c>
      <c r="S61" s="201">
        <v>0.23</v>
      </c>
      <c r="T61" s="201">
        <v>0</v>
      </c>
      <c r="U61" s="201">
        <v>8.2899999999999991</v>
      </c>
      <c r="V61" s="201">
        <v>0.11</v>
      </c>
      <c r="W61" s="201">
        <v>0.39</v>
      </c>
      <c r="X61" s="201">
        <v>0.87</v>
      </c>
      <c r="Y61" s="201">
        <v>0</v>
      </c>
      <c r="Z61" s="201">
        <v>2.46</v>
      </c>
      <c r="AA61" s="201">
        <v>0.79</v>
      </c>
      <c r="AB61" s="201">
        <v>0</v>
      </c>
      <c r="AC61" s="201">
        <v>9.51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0</v>
      </c>
      <c r="AJ61" s="201">
        <v>0</v>
      </c>
      <c r="AK61" s="201">
        <v>12.6</v>
      </c>
      <c r="AL61" s="201">
        <v>0</v>
      </c>
      <c r="AM61" s="201">
        <v>0</v>
      </c>
      <c r="AN61" s="201">
        <v>0</v>
      </c>
      <c r="AO61" s="201">
        <v>75.8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9.73</v>
      </c>
      <c r="E62" s="201">
        <v>0</v>
      </c>
      <c r="F62" s="201">
        <v>0</v>
      </c>
      <c r="G62" s="201">
        <v>16.27</v>
      </c>
      <c r="H62" s="201">
        <v>0</v>
      </c>
      <c r="I62" s="201">
        <v>0</v>
      </c>
      <c r="J62" s="201">
        <v>20.32</v>
      </c>
      <c r="K62" s="201">
        <v>9.75</v>
      </c>
      <c r="L62" s="201">
        <v>32.54</v>
      </c>
      <c r="M62" s="201">
        <v>0</v>
      </c>
      <c r="N62" s="201">
        <v>1.02</v>
      </c>
      <c r="O62" s="201">
        <v>1.71</v>
      </c>
      <c r="P62" s="201">
        <v>2.4</v>
      </c>
      <c r="Q62" s="201">
        <v>0.19</v>
      </c>
      <c r="R62" s="201">
        <v>0.37</v>
      </c>
      <c r="S62" s="201">
        <v>0.23</v>
      </c>
      <c r="T62" s="201">
        <v>0</v>
      </c>
      <c r="U62" s="201">
        <v>8.2899999999999991</v>
      </c>
      <c r="V62" s="201">
        <v>0.11</v>
      </c>
      <c r="W62" s="201">
        <v>0.39</v>
      </c>
      <c r="X62" s="201">
        <v>0.87</v>
      </c>
      <c r="Y62" s="201">
        <v>0</v>
      </c>
      <c r="Z62" s="201">
        <v>2.46</v>
      </c>
      <c r="AA62" s="201">
        <v>0.79</v>
      </c>
      <c r="AB62" s="201">
        <v>0</v>
      </c>
      <c r="AC62" s="201">
        <v>9.51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0</v>
      </c>
      <c r="AJ62" s="201">
        <v>0</v>
      </c>
      <c r="AK62" s="201">
        <v>12.6</v>
      </c>
      <c r="AL62" s="201">
        <v>0</v>
      </c>
      <c r="AM62" s="201">
        <v>0</v>
      </c>
      <c r="AN62" s="201">
        <v>0</v>
      </c>
      <c r="AO62" s="201">
        <v>75.8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9.73</v>
      </c>
      <c r="E63" s="201">
        <v>0</v>
      </c>
      <c r="F63" s="201">
        <v>0</v>
      </c>
      <c r="G63" s="201">
        <v>16.27</v>
      </c>
      <c r="H63" s="201">
        <v>0</v>
      </c>
      <c r="I63" s="201">
        <v>0</v>
      </c>
      <c r="J63" s="201">
        <v>20.32</v>
      </c>
      <c r="K63" s="201">
        <v>5.7</v>
      </c>
      <c r="L63" s="201">
        <v>32.54</v>
      </c>
      <c r="M63" s="201">
        <v>0</v>
      </c>
      <c r="N63" s="201">
        <v>1.02</v>
      </c>
      <c r="O63" s="201">
        <v>1.71</v>
      </c>
      <c r="P63" s="201">
        <v>2.4</v>
      </c>
      <c r="Q63" s="201">
        <v>0.19</v>
      </c>
      <c r="R63" s="201">
        <v>0.37</v>
      </c>
      <c r="S63" s="201">
        <v>0.23</v>
      </c>
      <c r="T63" s="201">
        <v>0</v>
      </c>
      <c r="U63" s="201">
        <v>8.2899999999999991</v>
      </c>
      <c r="V63" s="201">
        <v>0.11</v>
      </c>
      <c r="W63" s="201">
        <v>0.39</v>
      </c>
      <c r="X63" s="201">
        <v>0.87</v>
      </c>
      <c r="Y63" s="201">
        <v>0</v>
      </c>
      <c r="Z63" s="201">
        <v>2.46</v>
      </c>
      <c r="AA63" s="201">
        <v>0.79</v>
      </c>
      <c r="AB63" s="201">
        <v>0</v>
      </c>
      <c r="AC63" s="201">
        <v>9.51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0</v>
      </c>
      <c r="AJ63" s="201">
        <v>0</v>
      </c>
      <c r="AK63" s="201">
        <v>12.6</v>
      </c>
      <c r="AL63" s="201">
        <v>0</v>
      </c>
      <c r="AM63" s="201">
        <v>0</v>
      </c>
      <c r="AN63" s="201">
        <v>0</v>
      </c>
      <c r="AO63" s="201">
        <v>75.8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9.73</v>
      </c>
      <c r="E64" s="201">
        <v>0</v>
      </c>
      <c r="F64" s="201">
        <v>0</v>
      </c>
      <c r="G64" s="201">
        <v>16.27</v>
      </c>
      <c r="H64" s="201">
        <v>0</v>
      </c>
      <c r="I64" s="201">
        <v>0</v>
      </c>
      <c r="J64" s="201">
        <v>20.32</v>
      </c>
      <c r="K64" s="201">
        <v>5.7</v>
      </c>
      <c r="L64" s="201">
        <v>32.54</v>
      </c>
      <c r="M64" s="201">
        <v>0</v>
      </c>
      <c r="N64" s="201">
        <v>1.02</v>
      </c>
      <c r="O64" s="201">
        <v>1.71</v>
      </c>
      <c r="P64" s="201">
        <v>2.4</v>
      </c>
      <c r="Q64" s="201">
        <v>0.19</v>
      </c>
      <c r="R64" s="201">
        <v>0.37</v>
      </c>
      <c r="S64" s="201">
        <v>0.23</v>
      </c>
      <c r="T64" s="201">
        <v>0</v>
      </c>
      <c r="U64" s="201">
        <v>8.2899999999999991</v>
      </c>
      <c r="V64" s="201">
        <v>0.11</v>
      </c>
      <c r="W64" s="201">
        <v>0.39</v>
      </c>
      <c r="X64" s="201">
        <v>0.87</v>
      </c>
      <c r="Y64" s="201">
        <v>0</v>
      </c>
      <c r="Z64" s="201">
        <v>2.46</v>
      </c>
      <c r="AA64" s="201">
        <v>0.79</v>
      </c>
      <c r="AB64" s="201">
        <v>0</v>
      </c>
      <c r="AC64" s="201">
        <v>9.51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0</v>
      </c>
      <c r="AJ64" s="201">
        <v>0</v>
      </c>
      <c r="AK64" s="201">
        <v>12.6</v>
      </c>
      <c r="AL64" s="201">
        <v>0</v>
      </c>
      <c r="AM64" s="201">
        <v>0</v>
      </c>
      <c r="AN64" s="201">
        <v>0</v>
      </c>
      <c r="AO64" s="201">
        <v>75.8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9.73</v>
      </c>
      <c r="E65" s="201">
        <v>0</v>
      </c>
      <c r="F65" s="201">
        <v>0</v>
      </c>
      <c r="G65" s="201">
        <v>16.27</v>
      </c>
      <c r="H65" s="201">
        <v>0</v>
      </c>
      <c r="I65" s="201">
        <v>0</v>
      </c>
      <c r="J65" s="201">
        <v>20.32</v>
      </c>
      <c r="K65" s="201">
        <v>5.7</v>
      </c>
      <c r="L65" s="201">
        <v>32.54</v>
      </c>
      <c r="M65" s="201">
        <v>0</v>
      </c>
      <c r="N65" s="201">
        <v>1.02</v>
      </c>
      <c r="O65" s="201">
        <v>1.71</v>
      </c>
      <c r="P65" s="201">
        <v>2.4</v>
      </c>
      <c r="Q65" s="201">
        <v>0.19</v>
      </c>
      <c r="R65" s="201">
        <v>0.37</v>
      </c>
      <c r="S65" s="201">
        <v>0.23</v>
      </c>
      <c r="T65" s="201">
        <v>0</v>
      </c>
      <c r="U65" s="201">
        <v>8.2899999999999991</v>
      </c>
      <c r="V65" s="201">
        <v>0.11</v>
      </c>
      <c r="W65" s="201">
        <v>0.39</v>
      </c>
      <c r="X65" s="201">
        <v>0.87</v>
      </c>
      <c r="Y65" s="201">
        <v>0</v>
      </c>
      <c r="Z65" s="201">
        <v>2.46</v>
      </c>
      <c r="AA65" s="201">
        <v>0.79</v>
      </c>
      <c r="AB65" s="201">
        <v>0</v>
      </c>
      <c r="AC65" s="201">
        <v>9.51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0</v>
      </c>
      <c r="AJ65" s="201">
        <v>0</v>
      </c>
      <c r="AK65" s="201">
        <v>12.6</v>
      </c>
      <c r="AL65" s="201">
        <v>0</v>
      </c>
      <c r="AM65" s="201">
        <v>0</v>
      </c>
      <c r="AN65" s="201">
        <v>0</v>
      </c>
      <c r="AO65" s="201">
        <v>75.8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9.73</v>
      </c>
      <c r="E66" s="201">
        <v>0</v>
      </c>
      <c r="F66" s="201">
        <v>0</v>
      </c>
      <c r="G66" s="201">
        <v>16.27</v>
      </c>
      <c r="H66" s="201">
        <v>0</v>
      </c>
      <c r="I66" s="201">
        <v>0</v>
      </c>
      <c r="J66" s="201">
        <v>20.32</v>
      </c>
      <c r="K66" s="201">
        <v>5.7</v>
      </c>
      <c r="L66" s="201">
        <v>32.54</v>
      </c>
      <c r="M66" s="201">
        <v>0</v>
      </c>
      <c r="N66" s="201">
        <v>1.02</v>
      </c>
      <c r="O66" s="201">
        <v>1.71</v>
      </c>
      <c r="P66" s="201">
        <v>2.4</v>
      </c>
      <c r="Q66" s="201">
        <v>0.19</v>
      </c>
      <c r="R66" s="201">
        <v>0.37</v>
      </c>
      <c r="S66" s="201">
        <v>0.23</v>
      </c>
      <c r="T66" s="201">
        <v>0</v>
      </c>
      <c r="U66" s="201">
        <v>8.2899999999999991</v>
      </c>
      <c r="V66" s="201">
        <v>0.11</v>
      </c>
      <c r="W66" s="201">
        <v>0.39</v>
      </c>
      <c r="X66" s="201">
        <v>0.87</v>
      </c>
      <c r="Y66" s="201">
        <v>0</v>
      </c>
      <c r="Z66" s="201">
        <v>2.46</v>
      </c>
      <c r="AA66" s="201">
        <v>0.79</v>
      </c>
      <c r="AB66" s="201">
        <v>0</v>
      </c>
      <c r="AC66" s="201">
        <v>9.51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0</v>
      </c>
      <c r="AJ66" s="201">
        <v>0</v>
      </c>
      <c r="AK66" s="201">
        <v>12.6</v>
      </c>
      <c r="AL66" s="201">
        <v>0</v>
      </c>
      <c r="AM66" s="201">
        <v>0</v>
      </c>
      <c r="AN66" s="201">
        <v>0</v>
      </c>
      <c r="AO66" s="201">
        <v>75.8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9.73</v>
      </c>
      <c r="E67" s="201">
        <v>0</v>
      </c>
      <c r="F67" s="201">
        <v>0</v>
      </c>
      <c r="G67" s="201">
        <v>16.27</v>
      </c>
      <c r="H67" s="201">
        <v>0</v>
      </c>
      <c r="I67" s="201">
        <v>0</v>
      </c>
      <c r="J67" s="201">
        <v>20.04</v>
      </c>
      <c r="K67" s="201">
        <v>5.7</v>
      </c>
      <c r="L67" s="201">
        <v>32.54</v>
      </c>
      <c r="M67" s="201">
        <v>0</v>
      </c>
      <c r="N67" s="201">
        <v>1.02</v>
      </c>
      <c r="O67" s="201">
        <v>1.71</v>
      </c>
      <c r="P67" s="201">
        <v>2.4</v>
      </c>
      <c r="Q67" s="201">
        <v>0.08</v>
      </c>
      <c r="R67" s="201">
        <v>0.37</v>
      </c>
      <c r="S67" s="201">
        <v>0.23</v>
      </c>
      <c r="T67" s="201">
        <v>0</v>
      </c>
      <c r="U67" s="201">
        <v>8.2899999999999991</v>
      </c>
      <c r="V67" s="201">
        <v>0.11</v>
      </c>
      <c r="W67" s="201">
        <v>0.39</v>
      </c>
      <c r="X67" s="201">
        <v>0.87</v>
      </c>
      <c r="Y67" s="201">
        <v>0</v>
      </c>
      <c r="Z67" s="201">
        <v>2.46</v>
      </c>
      <c r="AA67" s="201">
        <v>0.79</v>
      </c>
      <c r="AB67" s="201">
        <v>0</v>
      </c>
      <c r="AC67" s="201">
        <v>9.51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0</v>
      </c>
      <c r="AJ67" s="201">
        <v>0</v>
      </c>
      <c r="AK67" s="201">
        <v>12.6</v>
      </c>
      <c r="AL67" s="201">
        <v>0</v>
      </c>
      <c r="AM67" s="201">
        <v>0</v>
      </c>
      <c r="AN67" s="201">
        <v>0</v>
      </c>
      <c r="AO67" s="201">
        <v>75.8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9.73</v>
      </c>
      <c r="E68" s="201">
        <v>0</v>
      </c>
      <c r="F68" s="201">
        <v>0</v>
      </c>
      <c r="G68" s="201">
        <v>16.27</v>
      </c>
      <c r="H68" s="201">
        <v>0</v>
      </c>
      <c r="I68" s="201">
        <v>0</v>
      </c>
      <c r="J68" s="201">
        <v>20.04</v>
      </c>
      <c r="K68" s="201">
        <v>5.7</v>
      </c>
      <c r="L68" s="201">
        <v>32.54</v>
      </c>
      <c r="M68" s="201">
        <v>0</v>
      </c>
      <c r="N68" s="201">
        <v>1.02</v>
      </c>
      <c r="O68" s="201">
        <v>1.71</v>
      </c>
      <c r="P68" s="201">
        <v>2.4</v>
      </c>
      <c r="Q68" s="201">
        <v>0.08</v>
      </c>
      <c r="R68" s="201">
        <v>0.37</v>
      </c>
      <c r="S68" s="201">
        <v>0.23</v>
      </c>
      <c r="T68" s="201">
        <v>0</v>
      </c>
      <c r="U68" s="201">
        <v>8.2899999999999991</v>
      </c>
      <c r="V68" s="201">
        <v>0.11</v>
      </c>
      <c r="W68" s="201">
        <v>0.39</v>
      </c>
      <c r="X68" s="201">
        <v>0.87</v>
      </c>
      <c r="Y68" s="201">
        <v>0</v>
      </c>
      <c r="Z68" s="201">
        <v>2.46</v>
      </c>
      <c r="AA68" s="201">
        <v>0.79</v>
      </c>
      <c r="AB68" s="201">
        <v>0</v>
      </c>
      <c r="AC68" s="201">
        <v>9.51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0</v>
      </c>
      <c r="AJ68" s="201">
        <v>0</v>
      </c>
      <c r="AK68" s="201">
        <v>12.6</v>
      </c>
      <c r="AL68" s="201">
        <v>0</v>
      </c>
      <c r="AM68" s="201">
        <v>0</v>
      </c>
      <c r="AN68" s="201">
        <v>0</v>
      </c>
      <c r="AO68" s="201">
        <v>75.8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9.73</v>
      </c>
      <c r="E69" s="201">
        <v>0</v>
      </c>
      <c r="F69" s="201">
        <v>0</v>
      </c>
      <c r="G69" s="201">
        <v>16.27</v>
      </c>
      <c r="H69" s="201">
        <v>0</v>
      </c>
      <c r="I69" s="201">
        <v>0</v>
      </c>
      <c r="J69" s="201">
        <v>20.04</v>
      </c>
      <c r="K69" s="201">
        <v>5.7</v>
      </c>
      <c r="L69" s="201">
        <v>32.54</v>
      </c>
      <c r="M69" s="201">
        <v>0</v>
      </c>
      <c r="N69" s="201">
        <v>1.02</v>
      </c>
      <c r="O69" s="201">
        <v>1.71</v>
      </c>
      <c r="P69" s="201">
        <v>2.4</v>
      </c>
      <c r="Q69" s="201">
        <v>0.08</v>
      </c>
      <c r="R69" s="201">
        <v>0.37</v>
      </c>
      <c r="S69" s="201">
        <v>0.23</v>
      </c>
      <c r="T69" s="201">
        <v>0</v>
      </c>
      <c r="U69" s="201">
        <v>8.2899999999999991</v>
      </c>
      <c r="V69" s="201">
        <v>0.11</v>
      </c>
      <c r="W69" s="201">
        <v>0.39</v>
      </c>
      <c r="X69" s="201">
        <v>0.87</v>
      </c>
      <c r="Y69" s="201">
        <v>0</v>
      </c>
      <c r="Z69" s="201">
        <v>2.46</v>
      </c>
      <c r="AA69" s="201">
        <v>0.79</v>
      </c>
      <c r="AB69" s="201">
        <v>0</v>
      </c>
      <c r="AC69" s="201">
        <v>9.51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0</v>
      </c>
      <c r="AJ69" s="201">
        <v>0</v>
      </c>
      <c r="AK69" s="201">
        <v>12.6</v>
      </c>
      <c r="AL69" s="201">
        <v>0</v>
      </c>
      <c r="AM69" s="201">
        <v>0</v>
      </c>
      <c r="AN69" s="201">
        <v>0</v>
      </c>
      <c r="AO69" s="201">
        <v>75.8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9.73</v>
      </c>
      <c r="E70" s="201">
        <v>0</v>
      </c>
      <c r="F70" s="201">
        <v>0</v>
      </c>
      <c r="G70" s="201">
        <v>16.27</v>
      </c>
      <c r="H70" s="201">
        <v>0</v>
      </c>
      <c r="I70" s="201">
        <v>0</v>
      </c>
      <c r="J70" s="201">
        <v>20.04</v>
      </c>
      <c r="K70" s="201">
        <v>5.7</v>
      </c>
      <c r="L70" s="201">
        <v>32.54</v>
      </c>
      <c r="M70" s="201">
        <v>0</v>
      </c>
      <c r="N70" s="201">
        <v>1.02</v>
      </c>
      <c r="O70" s="201">
        <v>1.71</v>
      </c>
      <c r="P70" s="201">
        <v>2.4</v>
      </c>
      <c r="Q70" s="201">
        <v>0.08</v>
      </c>
      <c r="R70" s="201">
        <v>0.37</v>
      </c>
      <c r="S70" s="201">
        <v>0.23</v>
      </c>
      <c r="T70" s="201">
        <v>0</v>
      </c>
      <c r="U70" s="201">
        <v>8.2899999999999991</v>
      </c>
      <c r="V70" s="201">
        <v>0.11</v>
      </c>
      <c r="W70" s="201">
        <v>0.39</v>
      </c>
      <c r="X70" s="201">
        <v>0.87</v>
      </c>
      <c r="Y70" s="201">
        <v>0</v>
      </c>
      <c r="Z70" s="201">
        <v>2.46</v>
      </c>
      <c r="AA70" s="201">
        <v>0.79</v>
      </c>
      <c r="AB70" s="201">
        <v>0</v>
      </c>
      <c r="AC70" s="201">
        <v>9.51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0</v>
      </c>
      <c r="AJ70" s="201">
        <v>0</v>
      </c>
      <c r="AK70" s="201">
        <v>12.6</v>
      </c>
      <c r="AL70" s="201">
        <v>0</v>
      </c>
      <c r="AM70" s="201">
        <v>0</v>
      </c>
      <c r="AN70" s="201">
        <v>0</v>
      </c>
      <c r="AO70" s="201">
        <v>75.8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9.73</v>
      </c>
      <c r="E71" s="201">
        <v>0</v>
      </c>
      <c r="F71" s="201">
        <v>0</v>
      </c>
      <c r="G71" s="201">
        <v>16.27</v>
      </c>
      <c r="H71" s="201">
        <v>0</v>
      </c>
      <c r="I71" s="201">
        <v>0</v>
      </c>
      <c r="J71" s="201">
        <v>20.04</v>
      </c>
      <c r="K71" s="201">
        <v>5.7</v>
      </c>
      <c r="L71" s="201">
        <v>32.54</v>
      </c>
      <c r="M71" s="201">
        <v>0</v>
      </c>
      <c r="N71" s="201">
        <v>1.02</v>
      </c>
      <c r="O71" s="201">
        <v>1.71</v>
      </c>
      <c r="P71" s="201">
        <v>2.4</v>
      </c>
      <c r="Q71" s="201">
        <v>0.18</v>
      </c>
      <c r="R71" s="201">
        <v>0.37</v>
      </c>
      <c r="S71" s="201">
        <v>0.23</v>
      </c>
      <c r="T71" s="201">
        <v>0</v>
      </c>
      <c r="U71" s="201">
        <v>8.2899999999999991</v>
      </c>
      <c r="V71" s="201">
        <v>0.11</v>
      </c>
      <c r="W71" s="201">
        <v>0.39</v>
      </c>
      <c r="X71" s="201">
        <v>0.87</v>
      </c>
      <c r="Y71" s="201">
        <v>0</v>
      </c>
      <c r="Z71" s="201">
        <v>2.46</v>
      </c>
      <c r="AA71" s="201">
        <v>0.79</v>
      </c>
      <c r="AB71" s="201">
        <v>0</v>
      </c>
      <c r="AC71" s="201">
        <v>9.51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0</v>
      </c>
      <c r="AJ71" s="201">
        <v>0</v>
      </c>
      <c r="AK71" s="201">
        <v>12.6</v>
      </c>
      <c r="AL71" s="201">
        <v>0</v>
      </c>
      <c r="AM71" s="201">
        <v>0</v>
      </c>
      <c r="AN71" s="201">
        <v>0</v>
      </c>
      <c r="AO71" s="201">
        <v>75.8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9.73</v>
      </c>
      <c r="E72" s="201">
        <v>0</v>
      </c>
      <c r="F72" s="201">
        <v>0</v>
      </c>
      <c r="G72" s="201">
        <v>16.27</v>
      </c>
      <c r="H72" s="201">
        <v>0</v>
      </c>
      <c r="I72" s="201">
        <v>0</v>
      </c>
      <c r="J72" s="201">
        <v>20.04</v>
      </c>
      <c r="K72" s="201">
        <v>5.7</v>
      </c>
      <c r="L72" s="201">
        <v>32.54</v>
      </c>
      <c r="M72" s="201">
        <v>0</v>
      </c>
      <c r="N72" s="201">
        <v>1.02</v>
      </c>
      <c r="O72" s="201">
        <v>1.71</v>
      </c>
      <c r="P72" s="201">
        <v>2.4</v>
      </c>
      <c r="Q72" s="201">
        <v>0.18</v>
      </c>
      <c r="R72" s="201">
        <v>0.37</v>
      </c>
      <c r="S72" s="201">
        <v>0.23</v>
      </c>
      <c r="T72" s="201">
        <v>0</v>
      </c>
      <c r="U72" s="201">
        <v>8.2899999999999991</v>
      </c>
      <c r="V72" s="201">
        <v>0.11</v>
      </c>
      <c r="W72" s="201">
        <v>0.39</v>
      </c>
      <c r="X72" s="201">
        <v>0.87</v>
      </c>
      <c r="Y72" s="201">
        <v>0</v>
      </c>
      <c r="Z72" s="201">
        <v>2.46</v>
      </c>
      <c r="AA72" s="201">
        <v>0.79</v>
      </c>
      <c r="AB72" s="201">
        <v>0</v>
      </c>
      <c r="AC72" s="201">
        <v>9.51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0</v>
      </c>
      <c r="AJ72" s="201">
        <v>0</v>
      </c>
      <c r="AK72" s="201">
        <v>12.6</v>
      </c>
      <c r="AL72" s="201">
        <v>0</v>
      </c>
      <c r="AM72" s="201">
        <v>0</v>
      </c>
      <c r="AN72" s="201">
        <v>0</v>
      </c>
      <c r="AO72" s="201">
        <v>75.8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9.73</v>
      </c>
      <c r="E73" s="201">
        <v>0</v>
      </c>
      <c r="F73" s="201">
        <v>0</v>
      </c>
      <c r="G73" s="201">
        <v>16.27</v>
      </c>
      <c r="H73" s="201">
        <v>0</v>
      </c>
      <c r="I73" s="201">
        <v>0</v>
      </c>
      <c r="J73" s="201">
        <v>20.04</v>
      </c>
      <c r="K73" s="201">
        <v>5.7</v>
      </c>
      <c r="L73" s="201">
        <v>32.54</v>
      </c>
      <c r="M73" s="201">
        <v>0</v>
      </c>
      <c r="N73" s="201">
        <v>1.02</v>
      </c>
      <c r="O73" s="201">
        <v>1.71</v>
      </c>
      <c r="P73" s="201">
        <v>2.4</v>
      </c>
      <c r="Q73" s="201">
        <v>0.17</v>
      </c>
      <c r="R73" s="201">
        <v>0.37</v>
      </c>
      <c r="S73" s="201">
        <v>0.23</v>
      </c>
      <c r="T73" s="201">
        <v>0</v>
      </c>
      <c r="U73" s="201">
        <v>8.1199999999999992</v>
      </c>
      <c r="V73" s="201">
        <v>0.11</v>
      </c>
      <c r="W73" s="201">
        <v>0.39</v>
      </c>
      <c r="X73" s="201">
        <v>0.87</v>
      </c>
      <c r="Y73" s="201">
        <v>0</v>
      </c>
      <c r="Z73" s="201">
        <v>2.46</v>
      </c>
      <c r="AA73" s="201">
        <v>0.79</v>
      </c>
      <c r="AB73" s="201">
        <v>0</v>
      </c>
      <c r="AC73" s="201">
        <v>9.51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0</v>
      </c>
      <c r="AJ73" s="201">
        <v>0</v>
      </c>
      <c r="AK73" s="201">
        <v>12.6</v>
      </c>
      <c r="AL73" s="201">
        <v>0</v>
      </c>
      <c r="AM73" s="201">
        <v>0</v>
      </c>
      <c r="AN73" s="201">
        <v>0</v>
      </c>
      <c r="AO73" s="201">
        <v>75.8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9.73</v>
      </c>
      <c r="E74" s="201">
        <v>0</v>
      </c>
      <c r="F74" s="201">
        <v>0</v>
      </c>
      <c r="G74" s="201">
        <v>16.27</v>
      </c>
      <c r="H74" s="201">
        <v>0</v>
      </c>
      <c r="I74" s="201">
        <v>0</v>
      </c>
      <c r="J74" s="201">
        <v>20.04</v>
      </c>
      <c r="K74" s="201">
        <v>5.7</v>
      </c>
      <c r="L74" s="201">
        <v>32.54</v>
      </c>
      <c r="M74" s="201">
        <v>0</v>
      </c>
      <c r="N74" s="201">
        <v>1.02</v>
      </c>
      <c r="O74" s="201">
        <v>1.71</v>
      </c>
      <c r="P74" s="201">
        <v>2.4</v>
      </c>
      <c r="Q74" s="201">
        <v>0.18</v>
      </c>
      <c r="R74" s="201">
        <v>0.37</v>
      </c>
      <c r="S74" s="201">
        <v>0.23</v>
      </c>
      <c r="T74" s="201">
        <v>0</v>
      </c>
      <c r="U74" s="201">
        <v>8.1199999999999992</v>
      </c>
      <c r="V74" s="201">
        <v>0.11</v>
      </c>
      <c r="W74" s="201">
        <v>0.39</v>
      </c>
      <c r="X74" s="201">
        <v>0.87</v>
      </c>
      <c r="Y74" s="201">
        <v>0</v>
      </c>
      <c r="Z74" s="201">
        <v>2.46</v>
      </c>
      <c r="AA74" s="201">
        <v>0.79</v>
      </c>
      <c r="AB74" s="201">
        <v>0</v>
      </c>
      <c r="AC74" s="201">
        <v>9.51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0</v>
      </c>
      <c r="AJ74" s="201">
        <v>0</v>
      </c>
      <c r="AK74" s="201">
        <v>12.6</v>
      </c>
      <c r="AL74" s="201">
        <v>0</v>
      </c>
      <c r="AM74" s="201">
        <v>0</v>
      </c>
      <c r="AN74" s="201">
        <v>0</v>
      </c>
      <c r="AO74" s="201">
        <v>75.8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9.73</v>
      </c>
      <c r="E75" s="201">
        <v>0</v>
      </c>
      <c r="F75" s="201">
        <v>0</v>
      </c>
      <c r="G75" s="201">
        <v>16</v>
      </c>
      <c r="H75" s="201">
        <v>0</v>
      </c>
      <c r="I75" s="201">
        <v>0</v>
      </c>
      <c r="J75" s="201">
        <v>20.04</v>
      </c>
      <c r="K75" s="201">
        <v>5.7</v>
      </c>
      <c r="L75" s="201">
        <v>32.54</v>
      </c>
      <c r="M75" s="201">
        <v>0</v>
      </c>
      <c r="N75" s="201">
        <v>1.02</v>
      </c>
      <c r="O75" s="201">
        <v>1.71</v>
      </c>
      <c r="P75" s="201">
        <v>2.4</v>
      </c>
      <c r="Q75" s="201">
        <v>0.18</v>
      </c>
      <c r="R75" s="201">
        <v>0.37</v>
      </c>
      <c r="S75" s="201">
        <v>0.23</v>
      </c>
      <c r="T75" s="201">
        <v>0</v>
      </c>
      <c r="U75" s="201">
        <v>8.1199999999999992</v>
      </c>
      <c r="V75" s="201">
        <v>0.11</v>
      </c>
      <c r="W75" s="201">
        <v>0.39</v>
      </c>
      <c r="X75" s="201">
        <v>0.87</v>
      </c>
      <c r="Y75" s="201">
        <v>0</v>
      </c>
      <c r="Z75" s="201">
        <v>2.46</v>
      </c>
      <c r="AA75" s="201">
        <v>0.79</v>
      </c>
      <c r="AB75" s="201">
        <v>0</v>
      </c>
      <c r="AC75" s="201">
        <v>9.51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0</v>
      </c>
      <c r="AJ75" s="201">
        <v>0</v>
      </c>
      <c r="AK75" s="201">
        <v>12.6</v>
      </c>
      <c r="AL75" s="201">
        <v>0</v>
      </c>
      <c r="AM75" s="201">
        <v>0</v>
      </c>
      <c r="AN75" s="201">
        <v>0</v>
      </c>
      <c r="AO75" s="201">
        <v>81.2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9.73</v>
      </c>
      <c r="E76" s="201">
        <v>0</v>
      </c>
      <c r="F76" s="201">
        <v>0</v>
      </c>
      <c r="G76" s="201">
        <v>16</v>
      </c>
      <c r="H76" s="201">
        <v>0</v>
      </c>
      <c r="I76" s="201">
        <v>0</v>
      </c>
      <c r="J76" s="201">
        <v>20.04</v>
      </c>
      <c r="K76" s="201">
        <v>5.7</v>
      </c>
      <c r="L76" s="201">
        <v>32.54</v>
      </c>
      <c r="M76" s="201">
        <v>0</v>
      </c>
      <c r="N76" s="201">
        <v>1.02</v>
      </c>
      <c r="O76" s="201">
        <v>1.71</v>
      </c>
      <c r="P76" s="201">
        <v>2.4</v>
      </c>
      <c r="Q76" s="201">
        <v>0.18</v>
      </c>
      <c r="R76" s="201">
        <v>0.37</v>
      </c>
      <c r="S76" s="201">
        <v>0.23</v>
      </c>
      <c r="T76" s="201">
        <v>0</v>
      </c>
      <c r="U76" s="201">
        <v>8.1199999999999992</v>
      </c>
      <c r="V76" s="201">
        <v>0.11</v>
      </c>
      <c r="W76" s="201">
        <v>0.39</v>
      </c>
      <c r="X76" s="201">
        <v>0.87</v>
      </c>
      <c r="Y76" s="201">
        <v>0</v>
      </c>
      <c r="Z76" s="201">
        <v>2.46</v>
      </c>
      <c r="AA76" s="201">
        <v>0.79</v>
      </c>
      <c r="AB76" s="201">
        <v>0</v>
      </c>
      <c r="AC76" s="201">
        <v>9.51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0</v>
      </c>
      <c r="AJ76" s="201">
        <v>0</v>
      </c>
      <c r="AK76" s="201">
        <v>12.6</v>
      </c>
      <c r="AL76" s="201">
        <v>0</v>
      </c>
      <c r="AM76" s="201">
        <v>0</v>
      </c>
      <c r="AN76" s="201">
        <v>0</v>
      </c>
      <c r="AO76" s="201">
        <v>81.2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9.73</v>
      </c>
      <c r="E77" s="201">
        <v>0</v>
      </c>
      <c r="F77" s="201">
        <v>0</v>
      </c>
      <c r="G77" s="201">
        <v>16</v>
      </c>
      <c r="H77" s="201">
        <v>0</v>
      </c>
      <c r="I77" s="201">
        <v>0</v>
      </c>
      <c r="J77" s="201">
        <v>20.04</v>
      </c>
      <c r="K77" s="201">
        <v>5.7</v>
      </c>
      <c r="L77" s="201">
        <v>30.36</v>
      </c>
      <c r="M77" s="201">
        <v>0</v>
      </c>
      <c r="N77" s="201">
        <v>1.02</v>
      </c>
      <c r="O77" s="201">
        <v>1.71</v>
      </c>
      <c r="P77" s="201">
        <v>2.4</v>
      </c>
      <c r="Q77" s="201">
        <v>0.31</v>
      </c>
      <c r="R77" s="201">
        <v>0.65</v>
      </c>
      <c r="S77" s="201">
        <v>0.4</v>
      </c>
      <c r="T77" s="201">
        <v>0</v>
      </c>
      <c r="U77" s="201">
        <v>8.1199999999999992</v>
      </c>
      <c r="V77" s="201">
        <v>0.11</v>
      </c>
      <c r="W77" s="201">
        <v>0.39</v>
      </c>
      <c r="X77" s="201">
        <v>0.87</v>
      </c>
      <c r="Y77" s="201">
        <v>0</v>
      </c>
      <c r="Z77" s="201">
        <v>2.46</v>
      </c>
      <c r="AA77" s="201">
        <v>1.37</v>
      </c>
      <c r="AB77" s="201">
        <v>0</v>
      </c>
      <c r="AC77" s="201">
        <v>9.51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0</v>
      </c>
      <c r="AJ77" s="201">
        <v>0</v>
      </c>
      <c r="AK77" s="201">
        <v>12.6</v>
      </c>
      <c r="AL77" s="201">
        <v>0</v>
      </c>
      <c r="AM77" s="201">
        <v>0</v>
      </c>
      <c r="AN77" s="201">
        <v>0</v>
      </c>
      <c r="AO77" s="201">
        <v>81.2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9.73</v>
      </c>
      <c r="E78" s="201">
        <v>0</v>
      </c>
      <c r="F78" s="201">
        <v>0</v>
      </c>
      <c r="G78" s="201">
        <v>16</v>
      </c>
      <c r="H78" s="201">
        <v>0</v>
      </c>
      <c r="I78" s="201">
        <v>0</v>
      </c>
      <c r="J78" s="201">
        <v>20.04</v>
      </c>
      <c r="K78" s="201">
        <v>5.7</v>
      </c>
      <c r="L78" s="201">
        <v>30.36</v>
      </c>
      <c r="M78" s="201">
        <v>0</v>
      </c>
      <c r="N78" s="201">
        <v>1.02</v>
      </c>
      <c r="O78" s="201">
        <v>1.71</v>
      </c>
      <c r="P78" s="201">
        <v>2.4</v>
      </c>
      <c r="Q78" s="201">
        <v>0.31</v>
      </c>
      <c r="R78" s="201">
        <v>0.65</v>
      </c>
      <c r="S78" s="201">
        <v>0.4</v>
      </c>
      <c r="T78" s="201">
        <v>0</v>
      </c>
      <c r="U78" s="201">
        <v>8.1199999999999992</v>
      </c>
      <c r="V78" s="201">
        <v>0.11</v>
      </c>
      <c r="W78" s="201">
        <v>0.39</v>
      </c>
      <c r="X78" s="201">
        <v>0.87</v>
      </c>
      <c r="Y78" s="201">
        <v>0</v>
      </c>
      <c r="Z78" s="201">
        <v>2.46</v>
      </c>
      <c r="AA78" s="201">
        <v>1.37</v>
      </c>
      <c r="AB78" s="201">
        <v>0</v>
      </c>
      <c r="AC78" s="201">
        <v>9.51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0</v>
      </c>
      <c r="AJ78" s="201">
        <v>0</v>
      </c>
      <c r="AK78" s="201">
        <v>12.6</v>
      </c>
      <c r="AL78" s="201">
        <v>0</v>
      </c>
      <c r="AM78" s="201">
        <v>0</v>
      </c>
      <c r="AN78" s="201">
        <v>0</v>
      </c>
      <c r="AO78" s="201">
        <v>81.2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9.73</v>
      </c>
      <c r="E79" s="201">
        <v>0</v>
      </c>
      <c r="F79" s="201">
        <v>0</v>
      </c>
      <c r="G79" s="201">
        <v>16</v>
      </c>
      <c r="H79" s="201">
        <v>0</v>
      </c>
      <c r="I79" s="201">
        <v>0</v>
      </c>
      <c r="J79" s="201">
        <v>20.04</v>
      </c>
      <c r="K79" s="201">
        <v>75.86</v>
      </c>
      <c r="L79" s="201">
        <v>31.57</v>
      </c>
      <c r="M79" s="201">
        <v>0</v>
      </c>
      <c r="N79" s="201">
        <v>1.02</v>
      </c>
      <c r="O79" s="201">
        <v>1.71</v>
      </c>
      <c r="P79" s="201">
        <v>2.4</v>
      </c>
      <c r="Q79" s="201">
        <v>2.11</v>
      </c>
      <c r="R79" s="201">
        <v>4.0199999999999996</v>
      </c>
      <c r="S79" s="201">
        <v>1.85</v>
      </c>
      <c r="T79" s="201">
        <v>0</v>
      </c>
      <c r="U79" s="201">
        <v>8.1199999999999992</v>
      </c>
      <c r="V79" s="201">
        <v>0.11</v>
      </c>
      <c r="W79" s="201">
        <v>0.39</v>
      </c>
      <c r="X79" s="201">
        <v>0.87</v>
      </c>
      <c r="Y79" s="201">
        <v>0</v>
      </c>
      <c r="Z79" s="201">
        <v>2.46</v>
      </c>
      <c r="AA79" s="201">
        <v>11.33</v>
      </c>
      <c r="AB79" s="201">
        <v>0</v>
      </c>
      <c r="AC79" s="201">
        <v>9.51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0</v>
      </c>
      <c r="AJ79" s="201">
        <v>0</v>
      </c>
      <c r="AK79" s="201">
        <v>12.6</v>
      </c>
      <c r="AL79" s="201">
        <v>0</v>
      </c>
      <c r="AM79" s="201">
        <v>0</v>
      </c>
      <c r="AN79" s="201">
        <v>0</v>
      </c>
      <c r="AO79" s="201">
        <v>81.2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9.73</v>
      </c>
      <c r="E80" s="201">
        <v>0</v>
      </c>
      <c r="F80" s="201">
        <v>0</v>
      </c>
      <c r="G80" s="201">
        <v>16</v>
      </c>
      <c r="H80" s="201">
        <v>0</v>
      </c>
      <c r="I80" s="201">
        <v>0</v>
      </c>
      <c r="J80" s="201">
        <v>20.04</v>
      </c>
      <c r="K80" s="201">
        <v>81.17</v>
      </c>
      <c r="L80" s="201">
        <v>31.57</v>
      </c>
      <c r="M80" s="201">
        <v>0</v>
      </c>
      <c r="N80" s="201">
        <v>1.02</v>
      </c>
      <c r="O80" s="201">
        <v>1.71</v>
      </c>
      <c r="P80" s="201">
        <v>2.4</v>
      </c>
      <c r="Q80" s="201">
        <v>2.17</v>
      </c>
      <c r="R80" s="201">
        <v>4.9800000000000004</v>
      </c>
      <c r="S80" s="201">
        <v>2.85</v>
      </c>
      <c r="T80" s="201">
        <v>0</v>
      </c>
      <c r="U80" s="201">
        <v>8.1199999999999992</v>
      </c>
      <c r="V80" s="201">
        <v>0.11</v>
      </c>
      <c r="W80" s="201">
        <v>0.39</v>
      </c>
      <c r="X80" s="201">
        <v>0.87</v>
      </c>
      <c r="Y80" s="201">
        <v>0</v>
      </c>
      <c r="Z80" s="201">
        <v>2.46</v>
      </c>
      <c r="AA80" s="201">
        <v>11.33</v>
      </c>
      <c r="AB80" s="201">
        <v>0</v>
      </c>
      <c r="AC80" s="201">
        <v>9.51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0</v>
      </c>
      <c r="AJ80" s="201">
        <v>0</v>
      </c>
      <c r="AK80" s="201">
        <v>12.6</v>
      </c>
      <c r="AL80" s="201">
        <v>0</v>
      </c>
      <c r="AM80" s="201">
        <v>0</v>
      </c>
      <c r="AN80" s="201">
        <v>0</v>
      </c>
      <c r="AO80" s="201">
        <v>81.2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9.73</v>
      </c>
      <c r="E81" s="201">
        <v>0</v>
      </c>
      <c r="F81" s="201">
        <v>0</v>
      </c>
      <c r="G81" s="201">
        <v>16</v>
      </c>
      <c r="H81" s="201">
        <v>0</v>
      </c>
      <c r="I81" s="201">
        <v>0</v>
      </c>
      <c r="J81" s="201">
        <v>20.04</v>
      </c>
      <c r="K81" s="201">
        <v>77.31</v>
      </c>
      <c r="L81" s="201">
        <v>31.57</v>
      </c>
      <c r="M81" s="201">
        <v>0</v>
      </c>
      <c r="N81" s="201">
        <v>1.02</v>
      </c>
      <c r="O81" s="201">
        <v>1.71</v>
      </c>
      <c r="P81" s="201">
        <v>2.4</v>
      </c>
      <c r="Q81" s="201">
        <v>2.17</v>
      </c>
      <c r="R81" s="201">
        <v>4.9800000000000004</v>
      </c>
      <c r="S81" s="201">
        <v>2.85</v>
      </c>
      <c r="T81" s="201">
        <v>0</v>
      </c>
      <c r="U81" s="201">
        <v>8.1199999999999992</v>
      </c>
      <c r="V81" s="201">
        <v>0.11</v>
      </c>
      <c r="W81" s="201">
        <v>0.39</v>
      </c>
      <c r="X81" s="201">
        <v>0.87</v>
      </c>
      <c r="Y81" s="201">
        <v>0</v>
      </c>
      <c r="Z81" s="201">
        <v>2.46</v>
      </c>
      <c r="AA81" s="201">
        <v>11.31</v>
      </c>
      <c r="AB81" s="201">
        <v>0</v>
      </c>
      <c r="AC81" s="201">
        <v>9.2799999999999994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0</v>
      </c>
      <c r="AJ81" s="201">
        <v>0</v>
      </c>
      <c r="AK81" s="201">
        <v>12.6</v>
      </c>
      <c r="AL81" s="201">
        <v>0</v>
      </c>
      <c r="AM81" s="201">
        <v>0</v>
      </c>
      <c r="AN81" s="201">
        <v>0</v>
      </c>
      <c r="AO81" s="201">
        <v>81.2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9.73</v>
      </c>
      <c r="E82" s="201">
        <v>0</v>
      </c>
      <c r="F82" s="201">
        <v>0</v>
      </c>
      <c r="G82" s="201">
        <v>16</v>
      </c>
      <c r="H82" s="201">
        <v>0</v>
      </c>
      <c r="I82" s="201">
        <v>0</v>
      </c>
      <c r="J82" s="201">
        <v>20.04</v>
      </c>
      <c r="K82" s="201">
        <v>77.31</v>
      </c>
      <c r="L82" s="201">
        <v>30.65</v>
      </c>
      <c r="M82" s="201">
        <v>0</v>
      </c>
      <c r="N82" s="201">
        <v>1.02</v>
      </c>
      <c r="O82" s="201">
        <v>1.71</v>
      </c>
      <c r="P82" s="201">
        <v>2.4</v>
      </c>
      <c r="Q82" s="201">
        <v>2.17</v>
      </c>
      <c r="R82" s="201">
        <v>4.9800000000000004</v>
      </c>
      <c r="S82" s="201">
        <v>2.85</v>
      </c>
      <c r="T82" s="201">
        <v>0</v>
      </c>
      <c r="U82" s="201">
        <v>8.1199999999999992</v>
      </c>
      <c r="V82" s="201">
        <v>0.11</v>
      </c>
      <c r="W82" s="201">
        <v>0.39</v>
      </c>
      <c r="X82" s="201">
        <v>0.87</v>
      </c>
      <c r="Y82" s="201">
        <v>0</v>
      </c>
      <c r="Z82" s="201">
        <v>2.46</v>
      </c>
      <c r="AA82" s="201">
        <v>11.31</v>
      </c>
      <c r="AB82" s="201">
        <v>0</v>
      </c>
      <c r="AC82" s="201">
        <v>9.2799999999999994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0</v>
      </c>
      <c r="AJ82" s="201">
        <v>0</v>
      </c>
      <c r="AK82" s="201">
        <v>12.6</v>
      </c>
      <c r="AL82" s="201">
        <v>0</v>
      </c>
      <c r="AM82" s="201">
        <v>0</v>
      </c>
      <c r="AN82" s="201">
        <v>0</v>
      </c>
      <c r="AO82" s="201">
        <v>81.2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9.8699999999999992</v>
      </c>
      <c r="E83" s="201">
        <v>0</v>
      </c>
      <c r="F83" s="201">
        <v>0</v>
      </c>
      <c r="G83" s="201">
        <v>16</v>
      </c>
      <c r="H83" s="201">
        <v>0</v>
      </c>
      <c r="I83" s="201">
        <v>0</v>
      </c>
      <c r="J83" s="201">
        <v>20.04</v>
      </c>
      <c r="K83" s="201">
        <v>77.31</v>
      </c>
      <c r="L83" s="201">
        <v>30.65</v>
      </c>
      <c r="M83" s="201">
        <v>0</v>
      </c>
      <c r="N83" s="201">
        <v>1.02</v>
      </c>
      <c r="O83" s="201">
        <v>1.71</v>
      </c>
      <c r="P83" s="201">
        <v>2.4</v>
      </c>
      <c r="Q83" s="201">
        <v>2.17</v>
      </c>
      <c r="R83" s="201">
        <v>4.9800000000000004</v>
      </c>
      <c r="S83" s="201">
        <v>2.85</v>
      </c>
      <c r="T83" s="201">
        <v>0</v>
      </c>
      <c r="U83" s="201">
        <v>8.1199999999999992</v>
      </c>
      <c r="V83" s="201">
        <v>0.11</v>
      </c>
      <c r="W83" s="201">
        <v>0.39</v>
      </c>
      <c r="X83" s="201">
        <v>0.87</v>
      </c>
      <c r="Y83" s="201">
        <v>0</v>
      </c>
      <c r="Z83" s="201">
        <v>2.46</v>
      </c>
      <c r="AA83" s="201">
        <v>11.31</v>
      </c>
      <c r="AB83" s="201">
        <v>0</v>
      </c>
      <c r="AC83" s="201">
        <v>9.2799999999999994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0</v>
      </c>
      <c r="AJ83" s="201">
        <v>0</v>
      </c>
      <c r="AK83" s="201">
        <v>12.6</v>
      </c>
      <c r="AL83" s="201">
        <v>0</v>
      </c>
      <c r="AM83" s="201">
        <v>0</v>
      </c>
      <c r="AN83" s="201">
        <v>0</v>
      </c>
      <c r="AO83" s="201">
        <v>81.2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9.8699999999999992</v>
      </c>
      <c r="E84" s="201">
        <v>0</v>
      </c>
      <c r="F84" s="201">
        <v>0</v>
      </c>
      <c r="G84" s="201">
        <v>16</v>
      </c>
      <c r="H84" s="201">
        <v>0</v>
      </c>
      <c r="I84" s="201">
        <v>0</v>
      </c>
      <c r="J84" s="201">
        <v>20.04</v>
      </c>
      <c r="K84" s="201">
        <v>77.31</v>
      </c>
      <c r="L84" s="201">
        <v>30.65</v>
      </c>
      <c r="M84" s="201">
        <v>0</v>
      </c>
      <c r="N84" s="201">
        <v>1.02</v>
      </c>
      <c r="O84" s="201">
        <v>1.71</v>
      </c>
      <c r="P84" s="201">
        <v>2.4</v>
      </c>
      <c r="Q84" s="201">
        <v>2.17</v>
      </c>
      <c r="R84" s="201">
        <v>4.9800000000000004</v>
      </c>
      <c r="S84" s="201">
        <v>2.85</v>
      </c>
      <c r="T84" s="201">
        <v>0</v>
      </c>
      <c r="U84" s="201">
        <v>8.1199999999999992</v>
      </c>
      <c r="V84" s="201">
        <v>0.11</v>
      </c>
      <c r="W84" s="201">
        <v>0.39</v>
      </c>
      <c r="X84" s="201">
        <v>0.87</v>
      </c>
      <c r="Y84" s="201">
        <v>0</v>
      </c>
      <c r="Z84" s="201">
        <v>2.46</v>
      </c>
      <c r="AA84" s="201">
        <v>11.31</v>
      </c>
      <c r="AB84" s="201">
        <v>0</v>
      </c>
      <c r="AC84" s="201">
        <v>9.2799999999999994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0</v>
      </c>
      <c r="AJ84" s="201">
        <v>0</v>
      </c>
      <c r="AK84" s="201">
        <v>12.6</v>
      </c>
      <c r="AL84" s="201">
        <v>0</v>
      </c>
      <c r="AM84" s="201">
        <v>0</v>
      </c>
      <c r="AN84" s="201">
        <v>0</v>
      </c>
      <c r="AO84" s="201">
        <v>81.2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9.8699999999999992</v>
      </c>
      <c r="E85" s="201">
        <v>0</v>
      </c>
      <c r="F85" s="201">
        <v>0</v>
      </c>
      <c r="G85" s="201">
        <v>16</v>
      </c>
      <c r="H85" s="201">
        <v>0</v>
      </c>
      <c r="I85" s="201">
        <v>0</v>
      </c>
      <c r="J85" s="201">
        <v>20.04</v>
      </c>
      <c r="K85" s="201">
        <v>77.31</v>
      </c>
      <c r="L85" s="201">
        <v>30.65</v>
      </c>
      <c r="M85" s="201">
        <v>0</v>
      </c>
      <c r="N85" s="201">
        <v>1.02</v>
      </c>
      <c r="O85" s="201">
        <v>1.71</v>
      </c>
      <c r="P85" s="201">
        <v>2.4</v>
      </c>
      <c r="Q85" s="201">
        <v>1.08</v>
      </c>
      <c r="R85" s="201">
        <v>0.37</v>
      </c>
      <c r="S85" s="201">
        <v>0.23</v>
      </c>
      <c r="T85" s="201">
        <v>0</v>
      </c>
      <c r="U85" s="201">
        <v>8.1199999999999992</v>
      </c>
      <c r="V85" s="201">
        <v>0.11</v>
      </c>
      <c r="W85" s="201">
        <v>0.39</v>
      </c>
      <c r="X85" s="201">
        <v>0.87</v>
      </c>
      <c r="Y85" s="201">
        <v>0</v>
      </c>
      <c r="Z85" s="201">
        <v>2.46</v>
      </c>
      <c r="AA85" s="201">
        <v>0.79</v>
      </c>
      <c r="AB85" s="201">
        <v>0</v>
      </c>
      <c r="AC85" s="201">
        <v>9.2799999999999994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0</v>
      </c>
      <c r="AJ85" s="201">
        <v>0</v>
      </c>
      <c r="AK85" s="201">
        <v>12.6</v>
      </c>
      <c r="AL85" s="201">
        <v>0</v>
      </c>
      <c r="AM85" s="201">
        <v>0</v>
      </c>
      <c r="AN85" s="201">
        <v>0</v>
      </c>
      <c r="AO85" s="201">
        <v>81.2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9.8699999999999992</v>
      </c>
      <c r="E86" s="201">
        <v>0</v>
      </c>
      <c r="F86" s="201">
        <v>0</v>
      </c>
      <c r="G86" s="201">
        <v>16</v>
      </c>
      <c r="H86" s="201">
        <v>0</v>
      </c>
      <c r="I86" s="201">
        <v>0</v>
      </c>
      <c r="J86" s="201">
        <v>20.04</v>
      </c>
      <c r="K86" s="201">
        <v>77.31</v>
      </c>
      <c r="L86" s="201">
        <v>30.65</v>
      </c>
      <c r="M86" s="201">
        <v>0</v>
      </c>
      <c r="N86" s="201">
        <v>1.02</v>
      </c>
      <c r="O86" s="201">
        <v>1.71</v>
      </c>
      <c r="P86" s="201">
        <v>2.4</v>
      </c>
      <c r="Q86" s="201">
        <v>0.96</v>
      </c>
      <c r="R86" s="201">
        <v>0.37</v>
      </c>
      <c r="S86" s="201">
        <v>0.23</v>
      </c>
      <c r="T86" s="201">
        <v>0</v>
      </c>
      <c r="U86" s="201">
        <v>8.1199999999999992</v>
      </c>
      <c r="V86" s="201">
        <v>0.11</v>
      </c>
      <c r="W86" s="201">
        <v>0.39</v>
      </c>
      <c r="X86" s="201">
        <v>0.87</v>
      </c>
      <c r="Y86" s="201">
        <v>0</v>
      </c>
      <c r="Z86" s="201">
        <v>2.46</v>
      </c>
      <c r="AA86" s="201">
        <v>0.79</v>
      </c>
      <c r="AB86" s="201">
        <v>0</v>
      </c>
      <c r="AC86" s="201">
        <v>9.2799999999999994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0</v>
      </c>
      <c r="AJ86" s="201">
        <v>0</v>
      </c>
      <c r="AK86" s="201">
        <v>12.6</v>
      </c>
      <c r="AL86" s="201">
        <v>0</v>
      </c>
      <c r="AM86" s="201">
        <v>0</v>
      </c>
      <c r="AN86" s="201">
        <v>0</v>
      </c>
      <c r="AO86" s="201">
        <v>81.2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9.8699999999999992</v>
      </c>
      <c r="E87" s="201">
        <v>0</v>
      </c>
      <c r="F87" s="201">
        <v>0</v>
      </c>
      <c r="G87" s="201">
        <v>16</v>
      </c>
      <c r="H87" s="201">
        <v>0</v>
      </c>
      <c r="I87" s="201">
        <v>0</v>
      </c>
      <c r="J87" s="201">
        <v>20.04</v>
      </c>
      <c r="K87" s="201">
        <v>77.31</v>
      </c>
      <c r="L87" s="201">
        <v>30.65</v>
      </c>
      <c r="M87" s="201">
        <v>0</v>
      </c>
      <c r="N87" s="201">
        <v>1.02</v>
      </c>
      <c r="O87" s="201">
        <v>1.71</v>
      </c>
      <c r="P87" s="201">
        <v>2.4</v>
      </c>
      <c r="Q87" s="201">
        <v>0.96</v>
      </c>
      <c r="R87" s="201">
        <v>0.37</v>
      </c>
      <c r="S87" s="201">
        <v>0.23</v>
      </c>
      <c r="T87" s="201">
        <v>0</v>
      </c>
      <c r="U87" s="201">
        <v>8.1199999999999992</v>
      </c>
      <c r="V87" s="201">
        <v>0.11</v>
      </c>
      <c r="W87" s="201">
        <v>0.39</v>
      </c>
      <c r="X87" s="201">
        <v>0.87</v>
      </c>
      <c r="Y87" s="201">
        <v>0</v>
      </c>
      <c r="Z87" s="201">
        <v>2.46</v>
      </c>
      <c r="AA87" s="201">
        <v>0.8</v>
      </c>
      <c r="AB87" s="201">
        <v>0</v>
      </c>
      <c r="AC87" s="201">
        <v>9.2799999999999994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0</v>
      </c>
      <c r="AJ87" s="201">
        <v>0</v>
      </c>
      <c r="AK87" s="201">
        <v>12.6</v>
      </c>
      <c r="AL87" s="201">
        <v>0</v>
      </c>
      <c r="AM87" s="201">
        <v>0</v>
      </c>
      <c r="AN87" s="201">
        <v>0</v>
      </c>
      <c r="AO87" s="201">
        <v>81.2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9.8699999999999992</v>
      </c>
      <c r="E88" s="201">
        <v>0</v>
      </c>
      <c r="F88" s="201">
        <v>0</v>
      </c>
      <c r="G88" s="201">
        <v>16</v>
      </c>
      <c r="H88" s="201">
        <v>0</v>
      </c>
      <c r="I88" s="201">
        <v>0</v>
      </c>
      <c r="J88" s="201">
        <v>20.04</v>
      </c>
      <c r="K88" s="201">
        <v>77.31</v>
      </c>
      <c r="L88" s="201">
        <v>30.65</v>
      </c>
      <c r="M88" s="201">
        <v>0</v>
      </c>
      <c r="N88" s="201">
        <v>1.02</v>
      </c>
      <c r="O88" s="201">
        <v>1.71</v>
      </c>
      <c r="P88" s="201">
        <v>2.4</v>
      </c>
      <c r="Q88" s="201">
        <v>0.96</v>
      </c>
      <c r="R88" s="201">
        <v>0.37</v>
      </c>
      <c r="S88" s="201">
        <v>0.23</v>
      </c>
      <c r="T88" s="201">
        <v>0</v>
      </c>
      <c r="U88" s="201">
        <v>8.1199999999999992</v>
      </c>
      <c r="V88" s="201">
        <v>0.11</v>
      </c>
      <c r="W88" s="201">
        <v>0.39</v>
      </c>
      <c r="X88" s="201">
        <v>0.87</v>
      </c>
      <c r="Y88" s="201">
        <v>0</v>
      </c>
      <c r="Z88" s="201">
        <v>2.46</v>
      </c>
      <c r="AA88" s="201">
        <v>0.8</v>
      </c>
      <c r="AB88" s="201">
        <v>0</v>
      </c>
      <c r="AC88" s="201">
        <v>9.2799999999999994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0</v>
      </c>
      <c r="AJ88" s="201">
        <v>0</v>
      </c>
      <c r="AK88" s="201">
        <v>12.6</v>
      </c>
      <c r="AL88" s="201">
        <v>0</v>
      </c>
      <c r="AM88" s="201">
        <v>0</v>
      </c>
      <c r="AN88" s="201">
        <v>0</v>
      </c>
      <c r="AO88" s="201">
        <v>81.2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9.8699999999999992</v>
      </c>
      <c r="E89" s="201">
        <v>0</v>
      </c>
      <c r="F89" s="201">
        <v>0</v>
      </c>
      <c r="G89" s="201">
        <v>16</v>
      </c>
      <c r="H89" s="201">
        <v>0</v>
      </c>
      <c r="I89" s="201">
        <v>0</v>
      </c>
      <c r="J89" s="201">
        <v>20.04</v>
      </c>
      <c r="K89" s="201">
        <v>7.65</v>
      </c>
      <c r="L89" s="201">
        <v>2.2400000000000002</v>
      </c>
      <c r="M89" s="201">
        <v>0</v>
      </c>
      <c r="N89" s="201">
        <v>1.02</v>
      </c>
      <c r="O89" s="201">
        <v>1.71</v>
      </c>
      <c r="P89" s="201">
        <v>2.4</v>
      </c>
      <c r="Q89" s="201">
        <v>0.96</v>
      </c>
      <c r="R89" s="201">
        <v>0.37</v>
      </c>
      <c r="S89" s="201">
        <v>0.23</v>
      </c>
      <c r="T89" s="201">
        <v>0</v>
      </c>
      <c r="U89" s="201">
        <v>8.1199999999999992</v>
      </c>
      <c r="V89" s="201">
        <v>0.11</v>
      </c>
      <c r="W89" s="201">
        <v>0.39</v>
      </c>
      <c r="X89" s="201">
        <v>0.87</v>
      </c>
      <c r="Y89" s="201">
        <v>0</v>
      </c>
      <c r="Z89" s="201">
        <v>2.46</v>
      </c>
      <c r="AA89" s="201">
        <v>0.79</v>
      </c>
      <c r="AB89" s="201">
        <v>0</v>
      </c>
      <c r="AC89" s="201">
        <v>9.2799999999999994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0</v>
      </c>
      <c r="AJ89" s="201">
        <v>0</v>
      </c>
      <c r="AK89" s="201">
        <v>12.6</v>
      </c>
      <c r="AL89" s="201">
        <v>0</v>
      </c>
      <c r="AM89" s="201">
        <v>0</v>
      </c>
      <c r="AN89" s="201">
        <v>0</v>
      </c>
      <c r="AO89" s="201">
        <v>81.2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9.8699999999999992</v>
      </c>
      <c r="E90" s="201">
        <v>0</v>
      </c>
      <c r="F90" s="201">
        <v>0</v>
      </c>
      <c r="G90" s="201">
        <v>16</v>
      </c>
      <c r="H90" s="201">
        <v>0</v>
      </c>
      <c r="I90" s="201">
        <v>0</v>
      </c>
      <c r="J90" s="201">
        <v>20.04</v>
      </c>
      <c r="K90" s="201">
        <v>5.7</v>
      </c>
      <c r="L90" s="201">
        <v>2.2400000000000002</v>
      </c>
      <c r="M90" s="201">
        <v>0</v>
      </c>
      <c r="N90" s="201">
        <v>1.02</v>
      </c>
      <c r="O90" s="201">
        <v>1.71</v>
      </c>
      <c r="P90" s="201">
        <v>2.4</v>
      </c>
      <c r="Q90" s="201">
        <v>0.96</v>
      </c>
      <c r="R90" s="201">
        <v>0.37</v>
      </c>
      <c r="S90" s="201">
        <v>0.23</v>
      </c>
      <c r="T90" s="201">
        <v>0</v>
      </c>
      <c r="U90" s="201">
        <v>8.1199999999999992</v>
      </c>
      <c r="V90" s="201">
        <v>0.11</v>
      </c>
      <c r="W90" s="201">
        <v>0.39</v>
      </c>
      <c r="X90" s="201">
        <v>0.87</v>
      </c>
      <c r="Y90" s="201">
        <v>0</v>
      </c>
      <c r="Z90" s="201">
        <v>2.46</v>
      </c>
      <c r="AA90" s="201">
        <v>0.79</v>
      </c>
      <c r="AB90" s="201">
        <v>0</v>
      </c>
      <c r="AC90" s="201">
        <v>9.2799999999999994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0</v>
      </c>
      <c r="AJ90" s="201">
        <v>0</v>
      </c>
      <c r="AK90" s="201">
        <v>12.6</v>
      </c>
      <c r="AL90" s="201">
        <v>0</v>
      </c>
      <c r="AM90" s="201">
        <v>0</v>
      </c>
      <c r="AN90" s="201">
        <v>0</v>
      </c>
      <c r="AO90" s="201">
        <v>81.2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9.8699999999999992</v>
      </c>
      <c r="E91" s="201">
        <v>0</v>
      </c>
      <c r="F91" s="201">
        <v>0</v>
      </c>
      <c r="G91" s="201">
        <v>16</v>
      </c>
      <c r="H91" s="201">
        <v>0</v>
      </c>
      <c r="I91" s="201">
        <v>0</v>
      </c>
      <c r="J91" s="201">
        <v>20.04</v>
      </c>
      <c r="K91" s="201">
        <v>5.7</v>
      </c>
      <c r="L91" s="201">
        <v>2.2400000000000002</v>
      </c>
      <c r="M91" s="201">
        <v>0</v>
      </c>
      <c r="N91" s="201">
        <v>1.02</v>
      </c>
      <c r="O91" s="201">
        <v>1.71</v>
      </c>
      <c r="P91" s="201">
        <v>2.4</v>
      </c>
      <c r="Q91" s="201">
        <v>0.96</v>
      </c>
      <c r="R91" s="201">
        <v>0.37</v>
      </c>
      <c r="S91" s="201">
        <v>0.23</v>
      </c>
      <c r="T91" s="201">
        <v>0</v>
      </c>
      <c r="U91" s="201">
        <v>8.1199999999999992</v>
      </c>
      <c r="V91" s="201">
        <v>0.21</v>
      </c>
      <c r="W91" s="201">
        <v>0.39</v>
      </c>
      <c r="X91" s="201">
        <v>0.87</v>
      </c>
      <c r="Y91" s="201">
        <v>0</v>
      </c>
      <c r="Z91" s="201">
        <v>2.46</v>
      </c>
      <c r="AA91" s="201">
        <v>0.79</v>
      </c>
      <c r="AB91" s="201">
        <v>0</v>
      </c>
      <c r="AC91" s="201">
        <v>9.2799999999999994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0</v>
      </c>
      <c r="AJ91" s="201">
        <v>0</v>
      </c>
      <c r="AK91" s="201">
        <v>12.6</v>
      </c>
      <c r="AL91" s="201">
        <v>0</v>
      </c>
      <c r="AM91" s="201">
        <v>0</v>
      </c>
      <c r="AN91" s="201">
        <v>0</v>
      </c>
      <c r="AO91" s="201">
        <v>81.2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9.8699999999999992</v>
      </c>
      <c r="E92" s="201">
        <v>0</v>
      </c>
      <c r="F92" s="201">
        <v>0</v>
      </c>
      <c r="G92" s="201">
        <v>16</v>
      </c>
      <c r="H92" s="201">
        <v>0</v>
      </c>
      <c r="I92" s="201">
        <v>0</v>
      </c>
      <c r="J92" s="201">
        <v>20.04</v>
      </c>
      <c r="K92" s="201">
        <v>5.7</v>
      </c>
      <c r="L92" s="201">
        <v>2.2400000000000002</v>
      </c>
      <c r="M92" s="201">
        <v>0</v>
      </c>
      <c r="N92" s="201">
        <v>1.02</v>
      </c>
      <c r="O92" s="201">
        <v>1.71</v>
      </c>
      <c r="P92" s="201">
        <v>2.4</v>
      </c>
      <c r="Q92" s="201">
        <v>0.96</v>
      </c>
      <c r="R92" s="201">
        <v>0.37</v>
      </c>
      <c r="S92" s="201">
        <v>0.23</v>
      </c>
      <c r="T92" s="201">
        <v>0</v>
      </c>
      <c r="U92" s="201">
        <v>8.1199999999999992</v>
      </c>
      <c r="V92" s="201">
        <v>0.21</v>
      </c>
      <c r="W92" s="201">
        <v>0.39</v>
      </c>
      <c r="X92" s="201">
        <v>0.87</v>
      </c>
      <c r="Y92" s="201">
        <v>0</v>
      </c>
      <c r="Z92" s="201">
        <v>2.46</v>
      </c>
      <c r="AA92" s="201">
        <v>0.79</v>
      </c>
      <c r="AB92" s="201">
        <v>0</v>
      </c>
      <c r="AC92" s="201">
        <v>9.2799999999999994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0</v>
      </c>
      <c r="AJ92" s="201">
        <v>0</v>
      </c>
      <c r="AK92" s="201">
        <v>12.6</v>
      </c>
      <c r="AL92" s="201">
        <v>0</v>
      </c>
      <c r="AM92" s="201">
        <v>0</v>
      </c>
      <c r="AN92" s="201">
        <v>0</v>
      </c>
      <c r="AO92" s="201">
        <v>81.2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9.8699999999999992</v>
      </c>
      <c r="E93" s="201">
        <v>0</v>
      </c>
      <c r="F93" s="201">
        <v>0</v>
      </c>
      <c r="G93" s="201">
        <v>16</v>
      </c>
      <c r="H93" s="201">
        <v>0</v>
      </c>
      <c r="I93" s="201">
        <v>0</v>
      </c>
      <c r="J93" s="201">
        <v>20.04</v>
      </c>
      <c r="K93" s="201">
        <v>5.7</v>
      </c>
      <c r="L93" s="201">
        <v>2.2400000000000002</v>
      </c>
      <c r="M93" s="201">
        <v>0</v>
      </c>
      <c r="N93" s="201">
        <v>1.02</v>
      </c>
      <c r="O93" s="201">
        <v>1.71</v>
      </c>
      <c r="P93" s="201">
        <v>2.4</v>
      </c>
      <c r="Q93" s="201">
        <v>0.96</v>
      </c>
      <c r="R93" s="201">
        <v>0.37</v>
      </c>
      <c r="S93" s="201">
        <v>0.23</v>
      </c>
      <c r="T93" s="201">
        <v>0</v>
      </c>
      <c r="U93" s="201">
        <v>8.1199999999999992</v>
      </c>
      <c r="V93" s="201">
        <v>0.21</v>
      </c>
      <c r="W93" s="201">
        <v>0.39</v>
      </c>
      <c r="X93" s="201">
        <v>0.87</v>
      </c>
      <c r="Y93" s="201">
        <v>0</v>
      </c>
      <c r="Z93" s="201">
        <v>2.46</v>
      </c>
      <c r="AA93" s="201">
        <v>0.79</v>
      </c>
      <c r="AB93" s="201">
        <v>0</v>
      </c>
      <c r="AC93" s="201">
        <v>9.2799999999999994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0</v>
      </c>
      <c r="AJ93" s="201">
        <v>0</v>
      </c>
      <c r="AK93" s="201">
        <v>2.6</v>
      </c>
      <c r="AL93" s="201">
        <v>0</v>
      </c>
      <c r="AM93" s="201">
        <v>0</v>
      </c>
      <c r="AN93" s="201">
        <v>0</v>
      </c>
      <c r="AO93" s="201">
        <v>81.2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9.8699999999999992</v>
      </c>
      <c r="E94" s="201">
        <v>0</v>
      </c>
      <c r="F94" s="201">
        <v>0</v>
      </c>
      <c r="G94" s="201">
        <v>16</v>
      </c>
      <c r="H94" s="201">
        <v>0</v>
      </c>
      <c r="I94" s="201">
        <v>0</v>
      </c>
      <c r="J94" s="201">
        <v>20.04</v>
      </c>
      <c r="K94" s="201">
        <v>5.7</v>
      </c>
      <c r="L94" s="201">
        <v>2.2400000000000002</v>
      </c>
      <c r="M94" s="201">
        <v>0</v>
      </c>
      <c r="N94" s="201">
        <v>1.02</v>
      </c>
      <c r="O94" s="201">
        <v>1.71</v>
      </c>
      <c r="P94" s="201">
        <v>2.4</v>
      </c>
      <c r="Q94" s="201">
        <v>0.96</v>
      </c>
      <c r="R94" s="201">
        <v>0.37</v>
      </c>
      <c r="S94" s="201">
        <v>0.23</v>
      </c>
      <c r="T94" s="201">
        <v>0</v>
      </c>
      <c r="U94" s="201">
        <v>8.1199999999999992</v>
      </c>
      <c r="V94" s="201">
        <v>0.21</v>
      </c>
      <c r="W94" s="201">
        <v>0.39</v>
      </c>
      <c r="X94" s="201">
        <v>0.87</v>
      </c>
      <c r="Y94" s="201">
        <v>0</v>
      </c>
      <c r="Z94" s="201">
        <v>2.46</v>
      </c>
      <c r="AA94" s="201">
        <v>0.79</v>
      </c>
      <c r="AB94" s="201">
        <v>0</v>
      </c>
      <c r="AC94" s="201">
        <v>9.2799999999999994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0</v>
      </c>
      <c r="AJ94" s="201">
        <v>0</v>
      </c>
      <c r="AK94" s="201">
        <v>2.6</v>
      </c>
      <c r="AL94" s="201">
        <v>0</v>
      </c>
      <c r="AM94" s="201">
        <v>0</v>
      </c>
      <c r="AN94" s="201">
        <v>0</v>
      </c>
      <c r="AO94" s="201">
        <v>81.2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9.8699999999999992</v>
      </c>
      <c r="E95" s="201">
        <v>0</v>
      </c>
      <c r="F95" s="201">
        <v>0</v>
      </c>
      <c r="G95" s="201">
        <v>16</v>
      </c>
      <c r="H95" s="201">
        <v>0</v>
      </c>
      <c r="I95" s="201">
        <v>0</v>
      </c>
      <c r="J95" s="201">
        <v>20.04</v>
      </c>
      <c r="K95" s="201">
        <v>5.7</v>
      </c>
      <c r="L95" s="201">
        <v>2.2400000000000002</v>
      </c>
      <c r="M95" s="201">
        <v>0</v>
      </c>
      <c r="N95" s="201">
        <v>1.02</v>
      </c>
      <c r="O95" s="201">
        <v>1.71</v>
      </c>
      <c r="P95" s="201">
        <v>2.4</v>
      </c>
      <c r="Q95" s="201">
        <v>0.96</v>
      </c>
      <c r="R95" s="201">
        <v>0.37</v>
      </c>
      <c r="S95" s="201">
        <v>0.23</v>
      </c>
      <c r="T95" s="201">
        <v>0</v>
      </c>
      <c r="U95" s="201">
        <v>8.1199999999999992</v>
      </c>
      <c r="V95" s="201">
        <v>0.21</v>
      </c>
      <c r="W95" s="201">
        <v>0.39</v>
      </c>
      <c r="X95" s="201">
        <v>0.87</v>
      </c>
      <c r="Y95" s="201">
        <v>0</v>
      </c>
      <c r="Z95" s="201">
        <v>2.46</v>
      </c>
      <c r="AA95" s="201">
        <v>0.79</v>
      </c>
      <c r="AB95" s="201">
        <v>0</v>
      </c>
      <c r="AC95" s="201">
        <v>9.2799999999999994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0</v>
      </c>
      <c r="AJ95" s="201">
        <v>0</v>
      </c>
      <c r="AK95" s="201">
        <v>2.6</v>
      </c>
      <c r="AL95" s="201">
        <v>0</v>
      </c>
      <c r="AM95" s="201">
        <v>0</v>
      </c>
      <c r="AN95" s="201">
        <v>0</v>
      </c>
      <c r="AO95" s="201">
        <v>81.2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9.8699999999999992</v>
      </c>
      <c r="E96" s="201">
        <v>0</v>
      </c>
      <c r="F96" s="201">
        <v>0</v>
      </c>
      <c r="G96" s="201">
        <v>16</v>
      </c>
      <c r="H96" s="201">
        <v>0</v>
      </c>
      <c r="I96" s="201">
        <v>0</v>
      </c>
      <c r="J96" s="201">
        <v>20.04</v>
      </c>
      <c r="K96" s="201">
        <v>5.7</v>
      </c>
      <c r="L96" s="201">
        <v>2.2400000000000002</v>
      </c>
      <c r="M96" s="201">
        <v>0</v>
      </c>
      <c r="N96" s="201">
        <v>1.02</v>
      </c>
      <c r="O96" s="201">
        <v>1.71</v>
      </c>
      <c r="P96" s="201">
        <v>2.4</v>
      </c>
      <c r="Q96" s="201">
        <v>0.96</v>
      </c>
      <c r="R96" s="201">
        <v>0.37</v>
      </c>
      <c r="S96" s="201">
        <v>0.23</v>
      </c>
      <c r="T96" s="201">
        <v>0</v>
      </c>
      <c r="U96" s="201">
        <v>8.1199999999999992</v>
      </c>
      <c r="V96" s="201">
        <v>0.21</v>
      </c>
      <c r="W96" s="201">
        <v>0.39</v>
      </c>
      <c r="X96" s="201">
        <v>0.87</v>
      </c>
      <c r="Y96" s="201">
        <v>0</v>
      </c>
      <c r="Z96" s="201">
        <v>2.46</v>
      </c>
      <c r="AA96" s="201">
        <v>0.79</v>
      </c>
      <c r="AB96" s="201">
        <v>0</v>
      </c>
      <c r="AC96" s="201">
        <v>9.2799999999999994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0</v>
      </c>
      <c r="AJ96" s="201">
        <v>0</v>
      </c>
      <c r="AK96" s="201">
        <v>2.6</v>
      </c>
      <c r="AL96" s="201">
        <v>0</v>
      </c>
      <c r="AM96" s="201">
        <v>0</v>
      </c>
      <c r="AN96" s="201">
        <v>0</v>
      </c>
      <c r="AO96" s="201">
        <v>81.2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9.8699999999999992</v>
      </c>
      <c r="E97" s="201">
        <v>0</v>
      </c>
      <c r="F97" s="201">
        <v>0</v>
      </c>
      <c r="G97" s="201">
        <v>16</v>
      </c>
      <c r="H97" s="201">
        <v>0</v>
      </c>
      <c r="I97" s="201">
        <v>0</v>
      </c>
      <c r="J97" s="201">
        <v>20.04</v>
      </c>
      <c r="K97" s="201">
        <v>5.7</v>
      </c>
      <c r="L97" s="201">
        <v>2.2400000000000002</v>
      </c>
      <c r="M97" s="201">
        <v>0</v>
      </c>
      <c r="N97" s="201">
        <v>1.02</v>
      </c>
      <c r="O97" s="201">
        <v>1.71</v>
      </c>
      <c r="P97" s="201">
        <v>2.4</v>
      </c>
      <c r="Q97" s="201">
        <v>0.96</v>
      </c>
      <c r="R97" s="201">
        <v>0.37</v>
      </c>
      <c r="S97" s="201">
        <v>0.23</v>
      </c>
      <c r="T97" s="201">
        <v>0</v>
      </c>
      <c r="U97" s="201">
        <v>8.1199999999999992</v>
      </c>
      <c r="V97" s="201">
        <v>0.21</v>
      </c>
      <c r="W97" s="201">
        <v>0.39</v>
      </c>
      <c r="X97" s="201">
        <v>0.87</v>
      </c>
      <c r="Y97" s="201">
        <v>0</v>
      </c>
      <c r="Z97" s="201">
        <v>2.46</v>
      </c>
      <c r="AA97" s="201">
        <v>0.79</v>
      </c>
      <c r="AB97" s="201">
        <v>0</v>
      </c>
      <c r="AC97" s="201">
        <v>9.2799999999999994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0</v>
      </c>
      <c r="AJ97" s="201">
        <v>0</v>
      </c>
      <c r="AK97" s="201">
        <v>2.6</v>
      </c>
      <c r="AL97" s="201">
        <v>0</v>
      </c>
      <c r="AM97" s="201">
        <v>0</v>
      </c>
      <c r="AN97" s="201">
        <v>0</v>
      </c>
      <c r="AO97" s="201">
        <v>104.57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9.8699999999999992</v>
      </c>
      <c r="E98" s="201">
        <v>0</v>
      </c>
      <c r="F98" s="201">
        <v>0</v>
      </c>
      <c r="G98" s="201">
        <v>16</v>
      </c>
      <c r="H98" s="201">
        <v>0</v>
      </c>
      <c r="I98" s="201">
        <v>0</v>
      </c>
      <c r="J98" s="201">
        <v>20.04</v>
      </c>
      <c r="K98" s="201">
        <v>5.7</v>
      </c>
      <c r="L98" s="201">
        <v>2.2400000000000002</v>
      </c>
      <c r="M98" s="201">
        <v>0</v>
      </c>
      <c r="N98" s="201">
        <v>1.02</v>
      </c>
      <c r="O98" s="201">
        <v>1.71</v>
      </c>
      <c r="P98" s="201">
        <v>2.4</v>
      </c>
      <c r="Q98" s="201">
        <v>0.96</v>
      </c>
      <c r="R98" s="201">
        <v>0.37</v>
      </c>
      <c r="S98" s="201">
        <v>0.23</v>
      </c>
      <c r="T98" s="201">
        <v>0</v>
      </c>
      <c r="U98" s="201">
        <v>8.1199999999999992</v>
      </c>
      <c r="V98" s="201">
        <v>0.21</v>
      </c>
      <c r="W98" s="201">
        <v>0.39</v>
      </c>
      <c r="X98" s="201">
        <v>0.87</v>
      </c>
      <c r="Y98" s="201">
        <v>0</v>
      </c>
      <c r="Z98" s="201">
        <v>2.46</v>
      </c>
      <c r="AA98" s="201">
        <v>0.79</v>
      </c>
      <c r="AB98" s="201">
        <v>0</v>
      </c>
      <c r="AC98" s="201">
        <v>9.2799999999999994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0</v>
      </c>
      <c r="AJ98" s="201">
        <v>0</v>
      </c>
      <c r="AK98" s="201">
        <v>2.6</v>
      </c>
      <c r="AL98" s="201">
        <v>0</v>
      </c>
      <c r="AM98" s="201">
        <v>0</v>
      </c>
      <c r="AN98" s="201">
        <v>0</v>
      </c>
      <c r="AO98" s="201">
        <v>108.28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0.23680000000000018</v>
      </c>
      <c r="E99">
        <f t="shared" si="0"/>
        <v>0</v>
      </c>
      <c r="F99">
        <f t="shared" si="0"/>
        <v>0</v>
      </c>
      <c r="G99">
        <f t="shared" si="0"/>
        <v>0.39504499999999976</v>
      </c>
      <c r="H99">
        <f t="shared" si="0"/>
        <v>0</v>
      </c>
      <c r="I99">
        <f t="shared" si="0"/>
        <v>0</v>
      </c>
      <c r="J99">
        <f t="shared" si="0"/>
        <v>0.49700249999999924</v>
      </c>
      <c r="K99">
        <f t="shared" si="0"/>
        <v>0.95454499999999853</v>
      </c>
      <c r="L99">
        <f t="shared" si="0"/>
        <v>0.54066249999999949</v>
      </c>
      <c r="M99">
        <f t="shared" si="0"/>
        <v>0</v>
      </c>
      <c r="N99">
        <f t="shared" si="0"/>
        <v>4.0915000000000076E-2</v>
      </c>
      <c r="O99">
        <f t="shared" si="0"/>
        <v>6.7847500000000019E-2</v>
      </c>
      <c r="P99">
        <f t="shared" si="0"/>
        <v>6.1605000000000069E-2</v>
      </c>
      <c r="Q99">
        <f t="shared" si="0"/>
        <v>2.7357499999999979E-2</v>
      </c>
      <c r="R99">
        <f t="shared" si="0"/>
        <v>4.8037500000000039E-2</v>
      </c>
      <c r="S99">
        <f t="shared" si="0"/>
        <v>1.3744999999999986E-2</v>
      </c>
      <c r="T99">
        <f t="shared" si="0"/>
        <v>0</v>
      </c>
      <c r="U99">
        <f t="shared" si="0"/>
        <v>0.19690750000000012</v>
      </c>
      <c r="V99">
        <f t="shared" si="0"/>
        <v>2.8400000000000022E-3</v>
      </c>
      <c r="W99">
        <f t="shared" si="0"/>
        <v>3.7044999999999842E-2</v>
      </c>
      <c r="X99">
        <f t="shared" si="0"/>
        <v>5.885000000000002E-2</v>
      </c>
      <c r="Y99">
        <f t="shared" si="0"/>
        <v>0</v>
      </c>
      <c r="Z99">
        <f t="shared" si="0"/>
        <v>0.27491750000000043</v>
      </c>
      <c r="AA99">
        <f t="shared" si="0"/>
        <v>9.6992500000000148E-2</v>
      </c>
      <c r="AB99">
        <f t="shared" si="0"/>
        <v>0</v>
      </c>
      <c r="AC99">
        <f t="shared" si="0"/>
        <v>0.2224774999999998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-4.6000000000000018E-4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0.26740000000000014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1.8770725000000001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-0.37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16.420000000000002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-0.13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16.420000000000002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-0.13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16.420000000000002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-0.13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16.420000000000002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-0.13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16.420000000000002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-0.13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16.420000000000002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-0.13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16.420000000000002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-0.13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16.420000000000002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-0.13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16.420000000000002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-0.13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16.420000000000002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-0.13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16.420000000000002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-0.13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16.420000000000002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-0.13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16.420000000000002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-0.13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16.420000000000002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-0.13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16.420000000000002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-0.13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16.420000000000002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-0.13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16.420000000000002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-0.13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16.420000000000002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-0.13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16.420000000000002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-0.13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16.420000000000002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-0.13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16.420000000000002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-0.13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16.420000000000002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-0.13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16.420000000000002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-0.13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16.420000000000002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-0.13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16.420000000000002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-0.13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16.420000000000002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-0.13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16.420000000000002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-0.13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16.420000000000002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-0.13</v>
      </c>
      <c r="AH31" s="201">
        <v>0</v>
      </c>
      <c r="AI31" s="201">
        <v>0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16.420000000000002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-0.13</v>
      </c>
      <c r="AH32" s="201">
        <v>0</v>
      </c>
      <c r="AI32" s="201">
        <v>0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16.420000000000002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-0.13</v>
      </c>
      <c r="AH33" s="201">
        <v>0</v>
      </c>
      <c r="AI33" s="201">
        <v>0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16.420000000000002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-0.13</v>
      </c>
      <c r="AH34" s="201">
        <v>0</v>
      </c>
      <c r="AI34" s="201">
        <v>0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16.420000000000002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-0.13</v>
      </c>
      <c r="AH35" s="201">
        <v>0</v>
      </c>
      <c r="AI35" s="201">
        <v>0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16.420000000000002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-0.13</v>
      </c>
      <c r="AH36" s="201">
        <v>0</v>
      </c>
      <c r="AI36" s="201">
        <v>0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16.420000000000002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-0.13</v>
      </c>
      <c r="AH37" s="201">
        <v>0</v>
      </c>
      <c r="AI37" s="201">
        <v>0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16.420000000000002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-0.13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16.420000000000002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-0.13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16.05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-0.13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16.05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-0.05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16.05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-0.05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16.05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-0.05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16.05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-0.05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16.05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-0.05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16.05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-0.05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16.05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-0.05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16.05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-0.05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16.05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-0.05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16.05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-0.05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16.05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-0.12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15.69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-0.12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15.69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-0.12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15.69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-0.12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15.69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-0.12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15.69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-0.12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15.69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-0.12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15.69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-0.12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15.69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-0.12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15.69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-0.12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15.69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-0.12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15.69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-0.12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15.69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-0.12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15.69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-0.12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15.69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-0.12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15.69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-0.12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15.69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-0.12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15.69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-0.12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15.69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-0.12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15.69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-0.12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15.69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-0.12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15.69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-0.12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15.69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-0.12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15.69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-0.12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15.69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-0.12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16.23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-0.12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16.23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-0.12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16.23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-0.12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16.23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-0.12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16.23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-0.12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16.23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-0.12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16.23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-0.12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16.23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-0.12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16.23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-0.12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16.23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10.1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10.1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12.43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11.72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12.25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12.61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14.73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16.23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16.23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16.23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16.23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16.23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16.23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16.23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-2.4399999999999964E-3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0.38003250000000027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4.9800000000000004</v>
      </c>
      <c r="E3" s="201">
        <v>0</v>
      </c>
      <c r="F3" s="201">
        <v>0</v>
      </c>
      <c r="G3" s="201">
        <v>7.9</v>
      </c>
      <c r="H3" s="201">
        <v>0</v>
      </c>
      <c r="I3" s="201">
        <v>0</v>
      </c>
      <c r="J3" s="201">
        <v>10.29</v>
      </c>
      <c r="K3" s="201">
        <v>0.2</v>
      </c>
      <c r="L3" s="201">
        <v>9.35</v>
      </c>
      <c r="M3" s="201">
        <v>2.58</v>
      </c>
      <c r="N3" s="201">
        <v>2.88</v>
      </c>
      <c r="O3" s="201">
        <v>3.2</v>
      </c>
      <c r="P3" s="201">
        <v>0.27</v>
      </c>
      <c r="Q3" s="201">
        <v>0.03</v>
      </c>
      <c r="R3" s="201">
        <v>0.13</v>
      </c>
      <c r="S3" s="201">
        <v>0.06</v>
      </c>
      <c r="T3" s="201">
        <v>0.13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1.63</v>
      </c>
      <c r="AD3" s="201">
        <v>0</v>
      </c>
      <c r="AE3" s="201">
        <v>0</v>
      </c>
      <c r="AF3" s="201">
        <v>0</v>
      </c>
      <c r="AG3" s="201">
        <v>-1.83</v>
      </c>
      <c r="AH3" s="201">
        <v>0</v>
      </c>
      <c r="AI3" s="201">
        <v>0</v>
      </c>
      <c r="AJ3" s="201">
        <v>0</v>
      </c>
      <c r="AK3" s="201">
        <v>0.35</v>
      </c>
      <c r="AL3" s="201">
        <v>0</v>
      </c>
      <c r="AM3" s="201">
        <v>0</v>
      </c>
      <c r="AN3" s="201">
        <v>0</v>
      </c>
      <c r="AO3" s="201">
        <v>65.66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1.07</v>
      </c>
      <c r="AV3" s="201">
        <v>0</v>
      </c>
      <c r="AW3" s="201">
        <v>0.18</v>
      </c>
      <c r="AX3" s="201">
        <v>0.13</v>
      </c>
      <c r="AY3" s="201">
        <v>0.45</v>
      </c>
    </row>
    <row r="4" spans="1:51">
      <c r="A4" t="s">
        <v>46</v>
      </c>
      <c r="B4" s="201">
        <v>0</v>
      </c>
      <c r="C4" s="201">
        <v>0</v>
      </c>
      <c r="D4" s="201">
        <v>4.9800000000000004</v>
      </c>
      <c r="E4" s="201">
        <v>0</v>
      </c>
      <c r="F4" s="201">
        <v>0</v>
      </c>
      <c r="G4" s="201">
        <v>7.9</v>
      </c>
      <c r="H4" s="201">
        <v>0</v>
      </c>
      <c r="I4" s="201">
        <v>0</v>
      </c>
      <c r="J4" s="201">
        <v>10.29</v>
      </c>
      <c r="K4" s="201">
        <v>0.2</v>
      </c>
      <c r="L4" s="201">
        <v>9.35</v>
      </c>
      <c r="M4" s="201">
        <v>2.58</v>
      </c>
      <c r="N4" s="201">
        <v>2.88</v>
      </c>
      <c r="O4" s="201">
        <v>3.2</v>
      </c>
      <c r="P4" s="201">
        <v>0.25</v>
      </c>
      <c r="Q4" s="201">
        <v>0.03</v>
      </c>
      <c r="R4" s="201">
        <v>0.13</v>
      </c>
      <c r="S4" s="201">
        <v>0.06</v>
      </c>
      <c r="T4" s="201">
        <v>0.13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1.63</v>
      </c>
      <c r="AD4" s="201">
        <v>0</v>
      </c>
      <c r="AE4" s="201">
        <v>0</v>
      </c>
      <c r="AF4" s="201">
        <v>0</v>
      </c>
      <c r="AG4" s="201">
        <v>-0.62</v>
      </c>
      <c r="AH4" s="201">
        <v>0</v>
      </c>
      <c r="AI4" s="201">
        <v>0</v>
      </c>
      <c r="AJ4" s="201">
        <v>0</v>
      </c>
      <c r="AK4" s="201">
        <v>0.35</v>
      </c>
      <c r="AL4" s="201">
        <v>0</v>
      </c>
      <c r="AM4" s="201">
        <v>0</v>
      </c>
      <c r="AN4" s="201">
        <v>0</v>
      </c>
      <c r="AO4" s="201">
        <v>65.66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1.07</v>
      </c>
      <c r="AV4" s="201">
        <v>0</v>
      </c>
      <c r="AW4" s="201">
        <v>0.18</v>
      </c>
      <c r="AX4" s="201">
        <v>0.13</v>
      </c>
      <c r="AY4" s="201">
        <v>0.45</v>
      </c>
    </row>
    <row r="5" spans="1:51">
      <c r="A5" t="s">
        <v>47</v>
      </c>
      <c r="B5" s="201">
        <v>0</v>
      </c>
      <c r="C5" s="201">
        <v>0</v>
      </c>
      <c r="D5" s="201">
        <v>4.9800000000000004</v>
      </c>
      <c r="E5" s="201">
        <v>0</v>
      </c>
      <c r="F5" s="201">
        <v>0</v>
      </c>
      <c r="G5" s="201">
        <v>7.9</v>
      </c>
      <c r="H5" s="201">
        <v>0</v>
      </c>
      <c r="I5" s="201">
        <v>0</v>
      </c>
      <c r="J5" s="201">
        <v>10.29</v>
      </c>
      <c r="K5" s="201">
        <v>0.2</v>
      </c>
      <c r="L5" s="201">
        <v>9.35</v>
      </c>
      <c r="M5" s="201">
        <v>2.58</v>
      </c>
      <c r="N5" s="201">
        <v>2.88</v>
      </c>
      <c r="O5" s="201">
        <v>3.2</v>
      </c>
      <c r="P5" s="201">
        <v>0.28999999999999998</v>
      </c>
      <c r="Q5" s="201">
        <v>0.03</v>
      </c>
      <c r="R5" s="201">
        <v>0.13</v>
      </c>
      <c r="S5" s="201">
        <v>0.06</v>
      </c>
      <c r="T5" s="201">
        <v>0.13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1.63</v>
      </c>
      <c r="AD5" s="201">
        <v>0</v>
      </c>
      <c r="AE5" s="201">
        <v>0</v>
      </c>
      <c r="AF5" s="201">
        <v>0</v>
      </c>
      <c r="AG5" s="201">
        <v>-0.62</v>
      </c>
      <c r="AH5" s="201">
        <v>0</v>
      </c>
      <c r="AI5" s="201">
        <v>0</v>
      </c>
      <c r="AJ5" s="201">
        <v>0</v>
      </c>
      <c r="AK5" s="201">
        <v>0.35</v>
      </c>
      <c r="AL5" s="201">
        <v>0</v>
      </c>
      <c r="AM5" s="201">
        <v>0</v>
      </c>
      <c r="AN5" s="201">
        <v>0</v>
      </c>
      <c r="AO5" s="201">
        <v>65.66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1.07</v>
      </c>
      <c r="AV5" s="201">
        <v>0</v>
      </c>
      <c r="AW5" s="201">
        <v>0.18</v>
      </c>
      <c r="AX5" s="201">
        <v>0.13</v>
      </c>
      <c r="AY5" s="201">
        <v>0.45</v>
      </c>
    </row>
    <row r="6" spans="1:51">
      <c r="A6" t="s">
        <v>48</v>
      </c>
      <c r="B6" s="201">
        <v>0</v>
      </c>
      <c r="C6" s="201">
        <v>0</v>
      </c>
      <c r="D6" s="201">
        <v>4.9800000000000004</v>
      </c>
      <c r="E6" s="201">
        <v>0</v>
      </c>
      <c r="F6" s="201">
        <v>0</v>
      </c>
      <c r="G6" s="201">
        <v>7.9</v>
      </c>
      <c r="H6" s="201">
        <v>0</v>
      </c>
      <c r="I6" s="201">
        <v>0</v>
      </c>
      <c r="J6" s="201">
        <v>10.29</v>
      </c>
      <c r="K6" s="201">
        <v>0.2</v>
      </c>
      <c r="L6" s="201">
        <v>9.35</v>
      </c>
      <c r="M6" s="201">
        <v>2.58</v>
      </c>
      <c r="N6" s="201">
        <v>2.88</v>
      </c>
      <c r="O6" s="201">
        <v>3.2</v>
      </c>
      <c r="P6" s="201">
        <v>0.26</v>
      </c>
      <c r="Q6" s="201">
        <v>0.03</v>
      </c>
      <c r="R6" s="201">
        <v>0.13</v>
      </c>
      <c r="S6" s="201">
        <v>0.06</v>
      </c>
      <c r="T6" s="201">
        <v>0.13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1.63</v>
      </c>
      <c r="AD6" s="201">
        <v>0</v>
      </c>
      <c r="AE6" s="201">
        <v>0</v>
      </c>
      <c r="AF6" s="201">
        <v>0</v>
      </c>
      <c r="AG6" s="201">
        <v>-0.62</v>
      </c>
      <c r="AH6" s="201">
        <v>0</v>
      </c>
      <c r="AI6" s="201">
        <v>0</v>
      </c>
      <c r="AJ6" s="201">
        <v>0</v>
      </c>
      <c r="AK6" s="201">
        <v>0.35</v>
      </c>
      <c r="AL6" s="201">
        <v>0</v>
      </c>
      <c r="AM6" s="201">
        <v>0</v>
      </c>
      <c r="AN6" s="201">
        <v>0</v>
      </c>
      <c r="AO6" s="201">
        <v>65.66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1.07</v>
      </c>
      <c r="AV6" s="201">
        <v>0</v>
      </c>
      <c r="AW6" s="201">
        <v>0.18</v>
      </c>
      <c r="AX6" s="201">
        <v>0.13</v>
      </c>
      <c r="AY6" s="201">
        <v>0.45</v>
      </c>
    </row>
    <row r="7" spans="1:51">
      <c r="A7" t="s">
        <v>49</v>
      </c>
      <c r="B7" s="201">
        <v>0</v>
      </c>
      <c r="C7" s="201">
        <v>0</v>
      </c>
      <c r="D7" s="201">
        <v>4.9800000000000004</v>
      </c>
      <c r="E7" s="201">
        <v>0</v>
      </c>
      <c r="F7" s="201">
        <v>0</v>
      </c>
      <c r="G7" s="201">
        <v>8.0399999999999991</v>
      </c>
      <c r="H7" s="201">
        <v>0</v>
      </c>
      <c r="I7" s="201">
        <v>0</v>
      </c>
      <c r="J7" s="201">
        <v>10.29</v>
      </c>
      <c r="K7" s="201">
        <v>0.2</v>
      </c>
      <c r="L7" s="201">
        <v>9.35</v>
      </c>
      <c r="M7" s="201">
        <v>2.58</v>
      </c>
      <c r="N7" s="201">
        <v>2.88</v>
      </c>
      <c r="O7" s="201">
        <v>3.2</v>
      </c>
      <c r="P7" s="201">
        <v>0.27</v>
      </c>
      <c r="Q7" s="201">
        <v>0.03</v>
      </c>
      <c r="R7" s="201">
        <v>0.13</v>
      </c>
      <c r="S7" s="201">
        <v>0.06</v>
      </c>
      <c r="T7" s="201">
        <v>0.13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1.63</v>
      </c>
      <c r="AD7" s="201">
        <v>0</v>
      </c>
      <c r="AE7" s="201">
        <v>0</v>
      </c>
      <c r="AF7" s="201">
        <v>0</v>
      </c>
      <c r="AG7" s="201">
        <v>-0.62</v>
      </c>
      <c r="AH7" s="201">
        <v>0</v>
      </c>
      <c r="AI7" s="201">
        <v>0</v>
      </c>
      <c r="AJ7" s="201">
        <v>0</v>
      </c>
      <c r="AK7" s="201">
        <v>0.35</v>
      </c>
      <c r="AL7" s="201">
        <v>0</v>
      </c>
      <c r="AM7" s="201">
        <v>0</v>
      </c>
      <c r="AN7" s="201">
        <v>0</v>
      </c>
      <c r="AO7" s="201">
        <v>65.66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1.07</v>
      </c>
      <c r="AV7" s="201">
        <v>0</v>
      </c>
      <c r="AW7" s="201">
        <v>0.18</v>
      </c>
      <c r="AX7" s="201">
        <v>0.13</v>
      </c>
      <c r="AY7" s="201">
        <v>0.45</v>
      </c>
    </row>
    <row r="8" spans="1:51">
      <c r="A8" t="s">
        <v>50</v>
      </c>
      <c r="B8" s="201">
        <v>0</v>
      </c>
      <c r="C8" s="201">
        <v>0</v>
      </c>
      <c r="D8" s="201">
        <v>4.9800000000000004</v>
      </c>
      <c r="E8" s="201">
        <v>0</v>
      </c>
      <c r="F8" s="201">
        <v>0</v>
      </c>
      <c r="G8" s="201">
        <v>8.0399999999999991</v>
      </c>
      <c r="H8" s="201">
        <v>0</v>
      </c>
      <c r="I8" s="201">
        <v>0</v>
      </c>
      <c r="J8" s="201">
        <v>10.56</v>
      </c>
      <c r="K8" s="201">
        <v>0.2</v>
      </c>
      <c r="L8" s="201">
        <v>9.35</v>
      </c>
      <c r="M8" s="201">
        <v>2.58</v>
      </c>
      <c r="N8" s="201">
        <v>2.88</v>
      </c>
      <c r="O8" s="201">
        <v>3.2</v>
      </c>
      <c r="P8" s="201">
        <v>0.3</v>
      </c>
      <c r="Q8" s="201">
        <v>0.03</v>
      </c>
      <c r="R8" s="201">
        <v>0.13</v>
      </c>
      <c r="S8" s="201">
        <v>0.06</v>
      </c>
      <c r="T8" s="201">
        <v>0.13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1.63</v>
      </c>
      <c r="AD8" s="201">
        <v>0</v>
      </c>
      <c r="AE8" s="201">
        <v>0</v>
      </c>
      <c r="AF8" s="201">
        <v>0</v>
      </c>
      <c r="AG8" s="201">
        <v>-0.62</v>
      </c>
      <c r="AH8" s="201">
        <v>0</v>
      </c>
      <c r="AI8" s="201">
        <v>0</v>
      </c>
      <c r="AJ8" s="201">
        <v>0</v>
      </c>
      <c r="AK8" s="201">
        <v>0.35</v>
      </c>
      <c r="AL8" s="201">
        <v>0</v>
      </c>
      <c r="AM8" s="201">
        <v>0</v>
      </c>
      <c r="AN8" s="201">
        <v>0</v>
      </c>
      <c r="AO8" s="201">
        <v>65.66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1.07</v>
      </c>
      <c r="AV8" s="201">
        <v>0</v>
      </c>
      <c r="AW8" s="201">
        <v>0.18</v>
      </c>
      <c r="AX8" s="201">
        <v>0.13</v>
      </c>
      <c r="AY8" s="201">
        <v>0.45</v>
      </c>
    </row>
    <row r="9" spans="1:51">
      <c r="A9" t="s">
        <v>51</v>
      </c>
      <c r="B9" s="201">
        <v>0</v>
      </c>
      <c r="C9" s="201">
        <v>0</v>
      </c>
      <c r="D9" s="201">
        <v>4.9800000000000004</v>
      </c>
      <c r="E9" s="201">
        <v>0</v>
      </c>
      <c r="F9" s="201">
        <v>0</v>
      </c>
      <c r="G9" s="201">
        <v>8.0399999999999991</v>
      </c>
      <c r="H9" s="201">
        <v>0</v>
      </c>
      <c r="I9" s="201">
        <v>0</v>
      </c>
      <c r="J9" s="201">
        <v>10.56</v>
      </c>
      <c r="K9" s="201">
        <v>0.2</v>
      </c>
      <c r="L9" s="201">
        <v>9.35</v>
      </c>
      <c r="M9" s="201">
        <v>2.58</v>
      </c>
      <c r="N9" s="201">
        <v>2.88</v>
      </c>
      <c r="O9" s="201">
        <v>3.2</v>
      </c>
      <c r="P9" s="201">
        <v>0.44</v>
      </c>
      <c r="Q9" s="201">
        <v>0.03</v>
      </c>
      <c r="R9" s="201">
        <v>0.13</v>
      </c>
      <c r="S9" s="201">
        <v>0.06</v>
      </c>
      <c r="T9" s="201">
        <v>0.13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1.63</v>
      </c>
      <c r="AD9" s="201">
        <v>0</v>
      </c>
      <c r="AE9" s="201">
        <v>0</v>
      </c>
      <c r="AF9" s="201">
        <v>0</v>
      </c>
      <c r="AG9" s="201">
        <v>-0.62</v>
      </c>
      <c r="AH9" s="201">
        <v>0</v>
      </c>
      <c r="AI9" s="201">
        <v>0</v>
      </c>
      <c r="AJ9" s="201">
        <v>0</v>
      </c>
      <c r="AK9" s="201">
        <v>0.35</v>
      </c>
      <c r="AL9" s="201">
        <v>0</v>
      </c>
      <c r="AM9" s="201">
        <v>0</v>
      </c>
      <c r="AN9" s="201">
        <v>0</v>
      </c>
      <c r="AO9" s="201">
        <v>65.66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1.07</v>
      </c>
      <c r="AV9" s="201">
        <v>0</v>
      </c>
      <c r="AW9" s="201">
        <v>0.18</v>
      </c>
      <c r="AX9" s="201">
        <v>0.13</v>
      </c>
      <c r="AY9" s="201">
        <v>0.45</v>
      </c>
    </row>
    <row r="10" spans="1:51">
      <c r="A10" t="s">
        <v>52</v>
      </c>
      <c r="B10" s="201">
        <v>0</v>
      </c>
      <c r="C10" s="201">
        <v>0</v>
      </c>
      <c r="D10" s="201">
        <v>4.9800000000000004</v>
      </c>
      <c r="E10" s="201">
        <v>0</v>
      </c>
      <c r="F10" s="201">
        <v>0</v>
      </c>
      <c r="G10" s="201">
        <v>8.0399999999999991</v>
      </c>
      <c r="H10" s="201">
        <v>0</v>
      </c>
      <c r="I10" s="201">
        <v>0</v>
      </c>
      <c r="J10" s="201">
        <v>10.56</v>
      </c>
      <c r="K10" s="201">
        <v>0.2</v>
      </c>
      <c r="L10" s="201">
        <v>9.35</v>
      </c>
      <c r="M10" s="201">
        <v>2.58</v>
      </c>
      <c r="N10" s="201">
        <v>2.88</v>
      </c>
      <c r="O10" s="201">
        <v>3.2</v>
      </c>
      <c r="P10" s="201">
        <v>0.54</v>
      </c>
      <c r="Q10" s="201">
        <v>0.03</v>
      </c>
      <c r="R10" s="201">
        <v>0.13</v>
      </c>
      <c r="S10" s="201">
        <v>0.06</v>
      </c>
      <c r="T10" s="201">
        <v>0.13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1.63</v>
      </c>
      <c r="AD10" s="201">
        <v>0</v>
      </c>
      <c r="AE10" s="201">
        <v>0</v>
      </c>
      <c r="AF10" s="201">
        <v>0</v>
      </c>
      <c r="AG10" s="201">
        <v>-0.62</v>
      </c>
      <c r="AH10" s="201">
        <v>0</v>
      </c>
      <c r="AI10" s="201">
        <v>0</v>
      </c>
      <c r="AJ10" s="201">
        <v>0</v>
      </c>
      <c r="AK10" s="201">
        <v>0.35</v>
      </c>
      <c r="AL10" s="201">
        <v>0</v>
      </c>
      <c r="AM10" s="201">
        <v>0</v>
      </c>
      <c r="AN10" s="201">
        <v>0</v>
      </c>
      <c r="AO10" s="201">
        <v>65.66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1.07</v>
      </c>
      <c r="AV10" s="201">
        <v>0</v>
      </c>
      <c r="AW10" s="201">
        <v>0.18</v>
      </c>
      <c r="AX10" s="201">
        <v>0.13</v>
      </c>
      <c r="AY10" s="201">
        <v>0.45</v>
      </c>
    </row>
    <row r="11" spans="1:51">
      <c r="A11" t="s">
        <v>53</v>
      </c>
      <c r="B11" s="201">
        <v>0</v>
      </c>
      <c r="C11" s="201">
        <v>0</v>
      </c>
      <c r="D11" s="201">
        <v>4.9800000000000004</v>
      </c>
      <c r="E11" s="201">
        <v>0</v>
      </c>
      <c r="F11" s="201">
        <v>0</v>
      </c>
      <c r="G11" s="201">
        <v>8.0399999999999991</v>
      </c>
      <c r="H11" s="201">
        <v>0</v>
      </c>
      <c r="I11" s="201">
        <v>0</v>
      </c>
      <c r="J11" s="201">
        <v>10.56</v>
      </c>
      <c r="K11" s="201">
        <v>0.22</v>
      </c>
      <c r="L11" s="201">
        <v>9.48</v>
      </c>
      <c r="M11" s="201">
        <v>2.58</v>
      </c>
      <c r="N11" s="201">
        <v>2.88</v>
      </c>
      <c r="O11" s="201">
        <v>3.2</v>
      </c>
      <c r="P11" s="201">
        <v>0.55000000000000004</v>
      </c>
      <c r="Q11" s="201">
        <v>0.03</v>
      </c>
      <c r="R11" s="201">
        <v>0.13</v>
      </c>
      <c r="S11" s="201">
        <v>0.06</v>
      </c>
      <c r="T11" s="201">
        <v>0.13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1.63</v>
      </c>
      <c r="AD11" s="201">
        <v>0</v>
      </c>
      <c r="AE11" s="201">
        <v>0</v>
      </c>
      <c r="AF11" s="201">
        <v>0</v>
      </c>
      <c r="AG11" s="201">
        <v>-0.62</v>
      </c>
      <c r="AH11" s="201">
        <v>0</v>
      </c>
      <c r="AI11" s="201">
        <v>0</v>
      </c>
      <c r="AJ11" s="201">
        <v>0</v>
      </c>
      <c r="AK11" s="201">
        <v>0.35</v>
      </c>
      <c r="AL11" s="201">
        <v>0</v>
      </c>
      <c r="AM11" s="201">
        <v>0</v>
      </c>
      <c r="AN11" s="201">
        <v>0</v>
      </c>
      <c r="AO11" s="201">
        <v>65.66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7.8</v>
      </c>
      <c r="AV11" s="201">
        <v>0</v>
      </c>
      <c r="AW11" s="201">
        <v>0.18</v>
      </c>
      <c r="AX11" s="201">
        <v>0.13</v>
      </c>
      <c r="AY11" s="201">
        <v>0.45</v>
      </c>
    </row>
    <row r="12" spans="1:51">
      <c r="A12" t="s">
        <v>54</v>
      </c>
      <c r="B12" s="201">
        <v>0</v>
      </c>
      <c r="C12" s="201">
        <v>0</v>
      </c>
      <c r="D12" s="201">
        <v>4.9800000000000004</v>
      </c>
      <c r="E12" s="201">
        <v>0</v>
      </c>
      <c r="F12" s="201">
        <v>0</v>
      </c>
      <c r="G12" s="201">
        <v>8.0399999999999991</v>
      </c>
      <c r="H12" s="201">
        <v>0</v>
      </c>
      <c r="I12" s="201">
        <v>0</v>
      </c>
      <c r="J12" s="201">
        <v>10.56</v>
      </c>
      <c r="K12" s="201">
        <v>0.2</v>
      </c>
      <c r="L12" s="201">
        <v>9.48</v>
      </c>
      <c r="M12" s="201">
        <v>2.58</v>
      </c>
      <c r="N12" s="201">
        <v>2.88</v>
      </c>
      <c r="O12" s="201">
        <v>3.2</v>
      </c>
      <c r="P12" s="201">
        <v>0.53</v>
      </c>
      <c r="Q12" s="201">
        <v>0.03</v>
      </c>
      <c r="R12" s="201">
        <v>0.13</v>
      </c>
      <c r="S12" s="201">
        <v>0.06</v>
      </c>
      <c r="T12" s="201">
        <v>0.13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1.63</v>
      </c>
      <c r="AD12" s="201">
        <v>0</v>
      </c>
      <c r="AE12" s="201">
        <v>0</v>
      </c>
      <c r="AF12" s="201">
        <v>0</v>
      </c>
      <c r="AG12" s="201">
        <v>-0.62</v>
      </c>
      <c r="AH12" s="201">
        <v>0</v>
      </c>
      <c r="AI12" s="201">
        <v>0</v>
      </c>
      <c r="AJ12" s="201">
        <v>0</v>
      </c>
      <c r="AK12" s="201">
        <v>0.35</v>
      </c>
      <c r="AL12" s="201">
        <v>0</v>
      </c>
      <c r="AM12" s="201">
        <v>0</v>
      </c>
      <c r="AN12" s="201">
        <v>0</v>
      </c>
      <c r="AO12" s="201">
        <v>65.66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7.8</v>
      </c>
      <c r="AV12" s="201">
        <v>0</v>
      </c>
      <c r="AW12" s="201">
        <v>0.18</v>
      </c>
      <c r="AX12" s="201">
        <v>0.13</v>
      </c>
      <c r="AY12" s="201">
        <v>0.45</v>
      </c>
    </row>
    <row r="13" spans="1:51">
      <c r="A13" t="s">
        <v>55</v>
      </c>
      <c r="B13" s="201">
        <v>0</v>
      </c>
      <c r="C13" s="201">
        <v>0</v>
      </c>
      <c r="D13" s="201">
        <v>4.9800000000000004</v>
      </c>
      <c r="E13" s="201">
        <v>0</v>
      </c>
      <c r="F13" s="201">
        <v>0</v>
      </c>
      <c r="G13" s="201">
        <v>8.0399999999999991</v>
      </c>
      <c r="H13" s="201">
        <v>0</v>
      </c>
      <c r="I13" s="201">
        <v>0</v>
      </c>
      <c r="J13" s="201">
        <v>10.56</v>
      </c>
      <c r="K13" s="201">
        <v>0.2</v>
      </c>
      <c r="L13" s="201">
        <v>9.48</v>
      </c>
      <c r="M13" s="201">
        <v>2.58</v>
      </c>
      <c r="N13" s="201">
        <v>2.88</v>
      </c>
      <c r="O13" s="201">
        <v>3.2</v>
      </c>
      <c r="P13" s="201">
        <v>0.53</v>
      </c>
      <c r="Q13" s="201">
        <v>0.03</v>
      </c>
      <c r="R13" s="201">
        <v>0.13</v>
      </c>
      <c r="S13" s="201">
        <v>0.06</v>
      </c>
      <c r="T13" s="201">
        <v>0.13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1.63</v>
      </c>
      <c r="AD13" s="201">
        <v>0</v>
      </c>
      <c r="AE13" s="201">
        <v>0</v>
      </c>
      <c r="AF13" s="201">
        <v>0</v>
      </c>
      <c r="AG13" s="201">
        <v>-0.62</v>
      </c>
      <c r="AH13" s="201">
        <v>0</v>
      </c>
      <c r="AI13" s="201">
        <v>0</v>
      </c>
      <c r="AJ13" s="201">
        <v>0</v>
      </c>
      <c r="AK13" s="201">
        <v>0.35</v>
      </c>
      <c r="AL13" s="201">
        <v>0</v>
      </c>
      <c r="AM13" s="201">
        <v>0</v>
      </c>
      <c r="AN13" s="201">
        <v>0</v>
      </c>
      <c r="AO13" s="201">
        <v>65.66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7.8</v>
      </c>
      <c r="AV13" s="201">
        <v>0</v>
      </c>
      <c r="AW13" s="201">
        <v>0.18</v>
      </c>
      <c r="AX13" s="201">
        <v>0.13</v>
      </c>
      <c r="AY13" s="201">
        <v>0.45</v>
      </c>
    </row>
    <row r="14" spans="1:51">
      <c r="A14" t="s">
        <v>56</v>
      </c>
      <c r="B14" s="201">
        <v>0</v>
      </c>
      <c r="C14" s="201">
        <v>0</v>
      </c>
      <c r="D14" s="201">
        <v>4.9800000000000004</v>
      </c>
      <c r="E14" s="201">
        <v>0</v>
      </c>
      <c r="F14" s="201">
        <v>0</v>
      </c>
      <c r="G14" s="201">
        <v>8.0399999999999991</v>
      </c>
      <c r="H14" s="201">
        <v>0</v>
      </c>
      <c r="I14" s="201">
        <v>0</v>
      </c>
      <c r="J14" s="201">
        <v>10.56</v>
      </c>
      <c r="K14" s="201">
        <v>0.2</v>
      </c>
      <c r="L14" s="201">
        <v>9.48</v>
      </c>
      <c r="M14" s="201">
        <v>2.58</v>
      </c>
      <c r="N14" s="201">
        <v>2.88</v>
      </c>
      <c r="O14" s="201">
        <v>3.2</v>
      </c>
      <c r="P14" s="201">
        <v>0.53</v>
      </c>
      <c r="Q14" s="201">
        <v>0.03</v>
      </c>
      <c r="R14" s="201">
        <v>0.13</v>
      </c>
      <c r="S14" s="201">
        <v>0.06</v>
      </c>
      <c r="T14" s="201">
        <v>0.13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1.63</v>
      </c>
      <c r="AD14" s="201">
        <v>0</v>
      </c>
      <c r="AE14" s="201">
        <v>0</v>
      </c>
      <c r="AF14" s="201">
        <v>0</v>
      </c>
      <c r="AG14" s="201">
        <v>-0.62</v>
      </c>
      <c r="AH14" s="201">
        <v>0</v>
      </c>
      <c r="AI14" s="201">
        <v>0</v>
      </c>
      <c r="AJ14" s="201">
        <v>0</v>
      </c>
      <c r="AK14" s="201">
        <v>0.35</v>
      </c>
      <c r="AL14" s="201">
        <v>0</v>
      </c>
      <c r="AM14" s="201">
        <v>0</v>
      </c>
      <c r="AN14" s="201">
        <v>0</v>
      </c>
      <c r="AO14" s="201">
        <v>65.66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7.8</v>
      </c>
      <c r="AV14" s="201">
        <v>0</v>
      </c>
      <c r="AW14" s="201">
        <v>0.18</v>
      </c>
      <c r="AX14" s="201">
        <v>0.13</v>
      </c>
      <c r="AY14" s="201">
        <v>0.45</v>
      </c>
    </row>
    <row r="15" spans="1:51">
      <c r="A15" t="s">
        <v>57</v>
      </c>
      <c r="B15" s="201">
        <v>0</v>
      </c>
      <c r="C15" s="201">
        <v>0</v>
      </c>
      <c r="D15" s="201">
        <v>4.9800000000000004</v>
      </c>
      <c r="E15" s="201">
        <v>0</v>
      </c>
      <c r="F15" s="201">
        <v>0</v>
      </c>
      <c r="G15" s="201">
        <v>8.1</v>
      </c>
      <c r="H15" s="201">
        <v>0</v>
      </c>
      <c r="I15" s="201">
        <v>0</v>
      </c>
      <c r="J15" s="201">
        <v>10.7</v>
      </c>
      <c r="K15" s="201">
        <v>2.89</v>
      </c>
      <c r="L15" s="201">
        <v>9.48</v>
      </c>
      <c r="M15" s="201">
        <v>2.58</v>
      </c>
      <c r="N15" s="201">
        <v>2.88</v>
      </c>
      <c r="O15" s="201">
        <v>3.2</v>
      </c>
      <c r="P15" s="201">
        <v>5.04</v>
      </c>
      <c r="Q15" s="201">
        <v>0.42</v>
      </c>
      <c r="R15" s="201">
        <v>1.32</v>
      </c>
      <c r="S15" s="201">
        <v>0.65</v>
      </c>
      <c r="T15" s="201">
        <v>0.15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1.63</v>
      </c>
      <c r="AD15" s="201">
        <v>0</v>
      </c>
      <c r="AE15" s="201">
        <v>0</v>
      </c>
      <c r="AF15" s="201">
        <v>0</v>
      </c>
      <c r="AG15" s="201">
        <v>-0.62</v>
      </c>
      <c r="AH15" s="201">
        <v>0</v>
      </c>
      <c r="AI15" s="201">
        <v>0</v>
      </c>
      <c r="AJ15" s="201">
        <v>0</v>
      </c>
      <c r="AK15" s="201">
        <v>0.35</v>
      </c>
      <c r="AL15" s="201">
        <v>0</v>
      </c>
      <c r="AM15" s="201">
        <v>0</v>
      </c>
      <c r="AN15" s="201">
        <v>0</v>
      </c>
      <c r="AO15" s="201">
        <v>65.66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7.8</v>
      </c>
      <c r="AV15" s="201">
        <v>0</v>
      </c>
      <c r="AW15" s="201">
        <v>0.18</v>
      </c>
      <c r="AX15" s="201">
        <v>0.13</v>
      </c>
      <c r="AY15" s="201">
        <v>0.45</v>
      </c>
    </row>
    <row r="16" spans="1:51">
      <c r="A16" t="s">
        <v>58</v>
      </c>
      <c r="B16" s="201">
        <v>0</v>
      </c>
      <c r="C16" s="201">
        <v>0</v>
      </c>
      <c r="D16" s="201">
        <v>4.9800000000000004</v>
      </c>
      <c r="E16" s="201">
        <v>0</v>
      </c>
      <c r="F16" s="201">
        <v>0</v>
      </c>
      <c r="G16" s="201">
        <v>8.1</v>
      </c>
      <c r="H16" s="201">
        <v>0</v>
      </c>
      <c r="I16" s="201">
        <v>0</v>
      </c>
      <c r="J16" s="201">
        <v>10.7</v>
      </c>
      <c r="K16" s="201">
        <v>2.89</v>
      </c>
      <c r="L16" s="201">
        <v>9.48</v>
      </c>
      <c r="M16" s="201">
        <v>2.58</v>
      </c>
      <c r="N16" s="201">
        <v>2.88</v>
      </c>
      <c r="O16" s="201">
        <v>3.2</v>
      </c>
      <c r="P16" s="201">
        <v>5.04</v>
      </c>
      <c r="Q16" s="201">
        <v>0.42</v>
      </c>
      <c r="R16" s="201">
        <v>1.32</v>
      </c>
      <c r="S16" s="201">
        <v>0.65</v>
      </c>
      <c r="T16" s="201">
        <v>0.15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1.63</v>
      </c>
      <c r="AD16" s="201">
        <v>0</v>
      </c>
      <c r="AE16" s="201">
        <v>0</v>
      </c>
      <c r="AF16" s="201">
        <v>0</v>
      </c>
      <c r="AG16" s="201">
        <v>-0.63</v>
      </c>
      <c r="AH16" s="201">
        <v>0</v>
      </c>
      <c r="AI16" s="201">
        <v>0</v>
      </c>
      <c r="AJ16" s="201">
        <v>0</v>
      </c>
      <c r="AK16" s="201">
        <v>0.35</v>
      </c>
      <c r="AL16" s="201">
        <v>0</v>
      </c>
      <c r="AM16" s="201">
        <v>0</v>
      </c>
      <c r="AN16" s="201">
        <v>0</v>
      </c>
      <c r="AO16" s="201">
        <v>65.66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7.8</v>
      </c>
      <c r="AV16" s="201">
        <v>0</v>
      </c>
      <c r="AW16" s="201">
        <v>0.18</v>
      </c>
      <c r="AX16" s="201">
        <v>0.13</v>
      </c>
      <c r="AY16" s="201">
        <v>0.45</v>
      </c>
    </row>
    <row r="17" spans="1:51">
      <c r="A17" t="s">
        <v>59</v>
      </c>
      <c r="B17" s="201">
        <v>0</v>
      </c>
      <c r="C17" s="201">
        <v>0</v>
      </c>
      <c r="D17" s="201">
        <v>4.9800000000000004</v>
      </c>
      <c r="E17" s="201">
        <v>0</v>
      </c>
      <c r="F17" s="201">
        <v>0</v>
      </c>
      <c r="G17" s="201">
        <v>8.1</v>
      </c>
      <c r="H17" s="201">
        <v>0</v>
      </c>
      <c r="I17" s="201">
        <v>0</v>
      </c>
      <c r="J17" s="201">
        <v>10.7</v>
      </c>
      <c r="K17" s="201">
        <v>2.89</v>
      </c>
      <c r="L17" s="201">
        <v>9.48</v>
      </c>
      <c r="M17" s="201">
        <v>2.58</v>
      </c>
      <c r="N17" s="201">
        <v>2.88</v>
      </c>
      <c r="O17" s="201">
        <v>3.2</v>
      </c>
      <c r="P17" s="201">
        <v>5.04</v>
      </c>
      <c r="Q17" s="201">
        <v>0.42</v>
      </c>
      <c r="R17" s="201">
        <v>1.32</v>
      </c>
      <c r="S17" s="201">
        <v>0.65</v>
      </c>
      <c r="T17" s="201">
        <v>0.15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1.63</v>
      </c>
      <c r="AD17" s="201">
        <v>0</v>
      </c>
      <c r="AE17" s="201">
        <v>0</v>
      </c>
      <c r="AF17" s="201">
        <v>0</v>
      </c>
      <c r="AG17" s="201">
        <v>-0.63</v>
      </c>
      <c r="AH17" s="201">
        <v>0</v>
      </c>
      <c r="AI17" s="201">
        <v>0</v>
      </c>
      <c r="AJ17" s="201">
        <v>0</v>
      </c>
      <c r="AK17" s="201">
        <v>0.35</v>
      </c>
      <c r="AL17" s="201">
        <v>0</v>
      </c>
      <c r="AM17" s="201">
        <v>0</v>
      </c>
      <c r="AN17" s="201">
        <v>0</v>
      </c>
      <c r="AO17" s="201">
        <v>65.66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7.8</v>
      </c>
      <c r="AV17" s="201">
        <v>0</v>
      </c>
      <c r="AW17" s="201">
        <v>0.18</v>
      </c>
      <c r="AX17" s="201">
        <v>0.13</v>
      </c>
      <c r="AY17" s="201">
        <v>0.45</v>
      </c>
    </row>
    <row r="18" spans="1:51">
      <c r="A18" t="s">
        <v>60</v>
      </c>
      <c r="B18" s="201">
        <v>0</v>
      </c>
      <c r="C18" s="201">
        <v>0</v>
      </c>
      <c r="D18" s="201">
        <v>4.9800000000000004</v>
      </c>
      <c r="E18" s="201">
        <v>0</v>
      </c>
      <c r="F18" s="201">
        <v>0</v>
      </c>
      <c r="G18" s="201">
        <v>8.1</v>
      </c>
      <c r="H18" s="201">
        <v>0</v>
      </c>
      <c r="I18" s="201">
        <v>0</v>
      </c>
      <c r="J18" s="201">
        <v>10.7</v>
      </c>
      <c r="K18" s="201">
        <v>2.89</v>
      </c>
      <c r="L18" s="201">
        <v>9.48</v>
      </c>
      <c r="M18" s="201">
        <v>2.58</v>
      </c>
      <c r="N18" s="201">
        <v>2.88</v>
      </c>
      <c r="O18" s="201">
        <v>3.2</v>
      </c>
      <c r="P18" s="201">
        <v>5.04</v>
      </c>
      <c r="Q18" s="201">
        <v>0.42</v>
      </c>
      <c r="R18" s="201">
        <v>1.32</v>
      </c>
      <c r="S18" s="201">
        <v>0.65</v>
      </c>
      <c r="T18" s="201">
        <v>0.15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1.63</v>
      </c>
      <c r="AD18" s="201">
        <v>0</v>
      </c>
      <c r="AE18" s="201">
        <v>0</v>
      </c>
      <c r="AF18" s="201">
        <v>0</v>
      </c>
      <c r="AG18" s="201">
        <v>-0.63</v>
      </c>
      <c r="AH18" s="201">
        <v>0</v>
      </c>
      <c r="AI18" s="201">
        <v>0</v>
      </c>
      <c r="AJ18" s="201">
        <v>0</v>
      </c>
      <c r="AK18" s="201">
        <v>0.35</v>
      </c>
      <c r="AL18" s="201">
        <v>0</v>
      </c>
      <c r="AM18" s="201">
        <v>0</v>
      </c>
      <c r="AN18" s="201">
        <v>0</v>
      </c>
      <c r="AO18" s="201">
        <v>65.66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7.8</v>
      </c>
      <c r="AV18" s="201">
        <v>0</v>
      </c>
      <c r="AW18" s="201">
        <v>0.18</v>
      </c>
      <c r="AX18" s="201">
        <v>0.13</v>
      </c>
      <c r="AY18" s="201">
        <v>0.45</v>
      </c>
    </row>
    <row r="19" spans="1:51">
      <c r="A19" t="s">
        <v>61</v>
      </c>
      <c r="B19" s="201">
        <v>0</v>
      </c>
      <c r="C19" s="201">
        <v>0</v>
      </c>
      <c r="D19" s="201">
        <v>4.9800000000000004</v>
      </c>
      <c r="E19" s="201">
        <v>0</v>
      </c>
      <c r="F19" s="201">
        <v>0</v>
      </c>
      <c r="G19" s="201">
        <v>8.1</v>
      </c>
      <c r="H19" s="201">
        <v>0</v>
      </c>
      <c r="I19" s="201">
        <v>0</v>
      </c>
      <c r="J19" s="201">
        <v>10.7</v>
      </c>
      <c r="K19" s="201">
        <v>2.89</v>
      </c>
      <c r="L19" s="201">
        <v>9.48</v>
      </c>
      <c r="M19" s="201">
        <v>2.58</v>
      </c>
      <c r="N19" s="201">
        <v>2.88</v>
      </c>
      <c r="O19" s="201">
        <v>3.2</v>
      </c>
      <c r="P19" s="201">
        <v>5.04</v>
      </c>
      <c r="Q19" s="201">
        <v>0.42</v>
      </c>
      <c r="R19" s="201">
        <v>1.32</v>
      </c>
      <c r="S19" s="201">
        <v>0.65</v>
      </c>
      <c r="T19" s="201">
        <v>0.15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1.63</v>
      </c>
      <c r="AD19" s="201">
        <v>0</v>
      </c>
      <c r="AE19" s="201">
        <v>0</v>
      </c>
      <c r="AF19" s="201">
        <v>0</v>
      </c>
      <c r="AG19" s="201">
        <v>-0.63</v>
      </c>
      <c r="AH19" s="201">
        <v>0</v>
      </c>
      <c r="AI19" s="201">
        <v>0</v>
      </c>
      <c r="AJ19" s="201">
        <v>0</v>
      </c>
      <c r="AK19" s="201">
        <v>0.35</v>
      </c>
      <c r="AL19" s="201">
        <v>0</v>
      </c>
      <c r="AM19" s="201">
        <v>0</v>
      </c>
      <c r="AN19" s="201">
        <v>0</v>
      </c>
      <c r="AO19" s="201">
        <v>65.66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8.74</v>
      </c>
      <c r="AV19" s="201">
        <v>0</v>
      </c>
      <c r="AW19" s="201">
        <v>0.18</v>
      </c>
      <c r="AX19" s="201">
        <v>0.13</v>
      </c>
      <c r="AY19" s="201">
        <v>0.45</v>
      </c>
    </row>
    <row r="20" spans="1:51">
      <c r="A20" t="s">
        <v>62</v>
      </c>
      <c r="B20" s="201">
        <v>0</v>
      </c>
      <c r="C20" s="201">
        <v>0</v>
      </c>
      <c r="D20" s="201">
        <v>4.9800000000000004</v>
      </c>
      <c r="E20" s="201">
        <v>0</v>
      </c>
      <c r="F20" s="201">
        <v>0</v>
      </c>
      <c r="G20" s="201">
        <v>8.1</v>
      </c>
      <c r="H20" s="201">
        <v>0</v>
      </c>
      <c r="I20" s="201">
        <v>0</v>
      </c>
      <c r="J20" s="201">
        <v>10.7</v>
      </c>
      <c r="K20" s="201">
        <v>2.89</v>
      </c>
      <c r="L20" s="201">
        <v>9.48</v>
      </c>
      <c r="M20" s="201">
        <v>2.58</v>
      </c>
      <c r="N20" s="201">
        <v>2.88</v>
      </c>
      <c r="O20" s="201">
        <v>3.2</v>
      </c>
      <c r="P20" s="201">
        <v>5.04</v>
      </c>
      <c r="Q20" s="201">
        <v>0.42</v>
      </c>
      <c r="R20" s="201">
        <v>1.28</v>
      </c>
      <c r="S20" s="201">
        <v>0.65</v>
      </c>
      <c r="T20" s="201">
        <v>0.15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1.63</v>
      </c>
      <c r="AD20" s="201">
        <v>0</v>
      </c>
      <c r="AE20" s="201">
        <v>0</v>
      </c>
      <c r="AF20" s="201">
        <v>0</v>
      </c>
      <c r="AG20" s="201">
        <v>-0.63</v>
      </c>
      <c r="AH20" s="201">
        <v>0</v>
      </c>
      <c r="AI20" s="201">
        <v>0</v>
      </c>
      <c r="AJ20" s="201">
        <v>0</v>
      </c>
      <c r="AK20" s="201">
        <v>0.35</v>
      </c>
      <c r="AL20" s="201">
        <v>0</v>
      </c>
      <c r="AM20" s="201">
        <v>0</v>
      </c>
      <c r="AN20" s="201">
        <v>0</v>
      </c>
      <c r="AO20" s="201">
        <v>65.66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8.74</v>
      </c>
      <c r="AV20" s="201">
        <v>0</v>
      </c>
      <c r="AW20" s="201">
        <v>0.18</v>
      </c>
      <c r="AX20" s="201">
        <v>0.13</v>
      </c>
      <c r="AY20" s="201">
        <v>0.45</v>
      </c>
    </row>
    <row r="21" spans="1:51">
      <c r="A21" t="s">
        <v>63</v>
      </c>
      <c r="B21" s="201">
        <v>0</v>
      </c>
      <c r="C21" s="201">
        <v>0</v>
      </c>
      <c r="D21" s="201">
        <v>4.9800000000000004</v>
      </c>
      <c r="E21" s="201">
        <v>0</v>
      </c>
      <c r="F21" s="201">
        <v>0</v>
      </c>
      <c r="G21" s="201">
        <v>8.1</v>
      </c>
      <c r="H21" s="201">
        <v>0</v>
      </c>
      <c r="I21" s="201">
        <v>0</v>
      </c>
      <c r="J21" s="201">
        <v>10.7</v>
      </c>
      <c r="K21" s="201">
        <v>2.89</v>
      </c>
      <c r="L21" s="201">
        <v>9.48</v>
      </c>
      <c r="M21" s="201">
        <v>2.58</v>
      </c>
      <c r="N21" s="201">
        <v>2.88</v>
      </c>
      <c r="O21" s="201">
        <v>3.2</v>
      </c>
      <c r="P21" s="201">
        <v>5.04</v>
      </c>
      <c r="Q21" s="201">
        <v>0.42</v>
      </c>
      <c r="R21" s="201">
        <v>1.28</v>
      </c>
      <c r="S21" s="201">
        <v>0.65</v>
      </c>
      <c r="T21" s="201">
        <v>0.15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1.63</v>
      </c>
      <c r="AD21" s="201">
        <v>0</v>
      </c>
      <c r="AE21" s="201">
        <v>0</v>
      </c>
      <c r="AF21" s="201">
        <v>0</v>
      </c>
      <c r="AG21" s="201">
        <v>-0.63</v>
      </c>
      <c r="AH21" s="201">
        <v>0</v>
      </c>
      <c r="AI21" s="201">
        <v>0</v>
      </c>
      <c r="AJ21" s="201">
        <v>0</v>
      </c>
      <c r="AK21" s="201">
        <v>0.35</v>
      </c>
      <c r="AL21" s="201">
        <v>0</v>
      </c>
      <c r="AM21" s="201">
        <v>0</v>
      </c>
      <c r="AN21" s="201">
        <v>0</v>
      </c>
      <c r="AO21" s="201">
        <v>65.66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8.74</v>
      </c>
      <c r="AV21" s="201">
        <v>0</v>
      </c>
      <c r="AW21" s="201">
        <v>0.18</v>
      </c>
      <c r="AX21" s="201">
        <v>0.13</v>
      </c>
      <c r="AY21" s="201">
        <v>0.45</v>
      </c>
    </row>
    <row r="22" spans="1:51">
      <c r="A22" t="s">
        <v>64</v>
      </c>
      <c r="B22" s="201">
        <v>0</v>
      </c>
      <c r="C22" s="201">
        <v>0</v>
      </c>
      <c r="D22" s="201">
        <v>4.9800000000000004</v>
      </c>
      <c r="E22" s="201">
        <v>0</v>
      </c>
      <c r="F22" s="201">
        <v>0</v>
      </c>
      <c r="G22" s="201">
        <v>8.1</v>
      </c>
      <c r="H22" s="201">
        <v>0</v>
      </c>
      <c r="I22" s="201">
        <v>0</v>
      </c>
      <c r="J22" s="201">
        <v>10.7</v>
      </c>
      <c r="K22" s="201">
        <v>2.89</v>
      </c>
      <c r="L22" s="201">
        <v>9.48</v>
      </c>
      <c r="M22" s="201">
        <v>2.58</v>
      </c>
      <c r="N22" s="201">
        <v>2.88</v>
      </c>
      <c r="O22" s="201">
        <v>3.2</v>
      </c>
      <c r="P22" s="201">
        <v>5.04</v>
      </c>
      <c r="Q22" s="201">
        <v>0.42</v>
      </c>
      <c r="R22" s="201">
        <v>1.32</v>
      </c>
      <c r="S22" s="201">
        <v>0.65</v>
      </c>
      <c r="T22" s="201">
        <v>0.15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1.63</v>
      </c>
      <c r="AD22" s="201">
        <v>0</v>
      </c>
      <c r="AE22" s="201">
        <v>0</v>
      </c>
      <c r="AF22" s="201">
        <v>0</v>
      </c>
      <c r="AG22" s="201">
        <v>-0.63</v>
      </c>
      <c r="AH22" s="201">
        <v>0</v>
      </c>
      <c r="AI22" s="201">
        <v>0</v>
      </c>
      <c r="AJ22" s="201">
        <v>0</v>
      </c>
      <c r="AK22" s="201">
        <v>0.35</v>
      </c>
      <c r="AL22" s="201">
        <v>0</v>
      </c>
      <c r="AM22" s="201">
        <v>0</v>
      </c>
      <c r="AN22" s="201">
        <v>0</v>
      </c>
      <c r="AO22" s="201">
        <v>65.66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8.74</v>
      </c>
      <c r="AV22" s="201">
        <v>0</v>
      </c>
      <c r="AW22" s="201">
        <v>0.18</v>
      </c>
      <c r="AX22" s="201">
        <v>0.13</v>
      </c>
      <c r="AY22" s="201">
        <v>0.45</v>
      </c>
    </row>
    <row r="23" spans="1:51">
      <c r="A23" t="s">
        <v>65</v>
      </c>
      <c r="B23" s="201">
        <v>0</v>
      </c>
      <c r="C23" s="201">
        <v>0</v>
      </c>
      <c r="D23" s="201">
        <v>4.9800000000000004</v>
      </c>
      <c r="E23" s="201">
        <v>0</v>
      </c>
      <c r="F23" s="201">
        <v>0</v>
      </c>
      <c r="G23" s="201">
        <v>8.1</v>
      </c>
      <c r="H23" s="201">
        <v>0</v>
      </c>
      <c r="I23" s="201">
        <v>0</v>
      </c>
      <c r="J23" s="201">
        <v>10.7</v>
      </c>
      <c r="K23" s="201">
        <v>2.89</v>
      </c>
      <c r="L23" s="201">
        <v>9.48</v>
      </c>
      <c r="M23" s="201">
        <v>2.58</v>
      </c>
      <c r="N23" s="201">
        <v>2.88</v>
      </c>
      <c r="O23" s="201">
        <v>3.2</v>
      </c>
      <c r="P23" s="201">
        <v>5.04</v>
      </c>
      <c r="Q23" s="201">
        <v>0.42</v>
      </c>
      <c r="R23" s="201">
        <v>1.32</v>
      </c>
      <c r="S23" s="201">
        <v>0.65</v>
      </c>
      <c r="T23" s="201">
        <v>0.15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1.63</v>
      </c>
      <c r="AD23" s="201">
        <v>0</v>
      </c>
      <c r="AE23" s="201">
        <v>0</v>
      </c>
      <c r="AF23" s="201">
        <v>0</v>
      </c>
      <c r="AG23" s="201">
        <v>-0.63</v>
      </c>
      <c r="AH23" s="201">
        <v>0</v>
      </c>
      <c r="AI23" s="201">
        <v>0</v>
      </c>
      <c r="AJ23" s="201">
        <v>0</v>
      </c>
      <c r="AK23" s="201">
        <v>0.35</v>
      </c>
      <c r="AL23" s="201">
        <v>0</v>
      </c>
      <c r="AM23" s="201">
        <v>0</v>
      </c>
      <c r="AN23" s="201">
        <v>0</v>
      </c>
      <c r="AO23" s="201">
        <v>65.66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8.74</v>
      </c>
      <c r="AV23" s="201">
        <v>0</v>
      </c>
      <c r="AW23" s="201">
        <v>0.18</v>
      </c>
      <c r="AX23" s="201">
        <v>0.13</v>
      </c>
      <c r="AY23" s="201">
        <v>0.45</v>
      </c>
    </row>
    <row r="24" spans="1:51">
      <c r="A24" t="s">
        <v>66</v>
      </c>
      <c r="B24" s="201">
        <v>0</v>
      </c>
      <c r="C24" s="201">
        <v>0</v>
      </c>
      <c r="D24" s="201">
        <v>4.9800000000000004</v>
      </c>
      <c r="E24" s="201">
        <v>0</v>
      </c>
      <c r="F24" s="201">
        <v>0</v>
      </c>
      <c r="G24" s="201">
        <v>8.1</v>
      </c>
      <c r="H24" s="201">
        <v>0</v>
      </c>
      <c r="I24" s="201">
        <v>0</v>
      </c>
      <c r="J24" s="201">
        <v>10.7</v>
      </c>
      <c r="K24" s="201">
        <v>2.89</v>
      </c>
      <c r="L24" s="201">
        <v>9.48</v>
      </c>
      <c r="M24" s="201">
        <v>2.58</v>
      </c>
      <c r="N24" s="201">
        <v>2.88</v>
      </c>
      <c r="O24" s="201">
        <v>3.2</v>
      </c>
      <c r="P24" s="201">
        <v>5.04</v>
      </c>
      <c r="Q24" s="201">
        <v>0.42</v>
      </c>
      <c r="R24" s="201">
        <v>1.32</v>
      </c>
      <c r="S24" s="201">
        <v>0.65</v>
      </c>
      <c r="T24" s="201">
        <v>0.15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1.63</v>
      </c>
      <c r="AD24" s="201">
        <v>0</v>
      </c>
      <c r="AE24" s="201">
        <v>0</v>
      </c>
      <c r="AF24" s="201">
        <v>0</v>
      </c>
      <c r="AG24" s="201">
        <v>-0.63</v>
      </c>
      <c r="AH24" s="201">
        <v>0</v>
      </c>
      <c r="AI24" s="201">
        <v>0</v>
      </c>
      <c r="AJ24" s="201">
        <v>0</v>
      </c>
      <c r="AK24" s="201">
        <v>0.35</v>
      </c>
      <c r="AL24" s="201">
        <v>0</v>
      </c>
      <c r="AM24" s="201">
        <v>0</v>
      </c>
      <c r="AN24" s="201">
        <v>0</v>
      </c>
      <c r="AO24" s="201">
        <v>65.66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8.74</v>
      </c>
      <c r="AV24" s="201">
        <v>0</v>
      </c>
      <c r="AW24" s="201">
        <v>0.18</v>
      </c>
      <c r="AX24" s="201">
        <v>0.13</v>
      </c>
      <c r="AY24" s="201">
        <v>0.45</v>
      </c>
    </row>
    <row r="25" spans="1:51">
      <c r="A25" t="s">
        <v>67</v>
      </c>
      <c r="B25" s="201">
        <v>0</v>
      </c>
      <c r="C25" s="201">
        <v>0</v>
      </c>
      <c r="D25" s="201">
        <v>4.9800000000000004</v>
      </c>
      <c r="E25" s="201">
        <v>0</v>
      </c>
      <c r="F25" s="201">
        <v>0</v>
      </c>
      <c r="G25" s="201">
        <v>8.1</v>
      </c>
      <c r="H25" s="201">
        <v>0</v>
      </c>
      <c r="I25" s="201">
        <v>0</v>
      </c>
      <c r="J25" s="201">
        <v>10.7</v>
      </c>
      <c r="K25" s="201">
        <v>2.89</v>
      </c>
      <c r="L25" s="201">
        <v>9.48</v>
      </c>
      <c r="M25" s="201">
        <v>2.58</v>
      </c>
      <c r="N25" s="201">
        <v>2.88</v>
      </c>
      <c r="O25" s="201">
        <v>3.2</v>
      </c>
      <c r="P25" s="201">
        <v>5.04</v>
      </c>
      <c r="Q25" s="201">
        <v>0.42</v>
      </c>
      <c r="R25" s="201">
        <v>1.32</v>
      </c>
      <c r="S25" s="201">
        <v>0.65</v>
      </c>
      <c r="T25" s="201">
        <v>0.15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1.63</v>
      </c>
      <c r="AD25" s="201">
        <v>0</v>
      </c>
      <c r="AE25" s="201">
        <v>0</v>
      </c>
      <c r="AF25" s="201">
        <v>0</v>
      </c>
      <c r="AG25" s="201">
        <v>-0.63</v>
      </c>
      <c r="AH25" s="201">
        <v>0</v>
      </c>
      <c r="AI25" s="201">
        <v>0</v>
      </c>
      <c r="AJ25" s="201">
        <v>0</v>
      </c>
      <c r="AK25" s="201">
        <v>0.35</v>
      </c>
      <c r="AL25" s="201">
        <v>0</v>
      </c>
      <c r="AM25" s="201">
        <v>0</v>
      </c>
      <c r="AN25" s="201">
        <v>0</v>
      </c>
      <c r="AO25" s="201">
        <v>65.66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8.74</v>
      </c>
      <c r="AV25" s="201">
        <v>0</v>
      </c>
      <c r="AW25" s="201">
        <v>0.18</v>
      </c>
      <c r="AX25" s="201">
        <v>0.13</v>
      </c>
      <c r="AY25" s="201">
        <v>0.45</v>
      </c>
    </row>
    <row r="26" spans="1:51">
      <c r="A26" t="s">
        <v>68</v>
      </c>
      <c r="B26" s="201">
        <v>0</v>
      </c>
      <c r="C26" s="201">
        <v>0</v>
      </c>
      <c r="D26" s="201">
        <v>4.9800000000000004</v>
      </c>
      <c r="E26" s="201">
        <v>0</v>
      </c>
      <c r="F26" s="201">
        <v>0</v>
      </c>
      <c r="G26" s="201">
        <v>8.1</v>
      </c>
      <c r="H26" s="201">
        <v>0</v>
      </c>
      <c r="I26" s="201">
        <v>0</v>
      </c>
      <c r="J26" s="201">
        <v>10.7</v>
      </c>
      <c r="K26" s="201">
        <v>2.89</v>
      </c>
      <c r="L26" s="201">
        <v>9.48</v>
      </c>
      <c r="M26" s="201">
        <v>2.58</v>
      </c>
      <c r="N26" s="201">
        <v>2.88</v>
      </c>
      <c r="O26" s="201">
        <v>3.2</v>
      </c>
      <c r="P26" s="201">
        <v>5.04</v>
      </c>
      <c r="Q26" s="201">
        <v>0.42</v>
      </c>
      <c r="R26" s="201">
        <v>1.32</v>
      </c>
      <c r="S26" s="201">
        <v>0.65</v>
      </c>
      <c r="T26" s="201">
        <v>0.15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1.63</v>
      </c>
      <c r="AD26" s="201">
        <v>0</v>
      </c>
      <c r="AE26" s="201">
        <v>0</v>
      </c>
      <c r="AF26" s="201">
        <v>0</v>
      </c>
      <c r="AG26" s="201">
        <v>-0.63</v>
      </c>
      <c r="AH26" s="201">
        <v>0</v>
      </c>
      <c r="AI26" s="201">
        <v>0</v>
      </c>
      <c r="AJ26" s="201">
        <v>0</v>
      </c>
      <c r="AK26" s="201">
        <v>0.35</v>
      </c>
      <c r="AL26" s="201">
        <v>0</v>
      </c>
      <c r="AM26" s="201">
        <v>0</v>
      </c>
      <c r="AN26" s="201">
        <v>0</v>
      </c>
      <c r="AO26" s="201">
        <v>65.66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8.74</v>
      </c>
      <c r="AV26" s="201">
        <v>0</v>
      </c>
      <c r="AW26" s="201">
        <v>0.18</v>
      </c>
      <c r="AX26" s="201">
        <v>0.13</v>
      </c>
      <c r="AY26" s="201">
        <v>0.45</v>
      </c>
    </row>
    <row r="27" spans="1:51">
      <c r="A27" t="s">
        <v>69</v>
      </c>
      <c r="B27" s="201">
        <v>0</v>
      </c>
      <c r="C27" s="201">
        <v>0</v>
      </c>
      <c r="D27" s="201">
        <v>4.9800000000000004</v>
      </c>
      <c r="E27" s="201">
        <v>0</v>
      </c>
      <c r="F27" s="201">
        <v>0</v>
      </c>
      <c r="G27" s="201">
        <v>8.1</v>
      </c>
      <c r="H27" s="201">
        <v>0</v>
      </c>
      <c r="I27" s="201">
        <v>0</v>
      </c>
      <c r="J27" s="201">
        <v>10.56</v>
      </c>
      <c r="K27" s="201">
        <v>2.89</v>
      </c>
      <c r="L27" s="201">
        <v>9.48</v>
      </c>
      <c r="M27" s="201">
        <v>2.58</v>
      </c>
      <c r="N27" s="201">
        <v>2.88</v>
      </c>
      <c r="O27" s="201">
        <v>3.2</v>
      </c>
      <c r="P27" s="201">
        <v>5.04</v>
      </c>
      <c r="Q27" s="201">
        <v>0.42</v>
      </c>
      <c r="R27" s="201">
        <v>1.32</v>
      </c>
      <c r="S27" s="201">
        <v>0.65</v>
      </c>
      <c r="T27" s="201">
        <v>0.15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1.63</v>
      </c>
      <c r="AD27" s="201">
        <v>0</v>
      </c>
      <c r="AE27" s="201">
        <v>0</v>
      </c>
      <c r="AF27" s="201">
        <v>0</v>
      </c>
      <c r="AG27" s="201">
        <v>-0.63</v>
      </c>
      <c r="AH27" s="201">
        <v>0</v>
      </c>
      <c r="AI27" s="201">
        <v>0</v>
      </c>
      <c r="AJ27" s="201">
        <v>0</v>
      </c>
      <c r="AK27" s="201">
        <v>0.35</v>
      </c>
      <c r="AL27" s="201">
        <v>0</v>
      </c>
      <c r="AM27" s="201">
        <v>0</v>
      </c>
      <c r="AN27" s="201">
        <v>0</v>
      </c>
      <c r="AO27" s="201">
        <v>65.66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8.74</v>
      </c>
      <c r="AV27" s="201">
        <v>0</v>
      </c>
      <c r="AW27" s="201">
        <v>0.18</v>
      </c>
      <c r="AX27" s="201">
        <v>0.13</v>
      </c>
      <c r="AY27" s="201">
        <v>0.45</v>
      </c>
    </row>
    <row r="28" spans="1:51">
      <c r="A28" t="s">
        <v>70</v>
      </c>
      <c r="B28" s="201">
        <v>0</v>
      </c>
      <c r="C28" s="201">
        <v>0</v>
      </c>
      <c r="D28" s="201">
        <v>4.9800000000000004</v>
      </c>
      <c r="E28" s="201">
        <v>0</v>
      </c>
      <c r="F28" s="201">
        <v>0</v>
      </c>
      <c r="G28" s="201">
        <v>8.1</v>
      </c>
      <c r="H28" s="201">
        <v>0</v>
      </c>
      <c r="I28" s="201">
        <v>0</v>
      </c>
      <c r="J28" s="201">
        <v>10.56</v>
      </c>
      <c r="K28" s="201">
        <v>2.89</v>
      </c>
      <c r="L28" s="201">
        <v>9.48</v>
      </c>
      <c r="M28" s="201">
        <v>2.58</v>
      </c>
      <c r="N28" s="201">
        <v>2.88</v>
      </c>
      <c r="O28" s="201">
        <v>3.2</v>
      </c>
      <c r="P28" s="201">
        <v>5.04</v>
      </c>
      <c r="Q28" s="201">
        <v>0.08</v>
      </c>
      <c r="R28" s="201">
        <v>0.22</v>
      </c>
      <c r="S28" s="201">
        <v>0.11</v>
      </c>
      <c r="T28" s="201">
        <v>0.15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1.63</v>
      </c>
      <c r="AD28" s="201">
        <v>0</v>
      </c>
      <c r="AE28" s="201">
        <v>0</v>
      </c>
      <c r="AF28" s="201">
        <v>0</v>
      </c>
      <c r="AG28" s="201">
        <v>-0.63</v>
      </c>
      <c r="AH28" s="201">
        <v>0</v>
      </c>
      <c r="AI28" s="201">
        <v>0</v>
      </c>
      <c r="AJ28" s="201">
        <v>0</v>
      </c>
      <c r="AK28" s="201">
        <v>0.35</v>
      </c>
      <c r="AL28" s="201">
        <v>0</v>
      </c>
      <c r="AM28" s="201">
        <v>0</v>
      </c>
      <c r="AN28" s="201">
        <v>0</v>
      </c>
      <c r="AO28" s="201">
        <v>65.66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8.74</v>
      </c>
      <c r="AV28" s="201">
        <v>0</v>
      </c>
      <c r="AW28" s="201">
        <v>0.18</v>
      </c>
      <c r="AX28" s="201">
        <v>0.13</v>
      </c>
      <c r="AY28" s="201">
        <v>0.45</v>
      </c>
    </row>
    <row r="29" spans="1:51">
      <c r="A29" t="s">
        <v>71</v>
      </c>
      <c r="B29" s="201">
        <v>0</v>
      </c>
      <c r="C29" s="201">
        <v>0</v>
      </c>
      <c r="D29" s="201">
        <v>4.9800000000000004</v>
      </c>
      <c r="E29" s="201">
        <v>0</v>
      </c>
      <c r="F29" s="201">
        <v>0</v>
      </c>
      <c r="G29" s="201">
        <v>8.1</v>
      </c>
      <c r="H29" s="201">
        <v>0</v>
      </c>
      <c r="I29" s="201">
        <v>0</v>
      </c>
      <c r="J29" s="201">
        <v>10.56</v>
      </c>
      <c r="K29" s="201">
        <v>2.89</v>
      </c>
      <c r="L29" s="201">
        <v>9.48</v>
      </c>
      <c r="M29" s="201">
        <v>2.58</v>
      </c>
      <c r="N29" s="201">
        <v>2.88</v>
      </c>
      <c r="O29" s="201">
        <v>3.2</v>
      </c>
      <c r="P29" s="201">
        <v>5.04</v>
      </c>
      <c r="Q29" s="201">
        <v>0.08</v>
      </c>
      <c r="R29" s="201">
        <v>0.22</v>
      </c>
      <c r="S29" s="201">
        <v>0.14000000000000001</v>
      </c>
      <c r="T29" s="201">
        <v>0.15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1.63</v>
      </c>
      <c r="AD29" s="201">
        <v>0</v>
      </c>
      <c r="AE29" s="201">
        <v>0</v>
      </c>
      <c r="AF29" s="201">
        <v>0</v>
      </c>
      <c r="AG29" s="201">
        <v>-0.63</v>
      </c>
      <c r="AH29" s="201">
        <v>0</v>
      </c>
      <c r="AI29" s="201">
        <v>0</v>
      </c>
      <c r="AJ29" s="201">
        <v>0</v>
      </c>
      <c r="AK29" s="201">
        <v>0.35</v>
      </c>
      <c r="AL29" s="201">
        <v>0</v>
      </c>
      <c r="AM29" s="201">
        <v>0</v>
      </c>
      <c r="AN29" s="201">
        <v>0</v>
      </c>
      <c r="AO29" s="201">
        <v>65.66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8.74</v>
      </c>
      <c r="AV29" s="201">
        <v>0</v>
      </c>
      <c r="AW29" s="201">
        <v>0.18</v>
      </c>
      <c r="AX29" s="201">
        <v>0.13</v>
      </c>
      <c r="AY29" s="201">
        <v>0.45</v>
      </c>
    </row>
    <row r="30" spans="1:51">
      <c r="A30" t="s">
        <v>72</v>
      </c>
      <c r="B30" s="201">
        <v>0</v>
      </c>
      <c r="C30" s="201">
        <v>0</v>
      </c>
      <c r="D30" s="201">
        <v>4.9800000000000004</v>
      </c>
      <c r="E30" s="201">
        <v>0</v>
      </c>
      <c r="F30" s="201">
        <v>0</v>
      </c>
      <c r="G30" s="201">
        <v>8.1</v>
      </c>
      <c r="H30" s="201">
        <v>0</v>
      </c>
      <c r="I30" s="201">
        <v>0</v>
      </c>
      <c r="J30" s="201">
        <v>10.56</v>
      </c>
      <c r="K30" s="201">
        <v>2.89</v>
      </c>
      <c r="L30" s="201">
        <v>9.48</v>
      </c>
      <c r="M30" s="201">
        <v>2.58</v>
      </c>
      <c r="N30" s="201">
        <v>2.88</v>
      </c>
      <c r="O30" s="201">
        <v>3.2</v>
      </c>
      <c r="P30" s="201">
        <v>5.04</v>
      </c>
      <c r="Q30" s="201">
        <v>0.08</v>
      </c>
      <c r="R30" s="201">
        <v>0.22</v>
      </c>
      <c r="S30" s="201">
        <v>0.14000000000000001</v>
      </c>
      <c r="T30" s="201">
        <v>0.15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1.63</v>
      </c>
      <c r="AD30" s="201">
        <v>0</v>
      </c>
      <c r="AE30" s="201">
        <v>0</v>
      </c>
      <c r="AF30" s="201">
        <v>0</v>
      </c>
      <c r="AG30" s="201">
        <v>-0.63</v>
      </c>
      <c r="AH30" s="201">
        <v>0</v>
      </c>
      <c r="AI30" s="201">
        <v>0</v>
      </c>
      <c r="AJ30" s="201">
        <v>0</v>
      </c>
      <c r="AK30" s="201">
        <v>0.35</v>
      </c>
      <c r="AL30" s="201">
        <v>0</v>
      </c>
      <c r="AM30" s="201">
        <v>0</v>
      </c>
      <c r="AN30" s="201">
        <v>0</v>
      </c>
      <c r="AO30" s="201">
        <v>65.66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8.74</v>
      </c>
      <c r="AV30" s="201">
        <v>0</v>
      </c>
      <c r="AW30" s="201">
        <v>0.18</v>
      </c>
      <c r="AX30" s="201">
        <v>0.13</v>
      </c>
      <c r="AY30" s="201">
        <v>0.45</v>
      </c>
    </row>
    <row r="31" spans="1:51">
      <c r="A31" t="s">
        <v>73</v>
      </c>
      <c r="B31" s="201">
        <v>0</v>
      </c>
      <c r="C31" s="201">
        <v>0</v>
      </c>
      <c r="D31" s="201">
        <v>4.9800000000000004</v>
      </c>
      <c r="E31" s="201">
        <v>0</v>
      </c>
      <c r="F31" s="201">
        <v>0</v>
      </c>
      <c r="G31" s="201">
        <v>8.1</v>
      </c>
      <c r="H31" s="201">
        <v>0</v>
      </c>
      <c r="I31" s="201">
        <v>0</v>
      </c>
      <c r="J31" s="201">
        <v>10.42</v>
      </c>
      <c r="K31" s="201">
        <v>2.89</v>
      </c>
      <c r="L31" s="201">
        <v>9.48</v>
      </c>
      <c r="M31" s="201">
        <v>2.58</v>
      </c>
      <c r="N31" s="201">
        <v>2.88</v>
      </c>
      <c r="O31" s="201">
        <v>3.2</v>
      </c>
      <c r="P31" s="201">
        <v>4.9400000000000004</v>
      </c>
      <c r="Q31" s="201">
        <v>0.08</v>
      </c>
      <c r="R31" s="201">
        <v>0.31</v>
      </c>
      <c r="S31" s="201">
        <v>0.14000000000000001</v>
      </c>
      <c r="T31" s="201">
        <v>0.15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1.63</v>
      </c>
      <c r="AD31" s="201">
        <v>0</v>
      </c>
      <c r="AE31" s="201">
        <v>0</v>
      </c>
      <c r="AF31" s="201">
        <v>0</v>
      </c>
      <c r="AG31" s="201">
        <v>-0.63</v>
      </c>
      <c r="AH31" s="201">
        <v>0</v>
      </c>
      <c r="AI31" s="201">
        <v>0</v>
      </c>
      <c r="AJ31" s="201">
        <v>0</v>
      </c>
      <c r="AK31" s="201">
        <v>0.35</v>
      </c>
      <c r="AL31" s="201">
        <v>0</v>
      </c>
      <c r="AM31" s="201">
        <v>0</v>
      </c>
      <c r="AN31" s="201">
        <v>0</v>
      </c>
      <c r="AO31" s="201">
        <v>65.66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8.74</v>
      </c>
      <c r="AV31" s="201">
        <v>0</v>
      </c>
      <c r="AW31" s="201">
        <v>0.18</v>
      </c>
      <c r="AX31" s="201">
        <v>0.13</v>
      </c>
      <c r="AY31" s="201">
        <v>0.45</v>
      </c>
    </row>
    <row r="32" spans="1:51">
      <c r="A32" t="s">
        <v>74</v>
      </c>
      <c r="B32" s="201">
        <v>0</v>
      </c>
      <c r="C32" s="201">
        <v>0</v>
      </c>
      <c r="D32" s="201">
        <v>4.9800000000000004</v>
      </c>
      <c r="E32" s="201">
        <v>0</v>
      </c>
      <c r="F32" s="201">
        <v>0</v>
      </c>
      <c r="G32" s="201">
        <v>8.1</v>
      </c>
      <c r="H32" s="201">
        <v>0</v>
      </c>
      <c r="I32" s="201">
        <v>0</v>
      </c>
      <c r="J32" s="201">
        <v>10.42</v>
      </c>
      <c r="K32" s="201">
        <v>2.89</v>
      </c>
      <c r="L32" s="201">
        <v>9.48</v>
      </c>
      <c r="M32" s="201">
        <v>2.56</v>
      </c>
      <c r="N32" s="201">
        <v>2.85</v>
      </c>
      <c r="O32" s="201">
        <v>3.17</v>
      </c>
      <c r="P32" s="201">
        <v>4.8899999999999997</v>
      </c>
      <c r="Q32" s="201">
        <v>0.08</v>
      </c>
      <c r="R32" s="201">
        <v>0.31</v>
      </c>
      <c r="S32" s="201">
        <v>0.14000000000000001</v>
      </c>
      <c r="T32" s="201">
        <v>0.15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1.63</v>
      </c>
      <c r="AD32" s="201">
        <v>0</v>
      </c>
      <c r="AE32" s="201">
        <v>0</v>
      </c>
      <c r="AF32" s="201">
        <v>0</v>
      </c>
      <c r="AG32" s="201">
        <v>-0.63</v>
      </c>
      <c r="AH32" s="201">
        <v>0</v>
      </c>
      <c r="AI32" s="201">
        <v>0</v>
      </c>
      <c r="AJ32" s="201">
        <v>0</v>
      </c>
      <c r="AK32" s="201">
        <v>0.35</v>
      </c>
      <c r="AL32" s="201">
        <v>0</v>
      </c>
      <c r="AM32" s="201">
        <v>0</v>
      </c>
      <c r="AN32" s="201">
        <v>0</v>
      </c>
      <c r="AO32" s="201">
        <v>65.66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8.74</v>
      </c>
      <c r="AV32" s="201">
        <v>0</v>
      </c>
      <c r="AW32" s="201">
        <v>0.18</v>
      </c>
      <c r="AX32" s="201">
        <v>0.13</v>
      </c>
      <c r="AY32" s="201">
        <v>0.45</v>
      </c>
    </row>
    <row r="33" spans="1:51">
      <c r="A33" t="s">
        <v>75</v>
      </c>
      <c r="B33" s="201">
        <v>0</v>
      </c>
      <c r="C33" s="201">
        <v>0</v>
      </c>
      <c r="D33" s="201">
        <v>4.9800000000000004</v>
      </c>
      <c r="E33" s="201">
        <v>0</v>
      </c>
      <c r="F33" s="201">
        <v>0</v>
      </c>
      <c r="G33" s="201">
        <v>8.1</v>
      </c>
      <c r="H33" s="201">
        <v>0</v>
      </c>
      <c r="I33" s="201">
        <v>0</v>
      </c>
      <c r="J33" s="201">
        <v>10.42</v>
      </c>
      <c r="K33" s="201">
        <v>2.89</v>
      </c>
      <c r="L33" s="201">
        <v>9.48</v>
      </c>
      <c r="M33" s="201">
        <v>2.46</v>
      </c>
      <c r="N33" s="201">
        <v>2.75</v>
      </c>
      <c r="O33" s="201">
        <v>3.05</v>
      </c>
      <c r="P33" s="201">
        <v>4.7</v>
      </c>
      <c r="Q33" s="201">
        <v>0.08</v>
      </c>
      <c r="R33" s="201">
        <v>0.31</v>
      </c>
      <c r="S33" s="201">
        <v>0.14000000000000001</v>
      </c>
      <c r="T33" s="201">
        <v>0.15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1.63</v>
      </c>
      <c r="AD33" s="201">
        <v>0</v>
      </c>
      <c r="AE33" s="201">
        <v>0</v>
      </c>
      <c r="AF33" s="201">
        <v>0</v>
      </c>
      <c r="AG33" s="201">
        <v>-0.63</v>
      </c>
      <c r="AH33" s="201">
        <v>0</v>
      </c>
      <c r="AI33" s="201">
        <v>0</v>
      </c>
      <c r="AJ33" s="201">
        <v>0</v>
      </c>
      <c r="AK33" s="201">
        <v>0.35</v>
      </c>
      <c r="AL33" s="201">
        <v>0</v>
      </c>
      <c r="AM33" s="201">
        <v>0</v>
      </c>
      <c r="AN33" s="201">
        <v>0</v>
      </c>
      <c r="AO33" s="201">
        <v>65.66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8.74</v>
      </c>
      <c r="AV33" s="201">
        <v>0</v>
      </c>
      <c r="AW33" s="201">
        <v>0.18</v>
      </c>
      <c r="AX33" s="201">
        <v>0.13</v>
      </c>
      <c r="AY33" s="201">
        <v>0.46</v>
      </c>
    </row>
    <row r="34" spans="1:51">
      <c r="A34" t="s">
        <v>76</v>
      </c>
      <c r="B34" s="201">
        <v>0</v>
      </c>
      <c r="C34" s="201">
        <v>0</v>
      </c>
      <c r="D34" s="201">
        <v>4.9800000000000004</v>
      </c>
      <c r="E34" s="201">
        <v>0</v>
      </c>
      <c r="F34" s="201">
        <v>0</v>
      </c>
      <c r="G34" s="201">
        <v>8.0399999999999991</v>
      </c>
      <c r="H34" s="201">
        <v>0</v>
      </c>
      <c r="I34" s="201">
        <v>0</v>
      </c>
      <c r="J34" s="201">
        <v>10.42</v>
      </c>
      <c r="K34" s="201">
        <v>2.89</v>
      </c>
      <c r="L34" s="201">
        <v>9.48</v>
      </c>
      <c r="M34" s="201">
        <v>2.38</v>
      </c>
      <c r="N34" s="201">
        <v>2.66</v>
      </c>
      <c r="O34" s="201">
        <v>2.96</v>
      </c>
      <c r="P34" s="201">
        <v>4.5999999999999996</v>
      </c>
      <c r="Q34" s="201">
        <v>0.04</v>
      </c>
      <c r="R34" s="201">
        <v>0.17</v>
      </c>
      <c r="S34" s="201">
        <v>7.0000000000000007E-2</v>
      </c>
      <c r="T34" s="201">
        <v>0.18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1.63</v>
      </c>
      <c r="AD34" s="201">
        <v>0</v>
      </c>
      <c r="AE34" s="201">
        <v>0</v>
      </c>
      <c r="AF34" s="201">
        <v>0</v>
      </c>
      <c r="AG34" s="201">
        <v>-0.63</v>
      </c>
      <c r="AH34" s="201">
        <v>0</v>
      </c>
      <c r="AI34" s="201">
        <v>0</v>
      </c>
      <c r="AJ34" s="201">
        <v>0</v>
      </c>
      <c r="AK34" s="201">
        <v>0.35</v>
      </c>
      <c r="AL34" s="201">
        <v>0</v>
      </c>
      <c r="AM34" s="201">
        <v>0</v>
      </c>
      <c r="AN34" s="201">
        <v>0</v>
      </c>
      <c r="AO34" s="201">
        <v>65.66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8.74</v>
      </c>
      <c r="AV34" s="201">
        <v>0</v>
      </c>
      <c r="AW34" s="201">
        <v>0.18</v>
      </c>
      <c r="AX34" s="201">
        <v>0.13</v>
      </c>
      <c r="AY34" s="201">
        <v>0.38</v>
      </c>
    </row>
    <row r="35" spans="1:51">
      <c r="A35" t="s">
        <v>77</v>
      </c>
      <c r="B35" s="201">
        <v>0</v>
      </c>
      <c r="C35" s="201">
        <v>0</v>
      </c>
      <c r="D35" s="201">
        <v>4.91</v>
      </c>
      <c r="E35" s="201">
        <v>0</v>
      </c>
      <c r="F35" s="201">
        <v>0</v>
      </c>
      <c r="G35" s="201">
        <v>8.0399999999999991</v>
      </c>
      <c r="H35" s="201">
        <v>0</v>
      </c>
      <c r="I35" s="201">
        <v>0</v>
      </c>
      <c r="J35" s="201">
        <v>10.42</v>
      </c>
      <c r="K35" s="201">
        <v>1.46</v>
      </c>
      <c r="L35" s="201">
        <v>9.48</v>
      </c>
      <c r="M35" s="201">
        <v>2.54</v>
      </c>
      <c r="N35" s="201">
        <v>2.83</v>
      </c>
      <c r="O35" s="201">
        <v>3.14</v>
      </c>
      <c r="P35" s="201">
        <v>5</v>
      </c>
      <c r="Q35" s="201">
        <v>0.05</v>
      </c>
      <c r="R35" s="201">
        <v>0.18</v>
      </c>
      <c r="S35" s="201">
        <v>0.08</v>
      </c>
      <c r="T35" s="201">
        <v>0.21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1.63</v>
      </c>
      <c r="AD35" s="201">
        <v>0</v>
      </c>
      <c r="AE35" s="201">
        <v>0</v>
      </c>
      <c r="AF35" s="201">
        <v>0</v>
      </c>
      <c r="AG35" s="201">
        <v>-0.63</v>
      </c>
      <c r="AH35" s="201">
        <v>0</v>
      </c>
      <c r="AI35" s="201">
        <v>0</v>
      </c>
      <c r="AJ35" s="201">
        <v>0</v>
      </c>
      <c r="AK35" s="201">
        <v>0.35</v>
      </c>
      <c r="AL35" s="201">
        <v>0</v>
      </c>
      <c r="AM35" s="201">
        <v>0</v>
      </c>
      <c r="AN35" s="201">
        <v>0</v>
      </c>
      <c r="AO35" s="201">
        <v>65.66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8.74</v>
      </c>
      <c r="AV35" s="201">
        <v>0</v>
      </c>
      <c r="AW35" s="201">
        <v>0.18</v>
      </c>
      <c r="AX35" s="201">
        <v>0.13</v>
      </c>
      <c r="AY35" s="201">
        <v>0.41</v>
      </c>
    </row>
    <row r="36" spans="1:51">
      <c r="A36" t="s">
        <v>78</v>
      </c>
      <c r="B36" s="201">
        <v>0</v>
      </c>
      <c r="C36" s="201">
        <v>0</v>
      </c>
      <c r="D36" s="201">
        <v>4.91</v>
      </c>
      <c r="E36" s="201">
        <v>0</v>
      </c>
      <c r="F36" s="201">
        <v>0</v>
      </c>
      <c r="G36" s="201">
        <v>8.0399999999999991</v>
      </c>
      <c r="H36" s="201">
        <v>0</v>
      </c>
      <c r="I36" s="201">
        <v>0</v>
      </c>
      <c r="J36" s="201">
        <v>10.42</v>
      </c>
      <c r="K36" s="201">
        <v>2.89</v>
      </c>
      <c r="L36" s="201">
        <v>9.48</v>
      </c>
      <c r="M36" s="201">
        <v>2.5299999999999998</v>
      </c>
      <c r="N36" s="201">
        <v>2.82</v>
      </c>
      <c r="O36" s="201">
        <v>3.13</v>
      </c>
      <c r="P36" s="201">
        <v>0.75</v>
      </c>
      <c r="Q36" s="201">
        <v>0.02</v>
      </c>
      <c r="R36" s="201">
        <v>0.22</v>
      </c>
      <c r="S36" s="201">
        <v>0.04</v>
      </c>
      <c r="T36" s="201">
        <v>0.26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1.63</v>
      </c>
      <c r="AD36" s="201">
        <v>0</v>
      </c>
      <c r="AE36" s="201">
        <v>0</v>
      </c>
      <c r="AF36" s="201">
        <v>0</v>
      </c>
      <c r="AG36" s="201">
        <v>-0.63</v>
      </c>
      <c r="AH36" s="201">
        <v>0</v>
      </c>
      <c r="AI36" s="201">
        <v>0</v>
      </c>
      <c r="AJ36" s="201">
        <v>0</v>
      </c>
      <c r="AK36" s="201">
        <v>0.35</v>
      </c>
      <c r="AL36" s="201">
        <v>0</v>
      </c>
      <c r="AM36" s="201">
        <v>0</v>
      </c>
      <c r="AN36" s="201">
        <v>0</v>
      </c>
      <c r="AO36" s="201">
        <v>65.66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8.74</v>
      </c>
      <c r="AV36" s="201">
        <v>0</v>
      </c>
      <c r="AW36" s="201">
        <v>0.18</v>
      </c>
      <c r="AX36" s="201">
        <v>0.13</v>
      </c>
      <c r="AY36" s="201">
        <v>0.5</v>
      </c>
    </row>
    <row r="37" spans="1:51">
      <c r="A37" t="s">
        <v>79</v>
      </c>
      <c r="B37" s="201">
        <v>0</v>
      </c>
      <c r="C37" s="201">
        <v>0</v>
      </c>
      <c r="D37" s="201">
        <v>4.91</v>
      </c>
      <c r="E37" s="201">
        <v>0</v>
      </c>
      <c r="F37" s="201">
        <v>0</v>
      </c>
      <c r="G37" s="201">
        <v>8.0399999999999991</v>
      </c>
      <c r="H37" s="201">
        <v>0</v>
      </c>
      <c r="I37" s="201">
        <v>0</v>
      </c>
      <c r="J37" s="201">
        <v>10.42</v>
      </c>
      <c r="K37" s="201">
        <v>2.89</v>
      </c>
      <c r="L37" s="201">
        <v>9.48</v>
      </c>
      <c r="M37" s="201">
        <v>2.65</v>
      </c>
      <c r="N37" s="201">
        <v>2.95</v>
      </c>
      <c r="O37" s="201">
        <v>3.28</v>
      </c>
      <c r="P37" s="201">
        <v>1.03</v>
      </c>
      <c r="Q37" s="201">
        <v>0.02</v>
      </c>
      <c r="R37" s="201">
        <v>0.13</v>
      </c>
      <c r="S37" s="201">
        <v>0.04</v>
      </c>
      <c r="T37" s="201">
        <v>0.18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1.63</v>
      </c>
      <c r="AD37" s="201">
        <v>0</v>
      </c>
      <c r="AE37" s="201">
        <v>0</v>
      </c>
      <c r="AF37" s="201">
        <v>0</v>
      </c>
      <c r="AG37" s="201">
        <v>-0.63</v>
      </c>
      <c r="AH37" s="201">
        <v>0</v>
      </c>
      <c r="AI37" s="201">
        <v>0</v>
      </c>
      <c r="AJ37" s="201">
        <v>0</v>
      </c>
      <c r="AK37" s="201">
        <v>0.35</v>
      </c>
      <c r="AL37" s="201">
        <v>0</v>
      </c>
      <c r="AM37" s="201">
        <v>0</v>
      </c>
      <c r="AN37" s="201">
        <v>0</v>
      </c>
      <c r="AO37" s="201">
        <v>65.66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8.74</v>
      </c>
      <c r="AV37" s="201">
        <v>0</v>
      </c>
      <c r="AW37" s="201">
        <v>0.18</v>
      </c>
      <c r="AX37" s="201">
        <v>0.13</v>
      </c>
      <c r="AY37" s="201">
        <v>0.19</v>
      </c>
    </row>
    <row r="38" spans="1:51">
      <c r="A38" t="s">
        <v>80</v>
      </c>
      <c r="B38" s="201">
        <v>0</v>
      </c>
      <c r="C38" s="201">
        <v>0</v>
      </c>
      <c r="D38" s="201">
        <v>4.91</v>
      </c>
      <c r="E38" s="201">
        <v>0</v>
      </c>
      <c r="F38" s="201">
        <v>0</v>
      </c>
      <c r="G38" s="201">
        <v>8.0399999999999991</v>
      </c>
      <c r="H38" s="201">
        <v>0</v>
      </c>
      <c r="I38" s="201">
        <v>0</v>
      </c>
      <c r="J38" s="201">
        <v>10.42</v>
      </c>
      <c r="K38" s="201">
        <v>2.89</v>
      </c>
      <c r="L38" s="201">
        <v>9.48</v>
      </c>
      <c r="M38" s="201">
        <v>2.65</v>
      </c>
      <c r="N38" s="201">
        <v>2.95</v>
      </c>
      <c r="O38" s="201">
        <v>3.28</v>
      </c>
      <c r="P38" s="201">
        <v>0.91</v>
      </c>
      <c r="Q38" s="201">
        <v>0.02</v>
      </c>
      <c r="R38" s="201">
        <v>0.1</v>
      </c>
      <c r="S38" s="201">
        <v>0.04</v>
      </c>
      <c r="T38" s="201">
        <v>0.21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1.63</v>
      </c>
      <c r="AD38" s="201">
        <v>0</v>
      </c>
      <c r="AE38" s="201">
        <v>0</v>
      </c>
      <c r="AF38" s="201">
        <v>0</v>
      </c>
      <c r="AG38" s="201">
        <v>-0.63</v>
      </c>
      <c r="AH38" s="201">
        <v>0</v>
      </c>
      <c r="AI38" s="201">
        <v>0</v>
      </c>
      <c r="AJ38" s="201">
        <v>0</v>
      </c>
      <c r="AK38" s="201">
        <v>0.35</v>
      </c>
      <c r="AL38" s="201">
        <v>0</v>
      </c>
      <c r="AM38" s="201">
        <v>0</v>
      </c>
      <c r="AN38" s="201">
        <v>0</v>
      </c>
      <c r="AO38" s="201">
        <v>65.66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8.74</v>
      </c>
      <c r="AV38" s="201">
        <v>0</v>
      </c>
      <c r="AW38" s="201">
        <v>0.18</v>
      </c>
      <c r="AX38" s="201">
        <v>0.13</v>
      </c>
      <c r="AY38" s="201">
        <v>0.19</v>
      </c>
    </row>
    <row r="39" spans="1:51">
      <c r="A39" t="s">
        <v>81</v>
      </c>
      <c r="B39" s="201">
        <v>0</v>
      </c>
      <c r="C39" s="201">
        <v>0</v>
      </c>
      <c r="D39" s="201">
        <v>4.91</v>
      </c>
      <c r="E39" s="201">
        <v>0</v>
      </c>
      <c r="F39" s="201">
        <v>0</v>
      </c>
      <c r="G39" s="201">
        <v>7.9</v>
      </c>
      <c r="H39" s="201">
        <v>0</v>
      </c>
      <c r="I39" s="201">
        <v>0</v>
      </c>
      <c r="J39" s="201">
        <v>10.29</v>
      </c>
      <c r="K39" s="201">
        <v>2.89</v>
      </c>
      <c r="L39" s="201">
        <v>9.48</v>
      </c>
      <c r="M39" s="201">
        <v>2.65</v>
      </c>
      <c r="N39" s="201">
        <v>2.95</v>
      </c>
      <c r="O39" s="201">
        <v>3.28</v>
      </c>
      <c r="P39" s="201">
        <v>0.88</v>
      </c>
      <c r="Q39" s="201">
        <v>0.02</v>
      </c>
      <c r="R39" s="201">
        <v>0.05</v>
      </c>
      <c r="S39" s="201">
        <v>0.04</v>
      </c>
      <c r="T39" s="201">
        <v>0.16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1.63</v>
      </c>
      <c r="AD39" s="201">
        <v>0</v>
      </c>
      <c r="AE39" s="201">
        <v>0</v>
      </c>
      <c r="AF39" s="201">
        <v>0</v>
      </c>
      <c r="AG39" s="201">
        <v>-0.63</v>
      </c>
      <c r="AH39" s="201">
        <v>0</v>
      </c>
      <c r="AI39" s="201">
        <v>0</v>
      </c>
      <c r="AJ39" s="201">
        <v>0</v>
      </c>
      <c r="AK39" s="201">
        <v>0.35</v>
      </c>
      <c r="AL39" s="201">
        <v>0</v>
      </c>
      <c r="AM39" s="201">
        <v>0</v>
      </c>
      <c r="AN39" s="201">
        <v>0</v>
      </c>
      <c r="AO39" s="201">
        <v>64.2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8.74</v>
      </c>
      <c r="AV39" s="201">
        <v>0</v>
      </c>
      <c r="AW39" s="201">
        <v>0.18</v>
      </c>
      <c r="AX39" s="201">
        <v>0.13</v>
      </c>
      <c r="AY39" s="201">
        <v>0.19</v>
      </c>
    </row>
    <row r="40" spans="1:51">
      <c r="A40" t="s">
        <v>82</v>
      </c>
      <c r="B40" s="201">
        <v>0</v>
      </c>
      <c r="C40" s="201">
        <v>0</v>
      </c>
      <c r="D40" s="201">
        <v>4.91</v>
      </c>
      <c r="E40" s="201">
        <v>0</v>
      </c>
      <c r="F40" s="201">
        <v>0</v>
      </c>
      <c r="G40" s="201">
        <v>7.9</v>
      </c>
      <c r="H40" s="201">
        <v>0</v>
      </c>
      <c r="I40" s="201">
        <v>0</v>
      </c>
      <c r="J40" s="201">
        <v>10.29</v>
      </c>
      <c r="K40" s="201">
        <v>2.89</v>
      </c>
      <c r="L40" s="201">
        <v>9.48</v>
      </c>
      <c r="M40" s="201">
        <v>2.65</v>
      </c>
      <c r="N40" s="201">
        <v>2.95</v>
      </c>
      <c r="O40" s="201">
        <v>3.28</v>
      </c>
      <c r="P40" s="201">
        <v>0.8</v>
      </c>
      <c r="Q40" s="201">
        <v>0.02</v>
      </c>
      <c r="R40" s="201">
        <v>0.05</v>
      </c>
      <c r="S40" s="201">
        <v>0.04</v>
      </c>
      <c r="T40" s="201">
        <v>0.1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1.63</v>
      </c>
      <c r="AD40" s="201">
        <v>0</v>
      </c>
      <c r="AE40" s="201">
        <v>0</v>
      </c>
      <c r="AF40" s="201">
        <v>0</v>
      </c>
      <c r="AG40" s="201">
        <v>-0.63</v>
      </c>
      <c r="AH40" s="201">
        <v>0</v>
      </c>
      <c r="AI40" s="201">
        <v>0</v>
      </c>
      <c r="AJ40" s="201">
        <v>0</v>
      </c>
      <c r="AK40" s="201">
        <v>0.35</v>
      </c>
      <c r="AL40" s="201">
        <v>0</v>
      </c>
      <c r="AM40" s="201">
        <v>0</v>
      </c>
      <c r="AN40" s="201">
        <v>0</v>
      </c>
      <c r="AO40" s="201">
        <v>64.2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8.74</v>
      </c>
      <c r="AV40" s="201">
        <v>0</v>
      </c>
      <c r="AW40" s="201">
        <v>0.18</v>
      </c>
      <c r="AX40" s="201">
        <v>0.13</v>
      </c>
      <c r="AY40" s="201">
        <v>0.19</v>
      </c>
    </row>
    <row r="41" spans="1:51">
      <c r="A41" t="s">
        <v>83</v>
      </c>
      <c r="B41" s="201">
        <v>0</v>
      </c>
      <c r="C41" s="201">
        <v>0</v>
      </c>
      <c r="D41" s="201">
        <v>4.91</v>
      </c>
      <c r="E41" s="201">
        <v>0</v>
      </c>
      <c r="F41" s="201">
        <v>0</v>
      </c>
      <c r="G41" s="201">
        <v>7.9</v>
      </c>
      <c r="H41" s="201">
        <v>0</v>
      </c>
      <c r="I41" s="201">
        <v>0</v>
      </c>
      <c r="J41" s="201">
        <v>10.29</v>
      </c>
      <c r="K41" s="201">
        <v>2.89</v>
      </c>
      <c r="L41" s="201">
        <v>9.48</v>
      </c>
      <c r="M41" s="201">
        <v>2.65</v>
      </c>
      <c r="N41" s="201">
        <v>2.95</v>
      </c>
      <c r="O41" s="201">
        <v>3.28</v>
      </c>
      <c r="P41" s="201">
        <v>1.05</v>
      </c>
      <c r="Q41" s="201">
        <v>0.03</v>
      </c>
      <c r="R41" s="201">
        <v>0.41</v>
      </c>
      <c r="S41" s="201">
        <v>0.04</v>
      </c>
      <c r="T41" s="201">
        <v>0.1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1.63</v>
      </c>
      <c r="AD41" s="201">
        <v>0</v>
      </c>
      <c r="AE41" s="201">
        <v>0</v>
      </c>
      <c r="AF41" s="201">
        <v>0</v>
      </c>
      <c r="AG41" s="201">
        <v>-0.23</v>
      </c>
      <c r="AH41" s="201">
        <v>0</v>
      </c>
      <c r="AI41" s="201">
        <v>0</v>
      </c>
      <c r="AJ41" s="201">
        <v>0</v>
      </c>
      <c r="AK41" s="201">
        <v>0.35</v>
      </c>
      <c r="AL41" s="201">
        <v>0</v>
      </c>
      <c r="AM41" s="201">
        <v>0</v>
      </c>
      <c r="AN41" s="201">
        <v>0</v>
      </c>
      <c r="AO41" s="201">
        <v>64.2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8.74</v>
      </c>
      <c r="AV41" s="201">
        <v>0</v>
      </c>
      <c r="AW41" s="201">
        <v>0.18</v>
      </c>
      <c r="AX41" s="201">
        <v>0.13</v>
      </c>
      <c r="AY41" s="201">
        <v>0.36</v>
      </c>
    </row>
    <row r="42" spans="1:51">
      <c r="A42" t="s">
        <v>84</v>
      </c>
      <c r="B42" s="201">
        <v>0</v>
      </c>
      <c r="C42" s="201">
        <v>0</v>
      </c>
      <c r="D42" s="201">
        <v>4.91</v>
      </c>
      <c r="E42" s="201">
        <v>0</v>
      </c>
      <c r="F42" s="201">
        <v>0</v>
      </c>
      <c r="G42" s="201">
        <v>7.9</v>
      </c>
      <c r="H42" s="201">
        <v>0</v>
      </c>
      <c r="I42" s="201">
        <v>0</v>
      </c>
      <c r="J42" s="201">
        <v>10.29</v>
      </c>
      <c r="K42" s="201">
        <v>2.89</v>
      </c>
      <c r="L42" s="201">
        <v>9.48</v>
      </c>
      <c r="M42" s="201">
        <v>2.65</v>
      </c>
      <c r="N42" s="201">
        <v>2.95</v>
      </c>
      <c r="O42" s="201">
        <v>3.28</v>
      </c>
      <c r="P42" s="201">
        <v>1.1399999999999999</v>
      </c>
      <c r="Q42" s="201">
        <v>0.05</v>
      </c>
      <c r="R42" s="201">
        <v>0.41</v>
      </c>
      <c r="S42" s="201">
        <v>7.0000000000000007E-2</v>
      </c>
      <c r="T42" s="201">
        <v>0.1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1.63</v>
      </c>
      <c r="AD42" s="201">
        <v>0</v>
      </c>
      <c r="AE42" s="201">
        <v>0</v>
      </c>
      <c r="AF42" s="201">
        <v>0</v>
      </c>
      <c r="AG42" s="201">
        <v>-0.23</v>
      </c>
      <c r="AH42" s="201">
        <v>0</v>
      </c>
      <c r="AI42" s="201">
        <v>0</v>
      </c>
      <c r="AJ42" s="201">
        <v>0</v>
      </c>
      <c r="AK42" s="201">
        <v>0.35</v>
      </c>
      <c r="AL42" s="201">
        <v>0</v>
      </c>
      <c r="AM42" s="201">
        <v>0</v>
      </c>
      <c r="AN42" s="201">
        <v>0</v>
      </c>
      <c r="AO42" s="201">
        <v>64.2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8.74</v>
      </c>
      <c r="AV42" s="201">
        <v>0</v>
      </c>
      <c r="AW42" s="201">
        <v>0.18</v>
      </c>
      <c r="AX42" s="201">
        <v>0.13</v>
      </c>
      <c r="AY42" s="201">
        <v>0.36</v>
      </c>
    </row>
    <row r="43" spans="1:51">
      <c r="A43" t="s">
        <v>85</v>
      </c>
      <c r="B43" s="201">
        <v>0</v>
      </c>
      <c r="C43" s="201">
        <v>0</v>
      </c>
      <c r="D43" s="201">
        <v>4.91</v>
      </c>
      <c r="E43" s="201">
        <v>0</v>
      </c>
      <c r="F43" s="201">
        <v>0</v>
      </c>
      <c r="G43" s="201">
        <v>7.9</v>
      </c>
      <c r="H43" s="201">
        <v>0</v>
      </c>
      <c r="I43" s="201">
        <v>0</v>
      </c>
      <c r="J43" s="201">
        <v>10.29</v>
      </c>
      <c r="K43" s="201">
        <v>2.89</v>
      </c>
      <c r="L43" s="201">
        <v>9.48</v>
      </c>
      <c r="M43" s="201">
        <v>2.65</v>
      </c>
      <c r="N43" s="201">
        <v>2.95</v>
      </c>
      <c r="O43" s="201">
        <v>3.28</v>
      </c>
      <c r="P43" s="201">
        <v>0.56000000000000005</v>
      </c>
      <c r="Q43" s="201">
        <v>0.02</v>
      </c>
      <c r="R43" s="201">
        <v>0.09</v>
      </c>
      <c r="S43" s="201">
        <v>0.04</v>
      </c>
      <c r="T43" s="201">
        <v>0.1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1.63</v>
      </c>
      <c r="AD43" s="201">
        <v>0</v>
      </c>
      <c r="AE43" s="201">
        <v>0</v>
      </c>
      <c r="AF43" s="201">
        <v>0</v>
      </c>
      <c r="AG43" s="201">
        <v>-0.23</v>
      </c>
      <c r="AH43" s="201">
        <v>0</v>
      </c>
      <c r="AI43" s="201">
        <v>0</v>
      </c>
      <c r="AJ43" s="201">
        <v>0</v>
      </c>
      <c r="AK43" s="201">
        <v>0.35</v>
      </c>
      <c r="AL43" s="201">
        <v>0</v>
      </c>
      <c r="AM43" s="201">
        <v>0</v>
      </c>
      <c r="AN43" s="201">
        <v>0</v>
      </c>
      <c r="AO43" s="201">
        <v>64.2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8.74</v>
      </c>
      <c r="AV43" s="201">
        <v>0</v>
      </c>
      <c r="AW43" s="201">
        <v>0.18</v>
      </c>
      <c r="AX43" s="201">
        <v>0.13</v>
      </c>
      <c r="AY43" s="201">
        <v>0.36</v>
      </c>
    </row>
    <row r="44" spans="1:51">
      <c r="A44" t="s">
        <v>86</v>
      </c>
      <c r="B44" s="201">
        <v>0</v>
      </c>
      <c r="C44" s="201">
        <v>0</v>
      </c>
      <c r="D44" s="201">
        <v>4.91</v>
      </c>
      <c r="E44" s="201">
        <v>0</v>
      </c>
      <c r="F44" s="201">
        <v>0</v>
      </c>
      <c r="G44" s="201">
        <v>7.9</v>
      </c>
      <c r="H44" s="201">
        <v>0</v>
      </c>
      <c r="I44" s="201">
        <v>0</v>
      </c>
      <c r="J44" s="201">
        <v>10.29</v>
      </c>
      <c r="K44" s="201">
        <v>2.89</v>
      </c>
      <c r="L44" s="201">
        <v>9.48</v>
      </c>
      <c r="M44" s="201">
        <v>2.65</v>
      </c>
      <c r="N44" s="201">
        <v>2.95</v>
      </c>
      <c r="O44" s="201">
        <v>3.28</v>
      </c>
      <c r="P44" s="201">
        <v>0.55000000000000004</v>
      </c>
      <c r="Q44" s="201">
        <v>0.02</v>
      </c>
      <c r="R44" s="201">
        <v>0.09</v>
      </c>
      <c r="S44" s="201">
        <v>0.04</v>
      </c>
      <c r="T44" s="201">
        <v>0.1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1.69</v>
      </c>
      <c r="AD44" s="201">
        <v>0</v>
      </c>
      <c r="AE44" s="201">
        <v>0</v>
      </c>
      <c r="AF44" s="201">
        <v>0</v>
      </c>
      <c r="AG44" s="201">
        <v>-0.23</v>
      </c>
      <c r="AH44" s="201">
        <v>0</v>
      </c>
      <c r="AI44" s="201">
        <v>0</v>
      </c>
      <c r="AJ44" s="201">
        <v>0</v>
      </c>
      <c r="AK44" s="201">
        <v>0.35</v>
      </c>
      <c r="AL44" s="201">
        <v>0</v>
      </c>
      <c r="AM44" s="201">
        <v>0</v>
      </c>
      <c r="AN44" s="201">
        <v>0</v>
      </c>
      <c r="AO44" s="201">
        <v>64.2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8.74</v>
      </c>
      <c r="AV44" s="201">
        <v>0</v>
      </c>
      <c r="AW44" s="201">
        <v>0.18</v>
      </c>
      <c r="AX44" s="201">
        <v>0.13</v>
      </c>
      <c r="AY44" s="201">
        <v>0.36</v>
      </c>
    </row>
    <row r="45" spans="1:51">
      <c r="A45" t="s">
        <v>87</v>
      </c>
      <c r="B45" s="201">
        <v>0</v>
      </c>
      <c r="C45" s="201">
        <v>0</v>
      </c>
      <c r="D45" s="201">
        <v>4.91</v>
      </c>
      <c r="E45" s="201">
        <v>0</v>
      </c>
      <c r="F45" s="201">
        <v>0</v>
      </c>
      <c r="G45" s="201">
        <v>7.9</v>
      </c>
      <c r="H45" s="201">
        <v>0</v>
      </c>
      <c r="I45" s="201">
        <v>0</v>
      </c>
      <c r="J45" s="201">
        <v>10.29</v>
      </c>
      <c r="K45" s="201">
        <v>2.89</v>
      </c>
      <c r="L45" s="201">
        <v>9.48</v>
      </c>
      <c r="M45" s="201">
        <v>2.65</v>
      </c>
      <c r="N45" s="201">
        <v>2.95</v>
      </c>
      <c r="O45" s="201">
        <v>3.28</v>
      </c>
      <c r="P45" s="201">
        <v>5.4</v>
      </c>
      <c r="Q45" s="201">
        <v>0.42</v>
      </c>
      <c r="R45" s="201">
        <v>1.32</v>
      </c>
      <c r="S45" s="201">
        <v>0.65</v>
      </c>
      <c r="T45" s="201">
        <v>0.79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1.69</v>
      </c>
      <c r="AD45" s="201">
        <v>0</v>
      </c>
      <c r="AE45" s="201">
        <v>0</v>
      </c>
      <c r="AF45" s="201">
        <v>0</v>
      </c>
      <c r="AG45" s="201">
        <v>-0.23</v>
      </c>
      <c r="AH45" s="201">
        <v>0</v>
      </c>
      <c r="AI45" s="201">
        <v>0</v>
      </c>
      <c r="AJ45" s="201">
        <v>0</v>
      </c>
      <c r="AK45" s="201">
        <v>0.35</v>
      </c>
      <c r="AL45" s="201">
        <v>0</v>
      </c>
      <c r="AM45" s="201">
        <v>0</v>
      </c>
      <c r="AN45" s="201">
        <v>0</v>
      </c>
      <c r="AO45" s="201">
        <v>64.2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8.74</v>
      </c>
      <c r="AV45" s="201">
        <v>0.1</v>
      </c>
      <c r="AW45" s="201">
        <v>0.18</v>
      </c>
      <c r="AX45" s="201">
        <v>0.13</v>
      </c>
      <c r="AY45" s="201">
        <v>1.54</v>
      </c>
    </row>
    <row r="46" spans="1:51">
      <c r="A46" t="s">
        <v>88</v>
      </c>
      <c r="B46" s="201">
        <v>0</v>
      </c>
      <c r="C46" s="201">
        <v>0</v>
      </c>
      <c r="D46" s="201">
        <v>4.91</v>
      </c>
      <c r="E46" s="201">
        <v>0</v>
      </c>
      <c r="F46" s="201">
        <v>0</v>
      </c>
      <c r="G46" s="201">
        <v>7.9</v>
      </c>
      <c r="H46" s="201">
        <v>0</v>
      </c>
      <c r="I46" s="201">
        <v>0</v>
      </c>
      <c r="J46" s="201">
        <v>10.29</v>
      </c>
      <c r="K46" s="201">
        <v>2.89</v>
      </c>
      <c r="L46" s="201">
        <v>9.48</v>
      </c>
      <c r="M46" s="201">
        <v>2.65</v>
      </c>
      <c r="N46" s="201">
        <v>2.95</v>
      </c>
      <c r="O46" s="201">
        <v>3.28</v>
      </c>
      <c r="P46" s="201">
        <v>5.4</v>
      </c>
      <c r="Q46" s="201">
        <v>0.42</v>
      </c>
      <c r="R46" s="201">
        <v>1.32</v>
      </c>
      <c r="S46" s="201">
        <v>0.65</v>
      </c>
      <c r="T46" s="201">
        <v>0.79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1.75</v>
      </c>
      <c r="AD46" s="201">
        <v>0</v>
      </c>
      <c r="AE46" s="201">
        <v>0</v>
      </c>
      <c r="AF46" s="201">
        <v>0</v>
      </c>
      <c r="AG46" s="201">
        <v>-0.23</v>
      </c>
      <c r="AH46" s="201">
        <v>0</v>
      </c>
      <c r="AI46" s="201">
        <v>0</v>
      </c>
      <c r="AJ46" s="201">
        <v>0</v>
      </c>
      <c r="AK46" s="201">
        <v>0.35</v>
      </c>
      <c r="AL46" s="201">
        <v>0</v>
      </c>
      <c r="AM46" s="201">
        <v>0</v>
      </c>
      <c r="AN46" s="201">
        <v>0</v>
      </c>
      <c r="AO46" s="201">
        <v>64.2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8.74</v>
      </c>
      <c r="AV46" s="201">
        <v>0.1</v>
      </c>
      <c r="AW46" s="201">
        <v>0.18</v>
      </c>
      <c r="AX46" s="201">
        <v>0.13</v>
      </c>
      <c r="AY46" s="201">
        <v>1.54</v>
      </c>
    </row>
    <row r="47" spans="1:51">
      <c r="A47" t="s">
        <v>89</v>
      </c>
      <c r="B47" s="201">
        <v>0</v>
      </c>
      <c r="C47" s="201">
        <v>0</v>
      </c>
      <c r="D47" s="201">
        <v>4.91</v>
      </c>
      <c r="E47" s="201">
        <v>0</v>
      </c>
      <c r="F47" s="201">
        <v>0</v>
      </c>
      <c r="G47" s="201">
        <v>7.9</v>
      </c>
      <c r="H47" s="201">
        <v>0</v>
      </c>
      <c r="I47" s="201">
        <v>0</v>
      </c>
      <c r="J47" s="201">
        <v>10.15</v>
      </c>
      <c r="K47" s="201">
        <v>2.89</v>
      </c>
      <c r="L47" s="201">
        <v>9.48</v>
      </c>
      <c r="M47" s="201">
        <v>2.65</v>
      </c>
      <c r="N47" s="201">
        <v>2.95</v>
      </c>
      <c r="O47" s="201">
        <v>3.28</v>
      </c>
      <c r="P47" s="201">
        <v>5.4</v>
      </c>
      <c r="Q47" s="201">
        <v>0.42</v>
      </c>
      <c r="R47" s="201">
        <v>1.32</v>
      </c>
      <c r="S47" s="201">
        <v>0.65</v>
      </c>
      <c r="T47" s="201">
        <v>0.79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1.75</v>
      </c>
      <c r="AD47" s="201">
        <v>0</v>
      </c>
      <c r="AE47" s="201">
        <v>0</v>
      </c>
      <c r="AF47" s="201">
        <v>0</v>
      </c>
      <c r="AG47" s="201">
        <v>-0.23</v>
      </c>
      <c r="AH47" s="201">
        <v>0</v>
      </c>
      <c r="AI47" s="201">
        <v>0</v>
      </c>
      <c r="AJ47" s="201">
        <v>0</v>
      </c>
      <c r="AK47" s="201">
        <v>0.35</v>
      </c>
      <c r="AL47" s="201">
        <v>0</v>
      </c>
      <c r="AM47" s="201">
        <v>0</v>
      </c>
      <c r="AN47" s="201">
        <v>0</v>
      </c>
      <c r="AO47" s="201">
        <v>64.2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8.74</v>
      </c>
      <c r="AV47" s="201">
        <v>0.1</v>
      </c>
      <c r="AW47" s="201">
        <v>0.18</v>
      </c>
      <c r="AX47" s="201">
        <v>0.13</v>
      </c>
      <c r="AY47" s="201">
        <v>1.54</v>
      </c>
    </row>
    <row r="48" spans="1:51">
      <c r="A48" t="s">
        <v>90</v>
      </c>
      <c r="B48" s="201">
        <v>0</v>
      </c>
      <c r="C48" s="201">
        <v>0</v>
      </c>
      <c r="D48" s="201">
        <v>4.91</v>
      </c>
      <c r="E48" s="201">
        <v>0</v>
      </c>
      <c r="F48" s="201">
        <v>0</v>
      </c>
      <c r="G48" s="201">
        <v>7.9</v>
      </c>
      <c r="H48" s="201">
        <v>0</v>
      </c>
      <c r="I48" s="201">
        <v>0</v>
      </c>
      <c r="J48" s="201">
        <v>10.15</v>
      </c>
      <c r="K48" s="201">
        <v>2.89</v>
      </c>
      <c r="L48" s="201">
        <v>9.48</v>
      </c>
      <c r="M48" s="201">
        <v>2.65</v>
      </c>
      <c r="N48" s="201">
        <v>2.95</v>
      </c>
      <c r="O48" s="201">
        <v>3.28</v>
      </c>
      <c r="P48" s="201">
        <v>5.4</v>
      </c>
      <c r="Q48" s="201">
        <v>0.42</v>
      </c>
      <c r="R48" s="201">
        <v>1.32</v>
      </c>
      <c r="S48" s="201">
        <v>0.65</v>
      </c>
      <c r="T48" s="201">
        <v>0.79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1.75</v>
      </c>
      <c r="AD48" s="201">
        <v>0</v>
      </c>
      <c r="AE48" s="201">
        <v>0</v>
      </c>
      <c r="AF48" s="201">
        <v>0</v>
      </c>
      <c r="AG48" s="201">
        <v>-0.23</v>
      </c>
      <c r="AH48" s="201">
        <v>0</v>
      </c>
      <c r="AI48" s="201">
        <v>0</v>
      </c>
      <c r="AJ48" s="201">
        <v>0</v>
      </c>
      <c r="AK48" s="201">
        <v>0.35</v>
      </c>
      <c r="AL48" s="201">
        <v>0</v>
      </c>
      <c r="AM48" s="201">
        <v>0</v>
      </c>
      <c r="AN48" s="201">
        <v>0</v>
      </c>
      <c r="AO48" s="201">
        <v>64.2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8.74</v>
      </c>
      <c r="AV48" s="201">
        <v>0.1</v>
      </c>
      <c r="AW48" s="201">
        <v>0.18</v>
      </c>
      <c r="AX48" s="201">
        <v>0.13</v>
      </c>
      <c r="AY48" s="201">
        <v>1.54</v>
      </c>
    </row>
    <row r="49" spans="1:51">
      <c r="A49" t="s">
        <v>91</v>
      </c>
      <c r="B49" s="201">
        <v>0</v>
      </c>
      <c r="C49" s="201">
        <v>0</v>
      </c>
      <c r="D49" s="201">
        <v>4.91</v>
      </c>
      <c r="E49" s="201">
        <v>0</v>
      </c>
      <c r="F49" s="201">
        <v>0</v>
      </c>
      <c r="G49" s="201">
        <v>7.9</v>
      </c>
      <c r="H49" s="201">
        <v>0</v>
      </c>
      <c r="I49" s="201">
        <v>0</v>
      </c>
      <c r="J49" s="201">
        <v>10.15</v>
      </c>
      <c r="K49" s="201">
        <v>2.89</v>
      </c>
      <c r="L49" s="201">
        <v>9.48</v>
      </c>
      <c r="M49" s="201">
        <v>2.65</v>
      </c>
      <c r="N49" s="201">
        <v>2.95</v>
      </c>
      <c r="O49" s="201">
        <v>3.28</v>
      </c>
      <c r="P49" s="201">
        <v>5.4</v>
      </c>
      <c r="Q49" s="201">
        <v>0.42</v>
      </c>
      <c r="R49" s="201">
        <v>1.32</v>
      </c>
      <c r="S49" s="201">
        <v>0.65</v>
      </c>
      <c r="T49" s="201">
        <v>0.79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1.75</v>
      </c>
      <c r="AD49" s="201">
        <v>0</v>
      </c>
      <c r="AE49" s="201">
        <v>0</v>
      </c>
      <c r="AF49" s="201">
        <v>0</v>
      </c>
      <c r="AG49" s="201">
        <v>-0.23</v>
      </c>
      <c r="AH49" s="201">
        <v>0</v>
      </c>
      <c r="AI49" s="201">
        <v>0</v>
      </c>
      <c r="AJ49" s="201">
        <v>0</v>
      </c>
      <c r="AK49" s="201">
        <v>0.35</v>
      </c>
      <c r="AL49" s="201">
        <v>0</v>
      </c>
      <c r="AM49" s="201">
        <v>0</v>
      </c>
      <c r="AN49" s="201">
        <v>0</v>
      </c>
      <c r="AO49" s="201">
        <v>64.2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8.74</v>
      </c>
      <c r="AV49" s="201">
        <v>0.1</v>
      </c>
      <c r="AW49" s="201">
        <v>0.18</v>
      </c>
      <c r="AX49" s="201">
        <v>0.13</v>
      </c>
      <c r="AY49" s="201">
        <v>1.54</v>
      </c>
    </row>
    <row r="50" spans="1:51">
      <c r="A50" t="s">
        <v>92</v>
      </c>
      <c r="B50" s="201">
        <v>0</v>
      </c>
      <c r="C50" s="201">
        <v>0</v>
      </c>
      <c r="D50" s="201">
        <v>4.91</v>
      </c>
      <c r="E50" s="201">
        <v>0</v>
      </c>
      <c r="F50" s="201">
        <v>0</v>
      </c>
      <c r="G50" s="201">
        <v>7.9</v>
      </c>
      <c r="H50" s="201">
        <v>0</v>
      </c>
      <c r="I50" s="201">
        <v>0</v>
      </c>
      <c r="J50" s="201">
        <v>10.15</v>
      </c>
      <c r="K50" s="201">
        <v>2.89</v>
      </c>
      <c r="L50" s="201">
        <v>9.48</v>
      </c>
      <c r="M50" s="201">
        <v>2.65</v>
      </c>
      <c r="N50" s="201">
        <v>2.95</v>
      </c>
      <c r="O50" s="201">
        <v>3.28</v>
      </c>
      <c r="P50" s="201">
        <v>5.4</v>
      </c>
      <c r="Q50" s="201">
        <v>0.42</v>
      </c>
      <c r="R50" s="201">
        <v>1.32</v>
      </c>
      <c r="S50" s="201">
        <v>0.65</v>
      </c>
      <c r="T50" s="201">
        <v>0.79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1.75</v>
      </c>
      <c r="AD50" s="201">
        <v>0</v>
      </c>
      <c r="AE50" s="201">
        <v>0</v>
      </c>
      <c r="AF50" s="201">
        <v>0</v>
      </c>
      <c r="AG50" s="201">
        <v>-0.23</v>
      </c>
      <c r="AH50" s="201">
        <v>0</v>
      </c>
      <c r="AI50" s="201">
        <v>0</v>
      </c>
      <c r="AJ50" s="201">
        <v>0</v>
      </c>
      <c r="AK50" s="201">
        <v>0.35</v>
      </c>
      <c r="AL50" s="201">
        <v>0</v>
      </c>
      <c r="AM50" s="201">
        <v>0</v>
      </c>
      <c r="AN50" s="201">
        <v>0</v>
      </c>
      <c r="AO50" s="201">
        <v>64.2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8.74</v>
      </c>
      <c r="AV50" s="201">
        <v>0.1</v>
      </c>
      <c r="AW50" s="201">
        <v>0.18</v>
      </c>
      <c r="AX50" s="201">
        <v>0.13</v>
      </c>
      <c r="AY50" s="201">
        <v>1.54</v>
      </c>
    </row>
    <row r="51" spans="1:51">
      <c r="A51" t="s">
        <v>93</v>
      </c>
      <c r="B51" s="201">
        <v>0</v>
      </c>
      <c r="C51" s="201">
        <v>0</v>
      </c>
      <c r="D51" s="201">
        <v>4.8499999999999996</v>
      </c>
      <c r="E51" s="201">
        <v>0</v>
      </c>
      <c r="F51" s="201">
        <v>0</v>
      </c>
      <c r="G51" s="201">
        <v>7.77</v>
      </c>
      <c r="H51" s="201">
        <v>0</v>
      </c>
      <c r="I51" s="201">
        <v>0</v>
      </c>
      <c r="J51" s="201">
        <v>10.15</v>
      </c>
      <c r="K51" s="201">
        <v>2.89</v>
      </c>
      <c r="L51" s="201">
        <v>9.48</v>
      </c>
      <c r="M51" s="201">
        <v>2.65</v>
      </c>
      <c r="N51" s="201">
        <v>2.95</v>
      </c>
      <c r="O51" s="201">
        <v>3.28</v>
      </c>
      <c r="P51" s="201">
        <v>5.4</v>
      </c>
      <c r="Q51" s="201">
        <v>0.42</v>
      </c>
      <c r="R51" s="201">
        <v>1.32</v>
      </c>
      <c r="S51" s="201">
        <v>0.65</v>
      </c>
      <c r="T51" s="201">
        <v>0.79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1.75</v>
      </c>
      <c r="AD51" s="201">
        <v>0</v>
      </c>
      <c r="AE51" s="201">
        <v>0</v>
      </c>
      <c r="AF51" s="201">
        <v>0</v>
      </c>
      <c r="AG51" s="201">
        <v>-0.61</v>
      </c>
      <c r="AH51" s="201">
        <v>0</v>
      </c>
      <c r="AI51" s="201">
        <v>0</v>
      </c>
      <c r="AJ51" s="201">
        <v>0</v>
      </c>
      <c r="AK51" s="201">
        <v>0.35</v>
      </c>
      <c r="AL51" s="201">
        <v>0</v>
      </c>
      <c r="AM51" s="201">
        <v>0</v>
      </c>
      <c r="AN51" s="201">
        <v>0</v>
      </c>
      <c r="AO51" s="201">
        <v>62.75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8.74</v>
      </c>
      <c r="AV51" s="201">
        <v>0.1</v>
      </c>
      <c r="AW51" s="201">
        <v>0.18</v>
      </c>
      <c r="AX51" s="201">
        <v>0.13</v>
      </c>
      <c r="AY51" s="201">
        <v>1.54</v>
      </c>
    </row>
    <row r="52" spans="1:51">
      <c r="A52" t="s">
        <v>94</v>
      </c>
      <c r="B52" s="201">
        <v>0</v>
      </c>
      <c r="C52" s="201">
        <v>0</v>
      </c>
      <c r="D52" s="201">
        <v>4.8499999999999996</v>
      </c>
      <c r="E52" s="201">
        <v>0</v>
      </c>
      <c r="F52" s="201">
        <v>0</v>
      </c>
      <c r="G52" s="201">
        <v>7.77</v>
      </c>
      <c r="H52" s="201">
        <v>0</v>
      </c>
      <c r="I52" s="201">
        <v>0</v>
      </c>
      <c r="J52" s="201">
        <v>10.15</v>
      </c>
      <c r="K52" s="201">
        <v>2.89</v>
      </c>
      <c r="L52" s="201">
        <v>9.48</v>
      </c>
      <c r="M52" s="201">
        <v>2.65</v>
      </c>
      <c r="N52" s="201">
        <v>2.95</v>
      </c>
      <c r="O52" s="201">
        <v>3.28</v>
      </c>
      <c r="P52" s="201">
        <v>5.4</v>
      </c>
      <c r="Q52" s="201">
        <v>0.42</v>
      </c>
      <c r="R52" s="201">
        <v>1.32</v>
      </c>
      <c r="S52" s="201">
        <v>0.65</v>
      </c>
      <c r="T52" s="201">
        <v>0.79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1.75</v>
      </c>
      <c r="AD52" s="201">
        <v>0</v>
      </c>
      <c r="AE52" s="201">
        <v>0</v>
      </c>
      <c r="AF52" s="201">
        <v>0</v>
      </c>
      <c r="AG52" s="201">
        <v>-0.61</v>
      </c>
      <c r="AH52" s="201">
        <v>0</v>
      </c>
      <c r="AI52" s="201">
        <v>0</v>
      </c>
      <c r="AJ52" s="201">
        <v>0</v>
      </c>
      <c r="AK52" s="201">
        <v>0.35</v>
      </c>
      <c r="AL52" s="201">
        <v>0</v>
      </c>
      <c r="AM52" s="201">
        <v>0</v>
      </c>
      <c r="AN52" s="201">
        <v>0</v>
      </c>
      <c r="AO52" s="201">
        <v>62.75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8.74</v>
      </c>
      <c r="AV52" s="201">
        <v>0.1</v>
      </c>
      <c r="AW52" s="201">
        <v>0.18</v>
      </c>
      <c r="AX52" s="201">
        <v>0.13</v>
      </c>
      <c r="AY52" s="201">
        <v>1.54</v>
      </c>
    </row>
    <row r="53" spans="1:51">
      <c r="A53" t="s">
        <v>95</v>
      </c>
      <c r="B53" s="201">
        <v>0</v>
      </c>
      <c r="C53" s="201">
        <v>0</v>
      </c>
      <c r="D53" s="201">
        <v>4.8499999999999996</v>
      </c>
      <c r="E53" s="201">
        <v>0</v>
      </c>
      <c r="F53" s="201">
        <v>0</v>
      </c>
      <c r="G53" s="201">
        <v>7.77</v>
      </c>
      <c r="H53" s="201">
        <v>0</v>
      </c>
      <c r="I53" s="201">
        <v>0</v>
      </c>
      <c r="J53" s="201">
        <v>10.15</v>
      </c>
      <c r="K53" s="201">
        <v>2.89</v>
      </c>
      <c r="L53" s="201">
        <v>9.48</v>
      </c>
      <c r="M53" s="201">
        <v>2.65</v>
      </c>
      <c r="N53" s="201">
        <v>2.95</v>
      </c>
      <c r="O53" s="201">
        <v>3.28</v>
      </c>
      <c r="P53" s="201">
        <v>5.4</v>
      </c>
      <c r="Q53" s="201">
        <v>0.42</v>
      </c>
      <c r="R53" s="201">
        <v>1.32</v>
      </c>
      <c r="S53" s="201">
        <v>0.65</v>
      </c>
      <c r="T53" s="201">
        <v>1.44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1.75</v>
      </c>
      <c r="AD53" s="201">
        <v>0</v>
      </c>
      <c r="AE53" s="201">
        <v>0</v>
      </c>
      <c r="AF53" s="201">
        <v>0</v>
      </c>
      <c r="AG53" s="201">
        <v>-0.61</v>
      </c>
      <c r="AH53" s="201">
        <v>0</v>
      </c>
      <c r="AI53" s="201">
        <v>0</v>
      </c>
      <c r="AJ53" s="201">
        <v>0</v>
      </c>
      <c r="AK53" s="201">
        <v>0.35</v>
      </c>
      <c r="AL53" s="201">
        <v>0</v>
      </c>
      <c r="AM53" s="201">
        <v>0</v>
      </c>
      <c r="AN53" s="201">
        <v>0</v>
      </c>
      <c r="AO53" s="201">
        <v>62.75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8.74</v>
      </c>
      <c r="AV53" s="201">
        <v>0.1</v>
      </c>
      <c r="AW53" s="201">
        <v>0.18</v>
      </c>
      <c r="AX53" s="201">
        <v>0.13</v>
      </c>
      <c r="AY53" s="201">
        <v>2.68</v>
      </c>
    </row>
    <row r="54" spans="1:51">
      <c r="A54" t="s">
        <v>96</v>
      </c>
      <c r="B54" s="201">
        <v>0</v>
      </c>
      <c r="C54" s="201">
        <v>0</v>
      </c>
      <c r="D54" s="201">
        <v>4.8499999999999996</v>
      </c>
      <c r="E54" s="201">
        <v>0</v>
      </c>
      <c r="F54" s="201">
        <v>0</v>
      </c>
      <c r="G54" s="201">
        <v>7.77</v>
      </c>
      <c r="H54" s="201">
        <v>0</v>
      </c>
      <c r="I54" s="201">
        <v>0</v>
      </c>
      <c r="J54" s="201">
        <v>10.15</v>
      </c>
      <c r="K54" s="201">
        <v>2.89</v>
      </c>
      <c r="L54" s="201">
        <v>9.48</v>
      </c>
      <c r="M54" s="201">
        <v>2.65</v>
      </c>
      <c r="N54" s="201">
        <v>2.95</v>
      </c>
      <c r="O54" s="201">
        <v>3.28</v>
      </c>
      <c r="P54" s="201">
        <v>5.4</v>
      </c>
      <c r="Q54" s="201">
        <v>0.42</v>
      </c>
      <c r="R54" s="201">
        <v>1.32</v>
      </c>
      <c r="S54" s="201">
        <v>0.65</v>
      </c>
      <c r="T54" s="201">
        <v>1.44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1.75</v>
      </c>
      <c r="AD54" s="201">
        <v>0</v>
      </c>
      <c r="AE54" s="201">
        <v>0</v>
      </c>
      <c r="AF54" s="201">
        <v>0</v>
      </c>
      <c r="AG54" s="201">
        <v>-0.61</v>
      </c>
      <c r="AH54" s="201">
        <v>0</v>
      </c>
      <c r="AI54" s="201">
        <v>0</v>
      </c>
      <c r="AJ54" s="201">
        <v>0</v>
      </c>
      <c r="AK54" s="201">
        <v>0.35</v>
      </c>
      <c r="AL54" s="201">
        <v>0</v>
      </c>
      <c r="AM54" s="201">
        <v>0</v>
      </c>
      <c r="AN54" s="201">
        <v>0</v>
      </c>
      <c r="AO54" s="201">
        <v>62.75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8.74</v>
      </c>
      <c r="AV54" s="201">
        <v>0.1</v>
      </c>
      <c r="AW54" s="201">
        <v>0.18</v>
      </c>
      <c r="AX54" s="201">
        <v>0.13</v>
      </c>
      <c r="AY54" s="201">
        <v>2.68</v>
      </c>
    </row>
    <row r="55" spans="1:51">
      <c r="A55" t="s">
        <v>97</v>
      </c>
      <c r="B55" s="201">
        <v>0</v>
      </c>
      <c r="C55" s="201">
        <v>0</v>
      </c>
      <c r="D55" s="201">
        <v>4.8499999999999996</v>
      </c>
      <c r="E55" s="201">
        <v>0</v>
      </c>
      <c r="F55" s="201">
        <v>0</v>
      </c>
      <c r="G55" s="201">
        <v>7.77</v>
      </c>
      <c r="H55" s="201">
        <v>0</v>
      </c>
      <c r="I55" s="201">
        <v>0</v>
      </c>
      <c r="J55" s="201">
        <v>10.15</v>
      </c>
      <c r="K55" s="201">
        <v>2.89</v>
      </c>
      <c r="L55" s="201">
        <v>9.48</v>
      </c>
      <c r="M55" s="201">
        <v>2.65</v>
      </c>
      <c r="N55" s="201">
        <v>2.95</v>
      </c>
      <c r="O55" s="201">
        <v>3.28</v>
      </c>
      <c r="P55" s="201">
        <v>5.4</v>
      </c>
      <c r="Q55" s="201">
        <v>0.42</v>
      </c>
      <c r="R55" s="201">
        <v>1.32</v>
      </c>
      <c r="S55" s="201">
        <v>0.65</v>
      </c>
      <c r="T55" s="201">
        <v>1.44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1.75</v>
      </c>
      <c r="AD55" s="201">
        <v>0</v>
      </c>
      <c r="AE55" s="201">
        <v>0</v>
      </c>
      <c r="AF55" s="201">
        <v>0</v>
      </c>
      <c r="AG55" s="201">
        <v>-0.61</v>
      </c>
      <c r="AH55" s="201">
        <v>0</v>
      </c>
      <c r="AI55" s="201">
        <v>0</v>
      </c>
      <c r="AJ55" s="201">
        <v>0</v>
      </c>
      <c r="AK55" s="201">
        <v>0.35</v>
      </c>
      <c r="AL55" s="201">
        <v>0</v>
      </c>
      <c r="AM55" s="201">
        <v>0</v>
      </c>
      <c r="AN55" s="201">
        <v>0</v>
      </c>
      <c r="AO55" s="201">
        <v>62.75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8.74</v>
      </c>
      <c r="AV55" s="201">
        <v>0.1</v>
      </c>
      <c r="AW55" s="201">
        <v>0.18</v>
      </c>
      <c r="AX55" s="201">
        <v>0.13</v>
      </c>
      <c r="AY55" s="201">
        <v>2.68</v>
      </c>
    </row>
    <row r="56" spans="1:51">
      <c r="A56" t="s">
        <v>98</v>
      </c>
      <c r="B56" s="201">
        <v>0</v>
      </c>
      <c r="C56" s="201">
        <v>0</v>
      </c>
      <c r="D56" s="201">
        <v>4.8499999999999996</v>
      </c>
      <c r="E56" s="201">
        <v>0</v>
      </c>
      <c r="F56" s="201">
        <v>0</v>
      </c>
      <c r="G56" s="201">
        <v>7.77</v>
      </c>
      <c r="H56" s="201">
        <v>0</v>
      </c>
      <c r="I56" s="201">
        <v>0</v>
      </c>
      <c r="J56" s="201">
        <v>10.15</v>
      </c>
      <c r="K56" s="201">
        <v>2.89</v>
      </c>
      <c r="L56" s="201">
        <v>9.48</v>
      </c>
      <c r="M56" s="201">
        <v>2.65</v>
      </c>
      <c r="N56" s="201">
        <v>2.95</v>
      </c>
      <c r="O56" s="201">
        <v>3.28</v>
      </c>
      <c r="P56" s="201">
        <v>5.4</v>
      </c>
      <c r="Q56" s="201">
        <v>0.42</v>
      </c>
      <c r="R56" s="201">
        <v>1.32</v>
      </c>
      <c r="S56" s="201">
        <v>0.65</v>
      </c>
      <c r="T56" s="201">
        <v>1.44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1.75</v>
      </c>
      <c r="AD56" s="201">
        <v>0</v>
      </c>
      <c r="AE56" s="201">
        <v>0</v>
      </c>
      <c r="AF56" s="201">
        <v>0</v>
      </c>
      <c r="AG56" s="201">
        <v>-0.61</v>
      </c>
      <c r="AH56" s="201">
        <v>0</v>
      </c>
      <c r="AI56" s="201">
        <v>0</v>
      </c>
      <c r="AJ56" s="201">
        <v>0</v>
      </c>
      <c r="AK56" s="201">
        <v>0.35</v>
      </c>
      <c r="AL56" s="201">
        <v>0</v>
      </c>
      <c r="AM56" s="201">
        <v>0</v>
      </c>
      <c r="AN56" s="201">
        <v>0</v>
      </c>
      <c r="AO56" s="201">
        <v>62.75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8.74</v>
      </c>
      <c r="AV56" s="201">
        <v>0.1</v>
      </c>
      <c r="AW56" s="201">
        <v>0.18</v>
      </c>
      <c r="AX56" s="201">
        <v>0.13</v>
      </c>
      <c r="AY56" s="201">
        <v>2.68</v>
      </c>
    </row>
    <row r="57" spans="1:51">
      <c r="A57" t="s">
        <v>99</v>
      </c>
      <c r="B57" s="201">
        <v>0</v>
      </c>
      <c r="C57" s="201">
        <v>0</v>
      </c>
      <c r="D57" s="201">
        <v>4.8499999999999996</v>
      </c>
      <c r="E57" s="201">
        <v>0</v>
      </c>
      <c r="F57" s="201">
        <v>0</v>
      </c>
      <c r="G57" s="201">
        <v>7.77</v>
      </c>
      <c r="H57" s="201">
        <v>0</v>
      </c>
      <c r="I57" s="201">
        <v>0</v>
      </c>
      <c r="J57" s="201">
        <v>10.15</v>
      </c>
      <c r="K57" s="201">
        <v>2.89</v>
      </c>
      <c r="L57" s="201">
        <v>9.48</v>
      </c>
      <c r="M57" s="201">
        <v>2.58</v>
      </c>
      <c r="N57" s="201">
        <v>2.88</v>
      </c>
      <c r="O57" s="201">
        <v>3.2</v>
      </c>
      <c r="P57" s="201">
        <v>5.39</v>
      </c>
      <c r="Q57" s="201">
        <v>0.42</v>
      </c>
      <c r="R57" s="201">
        <v>1.32</v>
      </c>
      <c r="S57" s="201">
        <v>0.65</v>
      </c>
      <c r="T57" s="201">
        <v>1.44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1.75</v>
      </c>
      <c r="AD57" s="201">
        <v>0</v>
      </c>
      <c r="AE57" s="201">
        <v>0</v>
      </c>
      <c r="AF57" s="201">
        <v>0</v>
      </c>
      <c r="AG57" s="201">
        <v>-0.61</v>
      </c>
      <c r="AH57" s="201">
        <v>0</v>
      </c>
      <c r="AI57" s="201">
        <v>0</v>
      </c>
      <c r="AJ57" s="201">
        <v>0</v>
      </c>
      <c r="AK57" s="201">
        <v>0.35</v>
      </c>
      <c r="AL57" s="201">
        <v>0</v>
      </c>
      <c r="AM57" s="201">
        <v>0</v>
      </c>
      <c r="AN57" s="201">
        <v>0</v>
      </c>
      <c r="AO57" s="201">
        <v>62.75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8.74</v>
      </c>
      <c r="AV57" s="201">
        <v>0.1</v>
      </c>
      <c r="AW57" s="201">
        <v>0.18</v>
      </c>
      <c r="AX57" s="201">
        <v>0.13</v>
      </c>
      <c r="AY57" s="201">
        <v>2.68</v>
      </c>
    </row>
    <row r="58" spans="1:51">
      <c r="A58" t="s">
        <v>100</v>
      </c>
      <c r="B58" s="201">
        <v>0</v>
      </c>
      <c r="C58" s="201">
        <v>0</v>
      </c>
      <c r="D58" s="201">
        <v>4.8499999999999996</v>
      </c>
      <c r="E58" s="201">
        <v>0</v>
      </c>
      <c r="F58" s="201">
        <v>0</v>
      </c>
      <c r="G58" s="201">
        <v>7.77</v>
      </c>
      <c r="H58" s="201">
        <v>0</v>
      </c>
      <c r="I58" s="201">
        <v>0</v>
      </c>
      <c r="J58" s="201">
        <v>10.15</v>
      </c>
      <c r="K58" s="201">
        <v>2.89</v>
      </c>
      <c r="L58" s="201">
        <v>9.48</v>
      </c>
      <c r="M58" s="201">
        <v>2.58</v>
      </c>
      <c r="N58" s="201">
        <v>2.88</v>
      </c>
      <c r="O58" s="201">
        <v>3.2</v>
      </c>
      <c r="P58" s="201">
        <v>5.39</v>
      </c>
      <c r="Q58" s="201">
        <v>0.42</v>
      </c>
      <c r="R58" s="201">
        <v>1.32</v>
      </c>
      <c r="S58" s="201">
        <v>0.65</v>
      </c>
      <c r="T58" s="201">
        <v>1.44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1.75</v>
      </c>
      <c r="AD58" s="201">
        <v>0</v>
      </c>
      <c r="AE58" s="201">
        <v>0</v>
      </c>
      <c r="AF58" s="201">
        <v>0</v>
      </c>
      <c r="AG58" s="201">
        <v>-0.61</v>
      </c>
      <c r="AH58" s="201">
        <v>0</v>
      </c>
      <c r="AI58" s="201">
        <v>0</v>
      </c>
      <c r="AJ58" s="201">
        <v>0</v>
      </c>
      <c r="AK58" s="201">
        <v>0.35</v>
      </c>
      <c r="AL58" s="201">
        <v>0</v>
      </c>
      <c r="AM58" s="201">
        <v>0</v>
      </c>
      <c r="AN58" s="201">
        <v>0</v>
      </c>
      <c r="AO58" s="201">
        <v>62.75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8.74</v>
      </c>
      <c r="AV58" s="201">
        <v>0.1</v>
      </c>
      <c r="AW58" s="201">
        <v>0.18</v>
      </c>
      <c r="AX58" s="201">
        <v>0.13</v>
      </c>
      <c r="AY58" s="201">
        <v>2.68</v>
      </c>
    </row>
    <row r="59" spans="1:51">
      <c r="A59" t="s">
        <v>101</v>
      </c>
      <c r="B59" s="201">
        <v>0</v>
      </c>
      <c r="C59" s="201">
        <v>0</v>
      </c>
      <c r="D59" s="201">
        <v>4.8499999999999996</v>
      </c>
      <c r="E59" s="201">
        <v>0</v>
      </c>
      <c r="F59" s="201">
        <v>0</v>
      </c>
      <c r="G59" s="201">
        <v>7.77</v>
      </c>
      <c r="H59" s="201">
        <v>0</v>
      </c>
      <c r="I59" s="201">
        <v>0</v>
      </c>
      <c r="J59" s="201">
        <v>10.01</v>
      </c>
      <c r="K59" s="201">
        <v>2.89</v>
      </c>
      <c r="L59" s="201">
        <v>9.48</v>
      </c>
      <c r="M59" s="201">
        <v>2.58</v>
      </c>
      <c r="N59" s="201">
        <v>2.88</v>
      </c>
      <c r="O59" s="201">
        <v>3.2</v>
      </c>
      <c r="P59" s="201">
        <v>5.39</v>
      </c>
      <c r="Q59" s="201">
        <v>0.42</v>
      </c>
      <c r="R59" s="201">
        <v>1.32</v>
      </c>
      <c r="S59" s="201">
        <v>0.65</v>
      </c>
      <c r="T59" s="201">
        <v>1.44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1.75</v>
      </c>
      <c r="AD59" s="201">
        <v>0</v>
      </c>
      <c r="AE59" s="201">
        <v>0</v>
      </c>
      <c r="AF59" s="201">
        <v>0</v>
      </c>
      <c r="AG59" s="201">
        <v>-0.61</v>
      </c>
      <c r="AH59" s="201">
        <v>0</v>
      </c>
      <c r="AI59" s="201">
        <v>0</v>
      </c>
      <c r="AJ59" s="201">
        <v>0</v>
      </c>
      <c r="AK59" s="201">
        <v>0.35</v>
      </c>
      <c r="AL59" s="201">
        <v>0</v>
      </c>
      <c r="AM59" s="201">
        <v>0</v>
      </c>
      <c r="AN59" s="201">
        <v>0</v>
      </c>
      <c r="AO59" s="201">
        <v>62.75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8.74</v>
      </c>
      <c r="AV59" s="201">
        <v>0.1</v>
      </c>
      <c r="AW59" s="201">
        <v>0.18</v>
      </c>
      <c r="AX59" s="201">
        <v>0.13</v>
      </c>
      <c r="AY59" s="201">
        <v>2.68</v>
      </c>
    </row>
    <row r="60" spans="1:51">
      <c r="A60" t="s">
        <v>102</v>
      </c>
      <c r="B60" s="201">
        <v>0</v>
      </c>
      <c r="C60" s="201">
        <v>0</v>
      </c>
      <c r="D60" s="201">
        <v>4.8499999999999996</v>
      </c>
      <c r="E60" s="201">
        <v>0</v>
      </c>
      <c r="F60" s="201">
        <v>0</v>
      </c>
      <c r="G60" s="201">
        <v>7.77</v>
      </c>
      <c r="H60" s="201">
        <v>0</v>
      </c>
      <c r="I60" s="201">
        <v>0</v>
      </c>
      <c r="J60" s="201">
        <v>10.01</v>
      </c>
      <c r="K60" s="201">
        <v>2.89</v>
      </c>
      <c r="L60" s="201">
        <v>9.48</v>
      </c>
      <c r="M60" s="201">
        <v>2.58</v>
      </c>
      <c r="N60" s="201">
        <v>2.88</v>
      </c>
      <c r="O60" s="201">
        <v>3.2</v>
      </c>
      <c r="P60" s="201">
        <v>5.39</v>
      </c>
      <c r="Q60" s="201">
        <v>0.42</v>
      </c>
      <c r="R60" s="201">
        <v>1.32</v>
      </c>
      <c r="S60" s="201">
        <v>0.65</v>
      </c>
      <c r="T60" s="201">
        <v>1.44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1.75</v>
      </c>
      <c r="AD60" s="201">
        <v>0</v>
      </c>
      <c r="AE60" s="201">
        <v>0</v>
      </c>
      <c r="AF60" s="201">
        <v>0</v>
      </c>
      <c r="AG60" s="201">
        <v>-0.61</v>
      </c>
      <c r="AH60" s="201">
        <v>0</v>
      </c>
      <c r="AI60" s="201">
        <v>0</v>
      </c>
      <c r="AJ60" s="201">
        <v>0</v>
      </c>
      <c r="AK60" s="201">
        <v>0.35</v>
      </c>
      <c r="AL60" s="201">
        <v>0</v>
      </c>
      <c r="AM60" s="201">
        <v>0</v>
      </c>
      <c r="AN60" s="201">
        <v>0</v>
      </c>
      <c r="AO60" s="201">
        <v>62.75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8.74</v>
      </c>
      <c r="AV60" s="201">
        <v>0.1</v>
      </c>
      <c r="AW60" s="201">
        <v>0.18</v>
      </c>
      <c r="AX60" s="201">
        <v>0.13</v>
      </c>
      <c r="AY60" s="201">
        <v>2.68</v>
      </c>
    </row>
    <row r="61" spans="1:51">
      <c r="A61" t="s">
        <v>103</v>
      </c>
      <c r="B61" s="201">
        <v>0</v>
      </c>
      <c r="C61" s="201">
        <v>0</v>
      </c>
      <c r="D61" s="201">
        <v>4.8499999999999996</v>
      </c>
      <c r="E61" s="201">
        <v>0</v>
      </c>
      <c r="F61" s="201">
        <v>0</v>
      </c>
      <c r="G61" s="201">
        <v>7.77</v>
      </c>
      <c r="H61" s="201">
        <v>0</v>
      </c>
      <c r="I61" s="201">
        <v>0</v>
      </c>
      <c r="J61" s="201">
        <v>10.01</v>
      </c>
      <c r="K61" s="201">
        <v>2.89</v>
      </c>
      <c r="L61" s="201">
        <v>9.48</v>
      </c>
      <c r="M61" s="201">
        <v>2.58</v>
      </c>
      <c r="N61" s="201">
        <v>2.88</v>
      </c>
      <c r="O61" s="201">
        <v>3.2</v>
      </c>
      <c r="P61" s="201">
        <v>5.39</v>
      </c>
      <c r="Q61" s="201">
        <v>0.42</v>
      </c>
      <c r="R61" s="201">
        <v>1.32</v>
      </c>
      <c r="S61" s="201">
        <v>0.65</v>
      </c>
      <c r="T61" s="201">
        <v>1.44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1.75</v>
      </c>
      <c r="AD61" s="201">
        <v>0</v>
      </c>
      <c r="AE61" s="201">
        <v>0</v>
      </c>
      <c r="AF61" s="201">
        <v>0</v>
      </c>
      <c r="AG61" s="201">
        <v>-0.61</v>
      </c>
      <c r="AH61" s="201">
        <v>0</v>
      </c>
      <c r="AI61" s="201">
        <v>0</v>
      </c>
      <c r="AJ61" s="201">
        <v>0</v>
      </c>
      <c r="AK61" s="201">
        <v>0.35</v>
      </c>
      <c r="AL61" s="201">
        <v>0</v>
      </c>
      <c r="AM61" s="201">
        <v>0</v>
      </c>
      <c r="AN61" s="201">
        <v>0</v>
      </c>
      <c r="AO61" s="201">
        <v>62.75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8.74</v>
      </c>
      <c r="AV61" s="201">
        <v>0.1</v>
      </c>
      <c r="AW61" s="201">
        <v>0.18</v>
      </c>
      <c r="AX61" s="201">
        <v>0.13</v>
      </c>
      <c r="AY61" s="201">
        <v>2.68</v>
      </c>
    </row>
    <row r="62" spans="1:51">
      <c r="A62" t="s">
        <v>104</v>
      </c>
      <c r="B62" s="201">
        <v>0</v>
      </c>
      <c r="C62" s="201">
        <v>0</v>
      </c>
      <c r="D62" s="201">
        <v>4.8499999999999996</v>
      </c>
      <c r="E62" s="201">
        <v>0</v>
      </c>
      <c r="F62" s="201">
        <v>0</v>
      </c>
      <c r="G62" s="201">
        <v>7.77</v>
      </c>
      <c r="H62" s="201">
        <v>0</v>
      </c>
      <c r="I62" s="201">
        <v>0</v>
      </c>
      <c r="J62" s="201">
        <v>10.01</v>
      </c>
      <c r="K62" s="201">
        <v>2.89</v>
      </c>
      <c r="L62" s="201">
        <v>9.48</v>
      </c>
      <c r="M62" s="201">
        <v>2.58</v>
      </c>
      <c r="N62" s="201">
        <v>2.88</v>
      </c>
      <c r="O62" s="201">
        <v>3.2</v>
      </c>
      <c r="P62" s="201">
        <v>5.39</v>
      </c>
      <c r="Q62" s="201">
        <v>0.42</v>
      </c>
      <c r="R62" s="201">
        <v>1.32</v>
      </c>
      <c r="S62" s="201">
        <v>0.65</v>
      </c>
      <c r="T62" s="201">
        <v>1.44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1.75</v>
      </c>
      <c r="AD62" s="201">
        <v>0</v>
      </c>
      <c r="AE62" s="201">
        <v>0</v>
      </c>
      <c r="AF62" s="201">
        <v>0</v>
      </c>
      <c r="AG62" s="201">
        <v>-0.61</v>
      </c>
      <c r="AH62" s="201">
        <v>0</v>
      </c>
      <c r="AI62" s="201">
        <v>0</v>
      </c>
      <c r="AJ62" s="201">
        <v>0</v>
      </c>
      <c r="AK62" s="201">
        <v>0.35</v>
      </c>
      <c r="AL62" s="201">
        <v>0</v>
      </c>
      <c r="AM62" s="201">
        <v>0</v>
      </c>
      <c r="AN62" s="201">
        <v>0</v>
      </c>
      <c r="AO62" s="201">
        <v>62.75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8.74</v>
      </c>
      <c r="AV62" s="201">
        <v>0.1</v>
      </c>
      <c r="AW62" s="201">
        <v>0.18</v>
      </c>
      <c r="AX62" s="201">
        <v>0.13</v>
      </c>
      <c r="AY62" s="201">
        <v>2.68</v>
      </c>
    </row>
    <row r="63" spans="1:51">
      <c r="A63" t="s">
        <v>105</v>
      </c>
      <c r="B63" s="201">
        <v>0</v>
      </c>
      <c r="C63" s="201">
        <v>0</v>
      </c>
      <c r="D63" s="201">
        <v>4.8499999999999996</v>
      </c>
      <c r="E63" s="201">
        <v>0</v>
      </c>
      <c r="F63" s="201">
        <v>0</v>
      </c>
      <c r="G63" s="201">
        <v>7.77</v>
      </c>
      <c r="H63" s="201">
        <v>0</v>
      </c>
      <c r="I63" s="201">
        <v>0</v>
      </c>
      <c r="J63" s="201">
        <v>10.01</v>
      </c>
      <c r="K63" s="201">
        <v>2.89</v>
      </c>
      <c r="L63" s="201">
        <v>9.48</v>
      </c>
      <c r="M63" s="201">
        <v>2.58</v>
      </c>
      <c r="N63" s="201">
        <v>2.88</v>
      </c>
      <c r="O63" s="201">
        <v>3.2</v>
      </c>
      <c r="P63" s="201">
        <v>5.39</v>
      </c>
      <c r="Q63" s="201">
        <v>0.42</v>
      </c>
      <c r="R63" s="201">
        <v>1.32</v>
      </c>
      <c r="S63" s="201">
        <v>0.65</v>
      </c>
      <c r="T63" s="201">
        <v>1.44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1.75</v>
      </c>
      <c r="AD63" s="201">
        <v>0</v>
      </c>
      <c r="AE63" s="201">
        <v>0</v>
      </c>
      <c r="AF63" s="201">
        <v>0</v>
      </c>
      <c r="AG63" s="201">
        <v>-0.61</v>
      </c>
      <c r="AH63" s="201">
        <v>0</v>
      </c>
      <c r="AI63" s="201">
        <v>0</v>
      </c>
      <c r="AJ63" s="201">
        <v>0</v>
      </c>
      <c r="AK63" s="201">
        <v>0.35</v>
      </c>
      <c r="AL63" s="201">
        <v>0</v>
      </c>
      <c r="AM63" s="201">
        <v>0</v>
      </c>
      <c r="AN63" s="201">
        <v>0</v>
      </c>
      <c r="AO63" s="201">
        <v>62.75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8.74</v>
      </c>
      <c r="AV63" s="201">
        <v>0.1</v>
      </c>
      <c r="AW63" s="201">
        <v>0.18</v>
      </c>
      <c r="AX63" s="201">
        <v>0.13</v>
      </c>
      <c r="AY63" s="201">
        <v>2.68</v>
      </c>
    </row>
    <row r="64" spans="1:51">
      <c r="A64" t="s">
        <v>106</v>
      </c>
      <c r="B64" s="201">
        <v>0</v>
      </c>
      <c r="C64" s="201">
        <v>0</v>
      </c>
      <c r="D64" s="201">
        <v>4.8499999999999996</v>
      </c>
      <c r="E64" s="201">
        <v>0</v>
      </c>
      <c r="F64" s="201">
        <v>0</v>
      </c>
      <c r="G64" s="201">
        <v>7.77</v>
      </c>
      <c r="H64" s="201">
        <v>0</v>
      </c>
      <c r="I64" s="201">
        <v>0</v>
      </c>
      <c r="J64" s="201">
        <v>10.01</v>
      </c>
      <c r="K64" s="201">
        <v>2.89</v>
      </c>
      <c r="L64" s="201">
        <v>9.48</v>
      </c>
      <c r="M64" s="201">
        <v>2.58</v>
      </c>
      <c r="N64" s="201">
        <v>2.88</v>
      </c>
      <c r="O64" s="201">
        <v>3.2</v>
      </c>
      <c r="P64" s="201">
        <v>5.39</v>
      </c>
      <c r="Q64" s="201">
        <v>0.42</v>
      </c>
      <c r="R64" s="201">
        <v>1.32</v>
      </c>
      <c r="S64" s="201">
        <v>0.65</v>
      </c>
      <c r="T64" s="201">
        <v>1.44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1.75</v>
      </c>
      <c r="AD64" s="201">
        <v>0</v>
      </c>
      <c r="AE64" s="201">
        <v>0</v>
      </c>
      <c r="AF64" s="201">
        <v>0</v>
      </c>
      <c r="AG64" s="201">
        <v>-0.61</v>
      </c>
      <c r="AH64" s="201">
        <v>0</v>
      </c>
      <c r="AI64" s="201">
        <v>0</v>
      </c>
      <c r="AJ64" s="201">
        <v>0</v>
      </c>
      <c r="AK64" s="201">
        <v>0.35</v>
      </c>
      <c r="AL64" s="201">
        <v>0</v>
      </c>
      <c r="AM64" s="201">
        <v>0</v>
      </c>
      <c r="AN64" s="201">
        <v>0</v>
      </c>
      <c r="AO64" s="201">
        <v>62.75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8.74</v>
      </c>
      <c r="AV64" s="201">
        <v>0.1</v>
      </c>
      <c r="AW64" s="201">
        <v>0.18</v>
      </c>
      <c r="AX64" s="201">
        <v>0.13</v>
      </c>
      <c r="AY64" s="201">
        <v>2.68</v>
      </c>
    </row>
    <row r="65" spans="1:51">
      <c r="A65" t="s">
        <v>107</v>
      </c>
      <c r="B65" s="201">
        <v>0</v>
      </c>
      <c r="C65" s="201">
        <v>0</v>
      </c>
      <c r="D65" s="201">
        <v>4.8499999999999996</v>
      </c>
      <c r="E65" s="201">
        <v>0</v>
      </c>
      <c r="F65" s="201">
        <v>0</v>
      </c>
      <c r="G65" s="201">
        <v>7.77</v>
      </c>
      <c r="H65" s="201">
        <v>0</v>
      </c>
      <c r="I65" s="201">
        <v>0</v>
      </c>
      <c r="J65" s="201">
        <v>10.01</v>
      </c>
      <c r="K65" s="201">
        <v>2.89</v>
      </c>
      <c r="L65" s="201">
        <v>9.48</v>
      </c>
      <c r="M65" s="201">
        <v>2.58</v>
      </c>
      <c r="N65" s="201">
        <v>2.88</v>
      </c>
      <c r="O65" s="201">
        <v>3.2</v>
      </c>
      <c r="P65" s="201">
        <v>5.39</v>
      </c>
      <c r="Q65" s="201">
        <v>0.42</v>
      </c>
      <c r="R65" s="201">
        <v>1.32</v>
      </c>
      <c r="S65" s="201">
        <v>0.65</v>
      </c>
      <c r="T65" s="201">
        <v>1.44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1.75</v>
      </c>
      <c r="AD65" s="201">
        <v>0</v>
      </c>
      <c r="AE65" s="201">
        <v>0</v>
      </c>
      <c r="AF65" s="201">
        <v>0</v>
      </c>
      <c r="AG65" s="201">
        <v>-0.61</v>
      </c>
      <c r="AH65" s="201">
        <v>0</v>
      </c>
      <c r="AI65" s="201">
        <v>0</v>
      </c>
      <c r="AJ65" s="201">
        <v>0</v>
      </c>
      <c r="AK65" s="201">
        <v>0.35</v>
      </c>
      <c r="AL65" s="201">
        <v>0</v>
      </c>
      <c r="AM65" s="201">
        <v>0</v>
      </c>
      <c r="AN65" s="201">
        <v>0</v>
      </c>
      <c r="AO65" s="201">
        <v>62.75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8.74</v>
      </c>
      <c r="AV65" s="201">
        <v>0.1</v>
      </c>
      <c r="AW65" s="201">
        <v>0.18</v>
      </c>
      <c r="AX65" s="201">
        <v>0.13</v>
      </c>
      <c r="AY65" s="201">
        <v>2.68</v>
      </c>
    </row>
    <row r="66" spans="1:51">
      <c r="A66" t="s">
        <v>108</v>
      </c>
      <c r="B66" s="201">
        <v>0</v>
      </c>
      <c r="C66" s="201">
        <v>0</v>
      </c>
      <c r="D66" s="201">
        <v>4.8499999999999996</v>
      </c>
      <c r="E66" s="201">
        <v>0</v>
      </c>
      <c r="F66" s="201">
        <v>0</v>
      </c>
      <c r="G66" s="201">
        <v>7.77</v>
      </c>
      <c r="H66" s="201">
        <v>0</v>
      </c>
      <c r="I66" s="201">
        <v>0</v>
      </c>
      <c r="J66" s="201">
        <v>10.01</v>
      </c>
      <c r="K66" s="201">
        <v>2.89</v>
      </c>
      <c r="L66" s="201">
        <v>9.48</v>
      </c>
      <c r="M66" s="201">
        <v>2.58</v>
      </c>
      <c r="N66" s="201">
        <v>2.88</v>
      </c>
      <c r="O66" s="201">
        <v>3.2</v>
      </c>
      <c r="P66" s="201">
        <v>5.39</v>
      </c>
      <c r="Q66" s="201">
        <v>0.42</v>
      </c>
      <c r="R66" s="201">
        <v>1.32</v>
      </c>
      <c r="S66" s="201">
        <v>0.65</v>
      </c>
      <c r="T66" s="201">
        <v>1.44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1.75</v>
      </c>
      <c r="AD66" s="201">
        <v>0</v>
      </c>
      <c r="AE66" s="201">
        <v>0</v>
      </c>
      <c r="AF66" s="201">
        <v>0</v>
      </c>
      <c r="AG66" s="201">
        <v>-0.61</v>
      </c>
      <c r="AH66" s="201">
        <v>0</v>
      </c>
      <c r="AI66" s="201">
        <v>0</v>
      </c>
      <c r="AJ66" s="201">
        <v>0</v>
      </c>
      <c r="AK66" s="201">
        <v>0.35</v>
      </c>
      <c r="AL66" s="201">
        <v>0</v>
      </c>
      <c r="AM66" s="201">
        <v>0</v>
      </c>
      <c r="AN66" s="201">
        <v>0</v>
      </c>
      <c r="AO66" s="201">
        <v>62.75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8.74</v>
      </c>
      <c r="AV66" s="201">
        <v>0.1</v>
      </c>
      <c r="AW66" s="201">
        <v>0.18</v>
      </c>
      <c r="AX66" s="201">
        <v>0.13</v>
      </c>
      <c r="AY66" s="201">
        <v>2.68</v>
      </c>
    </row>
    <row r="67" spans="1:51">
      <c r="A67" t="s">
        <v>109</v>
      </c>
      <c r="B67" s="201">
        <v>0</v>
      </c>
      <c r="C67" s="201">
        <v>0</v>
      </c>
      <c r="D67" s="201">
        <v>4.8499999999999996</v>
      </c>
      <c r="E67" s="201">
        <v>0</v>
      </c>
      <c r="F67" s="201">
        <v>0</v>
      </c>
      <c r="G67" s="201">
        <v>7.77</v>
      </c>
      <c r="H67" s="201">
        <v>0</v>
      </c>
      <c r="I67" s="201">
        <v>0</v>
      </c>
      <c r="J67" s="201">
        <v>9.8699999999999992</v>
      </c>
      <c r="K67" s="201">
        <v>2.89</v>
      </c>
      <c r="L67" s="201">
        <v>9.48</v>
      </c>
      <c r="M67" s="201">
        <v>2.58</v>
      </c>
      <c r="N67" s="201">
        <v>2.88</v>
      </c>
      <c r="O67" s="201">
        <v>3.2</v>
      </c>
      <c r="P67" s="201">
        <v>5.39</v>
      </c>
      <c r="Q67" s="201">
        <v>0.39</v>
      </c>
      <c r="R67" s="201">
        <v>1.32</v>
      </c>
      <c r="S67" s="201">
        <v>0.65</v>
      </c>
      <c r="T67" s="201">
        <v>1.44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1.75</v>
      </c>
      <c r="AD67" s="201">
        <v>0</v>
      </c>
      <c r="AE67" s="201">
        <v>0</v>
      </c>
      <c r="AF67" s="201">
        <v>0</v>
      </c>
      <c r="AG67" s="201">
        <v>-0.61</v>
      </c>
      <c r="AH67" s="201">
        <v>0</v>
      </c>
      <c r="AI67" s="201">
        <v>0</v>
      </c>
      <c r="AJ67" s="201">
        <v>0</v>
      </c>
      <c r="AK67" s="201">
        <v>0.35</v>
      </c>
      <c r="AL67" s="201">
        <v>0</v>
      </c>
      <c r="AM67" s="201">
        <v>0</v>
      </c>
      <c r="AN67" s="201">
        <v>0</v>
      </c>
      <c r="AO67" s="201">
        <v>62.75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8.74</v>
      </c>
      <c r="AV67" s="201">
        <v>0.1</v>
      </c>
      <c r="AW67" s="201">
        <v>0.18</v>
      </c>
      <c r="AX67" s="201">
        <v>0.13</v>
      </c>
      <c r="AY67" s="201">
        <v>2.68</v>
      </c>
    </row>
    <row r="68" spans="1:51">
      <c r="A68" t="s">
        <v>110</v>
      </c>
      <c r="B68" s="201">
        <v>0</v>
      </c>
      <c r="C68" s="201">
        <v>0</v>
      </c>
      <c r="D68" s="201">
        <v>4.8499999999999996</v>
      </c>
      <c r="E68" s="201">
        <v>0</v>
      </c>
      <c r="F68" s="201">
        <v>0</v>
      </c>
      <c r="G68" s="201">
        <v>7.77</v>
      </c>
      <c r="H68" s="201">
        <v>0</v>
      </c>
      <c r="I68" s="201">
        <v>0</v>
      </c>
      <c r="J68" s="201">
        <v>9.8699999999999992</v>
      </c>
      <c r="K68" s="201">
        <v>2.89</v>
      </c>
      <c r="L68" s="201">
        <v>9.48</v>
      </c>
      <c r="M68" s="201">
        <v>2.58</v>
      </c>
      <c r="N68" s="201">
        <v>2.88</v>
      </c>
      <c r="O68" s="201">
        <v>3.2</v>
      </c>
      <c r="P68" s="201">
        <v>5.39</v>
      </c>
      <c r="Q68" s="201">
        <v>0.39</v>
      </c>
      <c r="R68" s="201">
        <v>1.32</v>
      </c>
      <c r="S68" s="201">
        <v>0.65</v>
      </c>
      <c r="T68" s="201">
        <v>1.44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1.75</v>
      </c>
      <c r="AD68" s="201">
        <v>0</v>
      </c>
      <c r="AE68" s="201">
        <v>0</v>
      </c>
      <c r="AF68" s="201">
        <v>0</v>
      </c>
      <c r="AG68" s="201">
        <v>-0.61</v>
      </c>
      <c r="AH68" s="201">
        <v>0</v>
      </c>
      <c r="AI68" s="201">
        <v>0</v>
      </c>
      <c r="AJ68" s="201">
        <v>0</v>
      </c>
      <c r="AK68" s="201">
        <v>0.35</v>
      </c>
      <c r="AL68" s="201">
        <v>0</v>
      </c>
      <c r="AM68" s="201">
        <v>0</v>
      </c>
      <c r="AN68" s="201">
        <v>0</v>
      </c>
      <c r="AO68" s="201">
        <v>62.75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8.74</v>
      </c>
      <c r="AV68" s="201">
        <v>0.1</v>
      </c>
      <c r="AW68" s="201">
        <v>0.18</v>
      </c>
      <c r="AX68" s="201">
        <v>0.13</v>
      </c>
      <c r="AY68" s="201">
        <v>2.68</v>
      </c>
    </row>
    <row r="69" spans="1:51">
      <c r="A69" t="s">
        <v>111</v>
      </c>
      <c r="B69" s="201">
        <v>0</v>
      </c>
      <c r="C69" s="201">
        <v>0</v>
      </c>
      <c r="D69" s="201">
        <v>4.8499999999999996</v>
      </c>
      <c r="E69" s="201">
        <v>0</v>
      </c>
      <c r="F69" s="201">
        <v>0</v>
      </c>
      <c r="G69" s="201">
        <v>7.77</v>
      </c>
      <c r="H69" s="201">
        <v>0</v>
      </c>
      <c r="I69" s="201">
        <v>0</v>
      </c>
      <c r="J69" s="201">
        <v>9.8699999999999992</v>
      </c>
      <c r="K69" s="201">
        <v>2.89</v>
      </c>
      <c r="L69" s="201">
        <v>9.48</v>
      </c>
      <c r="M69" s="201">
        <v>2.58</v>
      </c>
      <c r="N69" s="201">
        <v>2.88</v>
      </c>
      <c r="O69" s="201">
        <v>3.2</v>
      </c>
      <c r="P69" s="201">
        <v>5.39</v>
      </c>
      <c r="Q69" s="201">
        <v>0.39</v>
      </c>
      <c r="R69" s="201">
        <v>1.32</v>
      </c>
      <c r="S69" s="201">
        <v>0.65</v>
      </c>
      <c r="T69" s="201">
        <v>1.44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1.75</v>
      </c>
      <c r="AD69" s="201">
        <v>0</v>
      </c>
      <c r="AE69" s="201">
        <v>0</v>
      </c>
      <c r="AF69" s="201">
        <v>0</v>
      </c>
      <c r="AG69" s="201">
        <v>-0.61</v>
      </c>
      <c r="AH69" s="201">
        <v>0</v>
      </c>
      <c r="AI69" s="201">
        <v>0</v>
      </c>
      <c r="AJ69" s="201">
        <v>0</v>
      </c>
      <c r="AK69" s="201">
        <v>0.35</v>
      </c>
      <c r="AL69" s="201">
        <v>0</v>
      </c>
      <c r="AM69" s="201">
        <v>0</v>
      </c>
      <c r="AN69" s="201">
        <v>0</v>
      </c>
      <c r="AO69" s="201">
        <v>62.75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8.74</v>
      </c>
      <c r="AV69" s="201">
        <v>0.1</v>
      </c>
      <c r="AW69" s="201">
        <v>0.18</v>
      </c>
      <c r="AX69" s="201">
        <v>0.13</v>
      </c>
      <c r="AY69" s="201">
        <v>2.68</v>
      </c>
    </row>
    <row r="70" spans="1:51">
      <c r="A70" t="s">
        <v>112</v>
      </c>
      <c r="B70" s="201">
        <v>0</v>
      </c>
      <c r="C70" s="201">
        <v>0</v>
      </c>
      <c r="D70" s="201">
        <v>4.8499999999999996</v>
      </c>
      <c r="E70" s="201">
        <v>0</v>
      </c>
      <c r="F70" s="201">
        <v>0</v>
      </c>
      <c r="G70" s="201">
        <v>7.77</v>
      </c>
      <c r="H70" s="201">
        <v>0</v>
      </c>
      <c r="I70" s="201">
        <v>0</v>
      </c>
      <c r="J70" s="201">
        <v>9.8699999999999992</v>
      </c>
      <c r="K70" s="201">
        <v>2.89</v>
      </c>
      <c r="L70" s="201">
        <v>9.48</v>
      </c>
      <c r="M70" s="201">
        <v>2.58</v>
      </c>
      <c r="N70" s="201">
        <v>2.88</v>
      </c>
      <c r="O70" s="201">
        <v>3.2</v>
      </c>
      <c r="P70" s="201">
        <v>5.39</v>
      </c>
      <c r="Q70" s="201">
        <v>0.39</v>
      </c>
      <c r="R70" s="201">
        <v>1.32</v>
      </c>
      <c r="S70" s="201">
        <v>0.65</v>
      </c>
      <c r="T70" s="201">
        <v>1.44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1.75</v>
      </c>
      <c r="AD70" s="201">
        <v>0</v>
      </c>
      <c r="AE70" s="201">
        <v>0</v>
      </c>
      <c r="AF70" s="201">
        <v>0</v>
      </c>
      <c r="AG70" s="201">
        <v>-0.61</v>
      </c>
      <c r="AH70" s="201">
        <v>0</v>
      </c>
      <c r="AI70" s="201">
        <v>0</v>
      </c>
      <c r="AJ70" s="201">
        <v>0</v>
      </c>
      <c r="AK70" s="201">
        <v>0.35</v>
      </c>
      <c r="AL70" s="201">
        <v>0</v>
      </c>
      <c r="AM70" s="201">
        <v>0</v>
      </c>
      <c r="AN70" s="201">
        <v>0</v>
      </c>
      <c r="AO70" s="201">
        <v>62.75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8.74</v>
      </c>
      <c r="AV70" s="201">
        <v>0.1</v>
      </c>
      <c r="AW70" s="201">
        <v>0.18</v>
      </c>
      <c r="AX70" s="201">
        <v>0.13</v>
      </c>
      <c r="AY70" s="201">
        <v>0.36</v>
      </c>
    </row>
    <row r="71" spans="1:51">
      <c r="A71" t="s">
        <v>113</v>
      </c>
      <c r="B71" s="201">
        <v>0</v>
      </c>
      <c r="C71" s="201">
        <v>0</v>
      </c>
      <c r="D71" s="201">
        <v>4.8499999999999996</v>
      </c>
      <c r="E71" s="201">
        <v>0</v>
      </c>
      <c r="F71" s="201">
        <v>0</v>
      </c>
      <c r="G71" s="201">
        <v>7.77</v>
      </c>
      <c r="H71" s="201">
        <v>0</v>
      </c>
      <c r="I71" s="201">
        <v>0</v>
      </c>
      <c r="J71" s="201">
        <v>9.8699999999999992</v>
      </c>
      <c r="K71" s="201">
        <v>2.89</v>
      </c>
      <c r="L71" s="201">
        <v>9.48</v>
      </c>
      <c r="M71" s="201">
        <v>2.58</v>
      </c>
      <c r="N71" s="201">
        <v>2.88</v>
      </c>
      <c r="O71" s="201">
        <v>3.2</v>
      </c>
      <c r="P71" s="201">
        <v>0.7</v>
      </c>
      <c r="Q71" s="201">
        <v>0</v>
      </c>
      <c r="R71" s="201">
        <v>0.17</v>
      </c>
      <c r="S71" s="201">
        <v>0.08</v>
      </c>
      <c r="T71" s="201">
        <v>0.18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1.75</v>
      </c>
      <c r="AD71" s="201">
        <v>0</v>
      </c>
      <c r="AE71" s="201">
        <v>0</v>
      </c>
      <c r="AF71" s="201">
        <v>0</v>
      </c>
      <c r="AG71" s="201">
        <v>-0.61</v>
      </c>
      <c r="AH71" s="201">
        <v>0</v>
      </c>
      <c r="AI71" s="201">
        <v>0</v>
      </c>
      <c r="AJ71" s="201">
        <v>0</v>
      </c>
      <c r="AK71" s="201">
        <v>0.35</v>
      </c>
      <c r="AL71" s="201">
        <v>0</v>
      </c>
      <c r="AM71" s="201">
        <v>0</v>
      </c>
      <c r="AN71" s="201">
        <v>0</v>
      </c>
      <c r="AO71" s="201">
        <v>62.75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8.74</v>
      </c>
      <c r="AV71" s="201">
        <v>0</v>
      </c>
      <c r="AW71" s="201">
        <v>0.18</v>
      </c>
      <c r="AX71" s="201">
        <v>0.13</v>
      </c>
      <c r="AY71" s="201">
        <v>0.32</v>
      </c>
    </row>
    <row r="72" spans="1:51">
      <c r="A72" t="s">
        <v>114</v>
      </c>
      <c r="B72" s="201">
        <v>0</v>
      </c>
      <c r="C72" s="201">
        <v>0</v>
      </c>
      <c r="D72" s="201">
        <v>4.8499999999999996</v>
      </c>
      <c r="E72" s="201">
        <v>0</v>
      </c>
      <c r="F72" s="201">
        <v>0</v>
      </c>
      <c r="G72" s="201">
        <v>7.77</v>
      </c>
      <c r="H72" s="201">
        <v>0</v>
      </c>
      <c r="I72" s="201">
        <v>0</v>
      </c>
      <c r="J72" s="201">
        <v>9.8699999999999992</v>
      </c>
      <c r="K72" s="201">
        <v>2.89</v>
      </c>
      <c r="L72" s="201">
        <v>9.48</v>
      </c>
      <c r="M72" s="201">
        <v>2.58</v>
      </c>
      <c r="N72" s="201">
        <v>2.88</v>
      </c>
      <c r="O72" s="201">
        <v>3.2</v>
      </c>
      <c r="P72" s="201">
        <v>0.7</v>
      </c>
      <c r="Q72" s="201">
        <v>0</v>
      </c>
      <c r="R72" s="201">
        <v>0.17</v>
      </c>
      <c r="S72" s="201">
        <v>0.08</v>
      </c>
      <c r="T72" s="201">
        <v>0.18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1.75</v>
      </c>
      <c r="AD72" s="201">
        <v>0</v>
      </c>
      <c r="AE72" s="201">
        <v>0</v>
      </c>
      <c r="AF72" s="201">
        <v>0</v>
      </c>
      <c r="AG72" s="201">
        <v>-0.61</v>
      </c>
      <c r="AH72" s="201">
        <v>0</v>
      </c>
      <c r="AI72" s="201">
        <v>0</v>
      </c>
      <c r="AJ72" s="201">
        <v>0</v>
      </c>
      <c r="AK72" s="201">
        <v>0.35</v>
      </c>
      <c r="AL72" s="201">
        <v>0</v>
      </c>
      <c r="AM72" s="201">
        <v>0</v>
      </c>
      <c r="AN72" s="201">
        <v>0</v>
      </c>
      <c r="AO72" s="201">
        <v>62.75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8.74</v>
      </c>
      <c r="AV72" s="201">
        <v>0</v>
      </c>
      <c r="AW72" s="201">
        <v>0.18</v>
      </c>
      <c r="AX72" s="201">
        <v>0.13</v>
      </c>
      <c r="AY72" s="201">
        <v>0.32</v>
      </c>
    </row>
    <row r="73" spans="1:51">
      <c r="A73" t="s">
        <v>115</v>
      </c>
      <c r="B73" s="201">
        <v>0</v>
      </c>
      <c r="C73" s="201">
        <v>0</v>
      </c>
      <c r="D73" s="201">
        <v>4.8499999999999996</v>
      </c>
      <c r="E73" s="201">
        <v>0</v>
      </c>
      <c r="F73" s="201">
        <v>0</v>
      </c>
      <c r="G73" s="201">
        <v>7.77</v>
      </c>
      <c r="H73" s="201">
        <v>0</v>
      </c>
      <c r="I73" s="201">
        <v>0</v>
      </c>
      <c r="J73" s="201">
        <v>9.8699999999999992</v>
      </c>
      <c r="K73" s="201">
        <v>2.89</v>
      </c>
      <c r="L73" s="201">
        <v>9.48</v>
      </c>
      <c r="M73" s="201">
        <v>2.58</v>
      </c>
      <c r="N73" s="201">
        <v>2.88</v>
      </c>
      <c r="O73" s="201">
        <v>3.2</v>
      </c>
      <c r="P73" s="201">
        <v>0.7</v>
      </c>
      <c r="Q73" s="201">
        <v>0.05</v>
      </c>
      <c r="R73" s="201">
        <v>0.17</v>
      </c>
      <c r="S73" s="201">
        <v>0.08</v>
      </c>
      <c r="T73" s="201">
        <v>0.18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1.75</v>
      </c>
      <c r="AD73" s="201">
        <v>0</v>
      </c>
      <c r="AE73" s="201">
        <v>0</v>
      </c>
      <c r="AF73" s="201">
        <v>0</v>
      </c>
      <c r="AG73" s="201">
        <v>-0.61</v>
      </c>
      <c r="AH73" s="201">
        <v>0</v>
      </c>
      <c r="AI73" s="201">
        <v>0</v>
      </c>
      <c r="AJ73" s="201">
        <v>0</v>
      </c>
      <c r="AK73" s="201">
        <v>0.35</v>
      </c>
      <c r="AL73" s="201">
        <v>0</v>
      </c>
      <c r="AM73" s="201">
        <v>0</v>
      </c>
      <c r="AN73" s="201">
        <v>0</v>
      </c>
      <c r="AO73" s="201">
        <v>62.75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8.74</v>
      </c>
      <c r="AV73" s="201">
        <v>0</v>
      </c>
      <c r="AW73" s="201">
        <v>0.18</v>
      </c>
      <c r="AX73" s="201">
        <v>0.13</v>
      </c>
      <c r="AY73" s="201">
        <v>0.32</v>
      </c>
    </row>
    <row r="74" spans="1:51">
      <c r="A74" t="s">
        <v>116</v>
      </c>
      <c r="B74" s="201">
        <v>0</v>
      </c>
      <c r="C74" s="201">
        <v>0</v>
      </c>
      <c r="D74" s="201">
        <v>4.8499999999999996</v>
      </c>
      <c r="E74" s="201">
        <v>0</v>
      </c>
      <c r="F74" s="201">
        <v>0</v>
      </c>
      <c r="G74" s="201">
        <v>7.77</v>
      </c>
      <c r="H74" s="201">
        <v>0</v>
      </c>
      <c r="I74" s="201">
        <v>0</v>
      </c>
      <c r="J74" s="201">
        <v>9.8699999999999992</v>
      </c>
      <c r="K74" s="201">
        <v>2.89</v>
      </c>
      <c r="L74" s="201">
        <v>9.48</v>
      </c>
      <c r="M74" s="201">
        <v>2.58</v>
      </c>
      <c r="N74" s="201">
        <v>2.88</v>
      </c>
      <c r="O74" s="201">
        <v>3.2</v>
      </c>
      <c r="P74" s="201">
        <v>0.7</v>
      </c>
      <c r="Q74" s="201">
        <v>0</v>
      </c>
      <c r="R74" s="201">
        <v>0.17</v>
      </c>
      <c r="S74" s="201">
        <v>0.08</v>
      </c>
      <c r="T74" s="201">
        <v>0.18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1.75</v>
      </c>
      <c r="AD74" s="201">
        <v>0</v>
      </c>
      <c r="AE74" s="201">
        <v>0</v>
      </c>
      <c r="AF74" s="201">
        <v>0</v>
      </c>
      <c r="AG74" s="201">
        <v>-0.61</v>
      </c>
      <c r="AH74" s="201">
        <v>0</v>
      </c>
      <c r="AI74" s="201">
        <v>0</v>
      </c>
      <c r="AJ74" s="201">
        <v>0</v>
      </c>
      <c r="AK74" s="201">
        <v>0.35</v>
      </c>
      <c r="AL74" s="201">
        <v>0</v>
      </c>
      <c r="AM74" s="201">
        <v>0</v>
      </c>
      <c r="AN74" s="201">
        <v>0</v>
      </c>
      <c r="AO74" s="201">
        <v>62.75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8.74</v>
      </c>
      <c r="AV74" s="201">
        <v>0</v>
      </c>
      <c r="AW74" s="201">
        <v>0.18</v>
      </c>
      <c r="AX74" s="201">
        <v>0.13</v>
      </c>
      <c r="AY74" s="201">
        <v>0.32</v>
      </c>
    </row>
    <row r="75" spans="1:51">
      <c r="A75" t="s">
        <v>117</v>
      </c>
      <c r="B75" s="201">
        <v>0</v>
      </c>
      <c r="C75" s="201">
        <v>0</v>
      </c>
      <c r="D75" s="201">
        <v>4.8499999999999996</v>
      </c>
      <c r="E75" s="201">
        <v>0</v>
      </c>
      <c r="F75" s="201">
        <v>0</v>
      </c>
      <c r="G75" s="201">
        <v>7.64</v>
      </c>
      <c r="H75" s="201">
        <v>0</v>
      </c>
      <c r="I75" s="201">
        <v>0</v>
      </c>
      <c r="J75" s="201">
        <v>9.8699999999999992</v>
      </c>
      <c r="K75" s="201">
        <v>2.89</v>
      </c>
      <c r="L75" s="201">
        <v>9.48</v>
      </c>
      <c r="M75" s="201">
        <v>2.58</v>
      </c>
      <c r="N75" s="201">
        <v>2.88</v>
      </c>
      <c r="O75" s="201">
        <v>3.2</v>
      </c>
      <c r="P75" s="201">
        <v>0.7</v>
      </c>
      <c r="Q75" s="201">
        <v>0</v>
      </c>
      <c r="R75" s="201">
        <v>0.17</v>
      </c>
      <c r="S75" s="201">
        <v>0.08</v>
      </c>
      <c r="T75" s="201">
        <v>0.18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1.75</v>
      </c>
      <c r="AD75" s="201">
        <v>0</v>
      </c>
      <c r="AE75" s="201">
        <v>0</v>
      </c>
      <c r="AF75" s="201">
        <v>0</v>
      </c>
      <c r="AG75" s="201">
        <v>-0.61</v>
      </c>
      <c r="AH75" s="201">
        <v>0</v>
      </c>
      <c r="AI75" s="201">
        <v>0</v>
      </c>
      <c r="AJ75" s="201">
        <v>0</v>
      </c>
      <c r="AK75" s="201">
        <v>0.35</v>
      </c>
      <c r="AL75" s="201">
        <v>0</v>
      </c>
      <c r="AM75" s="201">
        <v>0</v>
      </c>
      <c r="AN75" s="201">
        <v>0</v>
      </c>
      <c r="AO75" s="201">
        <v>64.930000000000007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8.74</v>
      </c>
      <c r="AV75" s="201">
        <v>0</v>
      </c>
      <c r="AW75" s="201">
        <v>0.18</v>
      </c>
      <c r="AX75" s="201">
        <v>0.13</v>
      </c>
      <c r="AY75" s="201">
        <v>0.32</v>
      </c>
    </row>
    <row r="76" spans="1:51">
      <c r="A76" t="s">
        <v>118</v>
      </c>
      <c r="B76" s="201">
        <v>0</v>
      </c>
      <c r="C76" s="201">
        <v>0</v>
      </c>
      <c r="D76" s="201">
        <v>4.8499999999999996</v>
      </c>
      <c r="E76" s="201">
        <v>0</v>
      </c>
      <c r="F76" s="201">
        <v>0</v>
      </c>
      <c r="G76" s="201">
        <v>7.64</v>
      </c>
      <c r="H76" s="201">
        <v>0</v>
      </c>
      <c r="I76" s="201">
        <v>0</v>
      </c>
      <c r="J76" s="201">
        <v>9.8699999999999992</v>
      </c>
      <c r="K76" s="201">
        <v>2.89</v>
      </c>
      <c r="L76" s="201">
        <v>9.48</v>
      </c>
      <c r="M76" s="201">
        <v>2.58</v>
      </c>
      <c r="N76" s="201">
        <v>2.88</v>
      </c>
      <c r="O76" s="201">
        <v>3.2</v>
      </c>
      <c r="P76" s="201">
        <v>0.7</v>
      </c>
      <c r="Q76" s="201">
        <v>0</v>
      </c>
      <c r="R76" s="201">
        <v>0.17</v>
      </c>
      <c r="S76" s="201">
        <v>0.08</v>
      </c>
      <c r="T76" s="201">
        <v>0.18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1.75</v>
      </c>
      <c r="AD76" s="201">
        <v>0</v>
      </c>
      <c r="AE76" s="201">
        <v>0</v>
      </c>
      <c r="AF76" s="201">
        <v>0</v>
      </c>
      <c r="AG76" s="201">
        <v>-0.61</v>
      </c>
      <c r="AH76" s="201">
        <v>0</v>
      </c>
      <c r="AI76" s="201">
        <v>0</v>
      </c>
      <c r="AJ76" s="201">
        <v>0</v>
      </c>
      <c r="AK76" s="201">
        <v>0.35</v>
      </c>
      <c r="AL76" s="201">
        <v>0</v>
      </c>
      <c r="AM76" s="201">
        <v>0</v>
      </c>
      <c r="AN76" s="201">
        <v>0</v>
      </c>
      <c r="AO76" s="201">
        <v>64.930000000000007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8.74</v>
      </c>
      <c r="AV76" s="201">
        <v>0</v>
      </c>
      <c r="AW76" s="201">
        <v>0.18</v>
      </c>
      <c r="AX76" s="201">
        <v>0.13</v>
      </c>
      <c r="AY76" s="201">
        <v>0.32</v>
      </c>
    </row>
    <row r="77" spans="1:51">
      <c r="A77" t="s">
        <v>119</v>
      </c>
      <c r="B77" s="201">
        <v>0</v>
      </c>
      <c r="C77" s="201">
        <v>0</v>
      </c>
      <c r="D77" s="201">
        <v>4.8499999999999996</v>
      </c>
      <c r="E77" s="201">
        <v>0</v>
      </c>
      <c r="F77" s="201">
        <v>0</v>
      </c>
      <c r="G77" s="201">
        <v>7.64</v>
      </c>
      <c r="H77" s="201">
        <v>0</v>
      </c>
      <c r="I77" s="201">
        <v>0</v>
      </c>
      <c r="J77" s="201">
        <v>9.8699999999999992</v>
      </c>
      <c r="K77" s="201">
        <v>2.89</v>
      </c>
      <c r="L77" s="201">
        <v>4.4400000000000004</v>
      </c>
      <c r="M77" s="201">
        <v>2.58</v>
      </c>
      <c r="N77" s="201">
        <v>2.88</v>
      </c>
      <c r="O77" s="201">
        <v>3.2</v>
      </c>
      <c r="P77" s="201">
        <v>0.7</v>
      </c>
      <c r="Q77" s="201">
        <v>0</v>
      </c>
      <c r="R77" s="201">
        <v>0.16</v>
      </c>
      <c r="S77" s="201">
        <v>0.08</v>
      </c>
      <c r="T77" s="201">
        <v>0.18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1.75</v>
      </c>
      <c r="AD77" s="201">
        <v>0</v>
      </c>
      <c r="AE77" s="201">
        <v>0</v>
      </c>
      <c r="AF77" s="201">
        <v>0</v>
      </c>
      <c r="AG77" s="201">
        <v>-0.61</v>
      </c>
      <c r="AH77" s="201">
        <v>0</v>
      </c>
      <c r="AI77" s="201">
        <v>0</v>
      </c>
      <c r="AJ77" s="201">
        <v>0</v>
      </c>
      <c r="AK77" s="201">
        <v>0.35</v>
      </c>
      <c r="AL77" s="201">
        <v>0</v>
      </c>
      <c r="AM77" s="201">
        <v>0</v>
      </c>
      <c r="AN77" s="201">
        <v>0</v>
      </c>
      <c r="AO77" s="201">
        <v>64.930000000000007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8.74</v>
      </c>
      <c r="AV77" s="201">
        <v>0</v>
      </c>
      <c r="AW77" s="201">
        <v>0.18</v>
      </c>
      <c r="AX77" s="201">
        <v>0.13</v>
      </c>
      <c r="AY77" s="201">
        <v>0.32</v>
      </c>
    </row>
    <row r="78" spans="1:51">
      <c r="A78" t="s">
        <v>120</v>
      </c>
      <c r="B78" s="201">
        <v>0</v>
      </c>
      <c r="C78" s="201">
        <v>0</v>
      </c>
      <c r="D78" s="201">
        <v>4.8499999999999996</v>
      </c>
      <c r="E78" s="201">
        <v>0</v>
      </c>
      <c r="F78" s="201">
        <v>0</v>
      </c>
      <c r="G78" s="201">
        <v>7.64</v>
      </c>
      <c r="H78" s="201">
        <v>0</v>
      </c>
      <c r="I78" s="201">
        <v>0</v>
      </c>
      <c r="J78" s="201">
        <v>9.8699999999999992</v>
      </c>
      <c r="K78" s="201">
        <v>2.89</v>
      </c>
      <c r="L78" s="201">
        <v>4.55</v>
      </c>
      <c r="M78" s="201">
        <v>2.58</v>
      </c>
      <c r="N78" s="201">
        <v>2.88</v>
      </c>
      <c r="O78" s="201">
        <v>3.2</v>
      </c>
      <c r="P78" s="201">
        <v>0.7</v>
      </c>
      <c r="Q78" s="201">
        <v>0</v>
      </c>
      <c r="R78" s="201">
        <v>0.16</v>
      </c>
      <c r="S78" s="201">
        <v>0.08</v>
      </c>
      <c r="T78" s="201">
        <v>0.18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1.75</v>
      </c>
      <c r="AD78" s="201">
        <v>0</v>
      </c>
      <c r="AE78" s="201">
        <v>0</v>
      </c>
      <c r="AF78" s="201">
        <v>0</v>
      </c>
      <c r="AG78" s="201">
        <v>-0.61</v>
      </c>
      <c r="AH78" s="201">
        <v>0</v>
      </c>
      <c r="AI78" s="201">
        <v>0</v>
      </c>
      <c r="AJ78" s="201">
        <v>0</v>
      </c>
      <c r="AK78" s="201">
        <v>0.35</v>
      </c>
      <c r="AL78" s="201">
        <v>0</v>
      </c>
      <c r="AM78" s="201">
        <v>0</v>
      </c>
      <c r="AN78" s="201">
        <v>0</v>
      </c>
      <c r="AO78" s="201">
        <v>64.930000000000007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8.74</v>
      </c>
      <c r="AV78" s="201">
        <v>0</v>
      </c>
      <c r="AW78" s="201">
        <v>0.18</v>
      </c>
      <c r="AX78" s="201">
        <v>0.12</v>
      </c>
      <c r="AY78" s="201">
        <v>0.32</v>
      </c>
    </row>
    <row r="79" spans="1:51">
      <c r="A79" t="s">
        <v>121</v>
      </c>
      <c r="B79" s="201">
        <v>0</v>
      </c>
      <c r="C79" s="201">
        <v>0</v>
      </c>
      <c r="D79" s="201">
        <v>4.8499999999999996</v>
      </c>
      <c r="E79" s="201">
        <v>0</v>
      </c>
      <c r="F79" s="201">
        <v>0</v>
      </c>
      <c r="G79" s="201">
        <v>7.64</v>
      </c>
      <c r="H79" s="201">
        <v>0</v>
      </c>
      <c r="I79" s="201">
        <v>0</v>
      </c>
      <c r="J79" s="201">
        <v>9.8699999999999992</v>
      </c>
      <c r="K79" s="201">
        <v>2.89</v>
      </c>
      <c r="L79" s="201">
        <v>9.48</v>
      </c>
      <c r="M79" s="201">
        <v>2.58</v>
      </c>
      <c r="N79" s="201">
        <v>2.88</v>
      </c>
      <c r="O79" s="201">
        <v>3.2</v>
      </c>
      <c r="P79" s="201">
        <v>0.7</v>
      </c>
      <c r="Q79" s="201">
        <v>0</v>
      </c>
      <c r="R79" s="201">
        <v>0.13</v>
      </c>
      <c r="S79" s="201">
        <v>0.06</v>
      </c>
      <c r="T79" s="201">
        <v>0.18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1.75</v>
      </c>
      <c r="AD79" s="201">
        <v>0</v>
      </c>
      <c r="AE79" s="201">
        <v>0</v>
      </c>
      <c r="AF79" s="201">
        <v>0</v>
      </c>
      <c r="AG79" s="201">
        <v>-0.61</v>
      </c>
      <c r="AH79" s="201">
        <v>0</v>
      </c>
      <c r="AI79" s="201">
        <v>0</v>
      </c>
      <c r="AJ79" s="201">
        <v>0</v>
      </c>
      <c r="AK79" s="201">
        <v>0.35</v>
      </c>
      <c r="AL79" s="201">
        <v>0</v>
      </c>
      <c r="AM79" s="201">
        <v>0</v>
      </c>
      <c r="AN79" s="201">
        <v>0</v>
      </c>
      <c r="AO79" s="201">
        <v>64.930000000000007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8.74</v>
      </c>
      <c r="AV79" s="201">
        <v>0</v>
      </c>
      <c r="AW79" s="201">
        <v>0.18</v>
      </c>
      <c r="AX79" s="201">
        <v>0.12</v>
      </c>
      <c r="AY79" s="201">
        <v>0.32</v>
      </c>
    </row>
    <row r="80" spans="1:51">
      <c r="A80" t="s">
        <v>122</v>
      </c>
      <c r="B80" s="201">
        <v>0</v>
      </c>
      <c r="C80" s="201">
        <v>0</v>
      </c>
      <c r="D80" s="201">
        <v>4.8499999999999996</v>
      </c>
      <c r="E80" s="201">
        <v>0</v>
      </c>
      <c r="F80" s="201">
        <v>0</v>
      </c>
      <c r="G80" s="201">
        <v>7.64</v>
      </c>
      <c r="H80" s="201">
        <v>0</v>
      </c>
      <c r="I80" s="201">
        <v>0</v>
      </c>
      <c r="J80" s="201">
        <v>9.8699999999999992</v>
      </c>
      <c r="K80" s="201">
        <v>2.89</v>
      </c>
      <c r="L80" s="201">
        <v>9.48</v>
      </c>
      <c r="M80" s="201">
        <v>2.58</v>
      </c>
      <c r="N80" s="201">
        <v>2.88</v>
      </c>
      <c r="O80" s="201">
        <v>3.2</v>
      </c>
      <c r="P80" s="201">
        <v>0.7</v>
      </c>
      <c r="Q80" s="201">
        <v>0</v>
      </c>
      <c r="R80" s="201">
        <v>0.17</v>
      </c>
      <c r="S80" s="201">
        <v>0.08</v>
      </c>
      <c r="T80" s="201">
        <v>0.18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1.75</v>
      </c>
      <c r="AD80" s="201">
        <v>0</v>
      </c>
      <c r="AE80" s="201">
        <v>0</v>
      </c>
      <c r="AF80" s="201">
        <v>0</v>
      </c>
      <c r="AG80" s="201">
        <v>-0.61</v>
      </c>
      <c r="AH80" s="201">
        <v>0</v>
      </c>
      <c r="AI80" s="201">
        <v>0</v>
      </c>
      <c r="AJ80" s="201">
        <v>0</v>
      </c>
      <c r="AK80" s="201">
        <v>0.35</v>
      </c>
      <c r="AL80" s="201">
        <v>0</v>
      </c>
      <c r="AM80" s="201">
        <v>0</v>
      </c>
      <c r="AN80" s="201">
        <v>0</v>
      </c>
      <c r="AO80" s="201">
        <v>64.930000000000007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8.74</v>
      </c>
      <c r="AV80" s="201">
        <v>0</v>
      </c>
      <c r="AW80" s="201">
        <v>0.18</v>
      </c>
      <c r="AX80" s="201">
        <v>0.12</v>
      </c>
      <c r="AY80" s="201">
        <v>0.32</v>
      </c>
    </row>
    <row r="81" spans="1:51">
      <c r="A81" t="s">
        <v>123</v>
      </c>
      <c r="B81" s="201">
        <v>0</v>
      </c>
      <c r="C81" s="201">
        <v>0</v>
      </c>
      <c r="D81" s="201">
        <v>4.8499999999999996</v>
      </c>
      <c r="E81" s="201">
        <v>0</v>
      </c>
      <c r="F81" s="201">
        <v>0</v>
      </c>
      <c r="G81" s="201">
        <v>7.64</v>
      </c>
      <c r="H81" s="201">
        <v>0</v>
      </c>
      <c r="I81" s="201">
        <v>0</v>
      </c>
      <c r="J81" s="201">
        <v>9.8699999999999992</v>
      </c>
      <c r="K81" s="201">
        <v>2.89</v>
      </c>
      <c r="L81" s="201">
        <v>9.48</v>
      </c>
      <c r="M81" s="201">
        <v>2.58</v>
      </c>
      <c r="N81" s="201">
        <v>2.88</v>
      </c>
      <c r="O81" s="201">
        <v>3.2</v>
      </c>
      <c r="P81" s="201">
        <v>0.7</v>
      </c>
      <c r="Q81" s="201">
        <v>0</v>
      </c>
      <c r="R81" s="201">
        <v>0.17</v>
      </c>
      <c r="S81" s="201">
        <v>0.08</v>
      </c>
      <c r="T81" s="201">
        <v>0.18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1.69</v>
      </c>
      <c r="AD81" s="201">
        <v>0</v>
      </c>
      <c r="AE81" s="201">
        <v>0</v>
      </c>
      <c r="AF81" s="201">
        <v>0</v>
      </c>
      <c r="AG81" s="201">
        <v>-0.61</v>
      </c>
      <c r="AH81" s="201">
        <v>0</v>
      </c>
      <c r="AI81" s="201">
        <v>0</v>
      </c>
      <c r="AJ81" s="201">
        <v>0</v>
      </c>
      <c r="AK81" s="201">
        <v>0.35</v>
      </c>
      <c r="AL81" s="201">
        <v>0</v>
      </c>
      <c r="AM81" s="201">
        <v>0</v>
      </c>
      <c r="AN81" s="201">
        <v>0</v>
      </c>
      <c r="AO81" s="201">
        <v>64.930000000000007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8.74</v>
      </c>
      <c r="AV81" s="201">
        <v>0</v>
      </c>
      <c r="AW81" s="201">
        <v>0.18</v>
      </c>
      <c r="AX81" s="201">
        <v>0.12</v>
      </c>
      <c r="AY81" s="201">
        <v>0.32</v>
      </c>
    </row>
    <row r="82" spans="1:51">
      <c r="A82" t="s">
        <v>124</v>
      </c>
      <c r="B82" s="201">
        <v>0</v>
      </c>
      <c r="C82" s="201">
        <v>0</v>
      </c>
      <c r="D82" s="201">
        <v>4.8499999999999996</v>
      </c>
      <c r="E82" s="201">
        <v>0</v>
      </c>
      <c r="F82" s="201">
        <v>0</v>
      </c>
      <c r="G82" s="201">
        <v>7.64</v>
      </c>
      <c r="H82" s="201">
        <v>0</v>
      </c>
      <c r="I82" s="201">
        <v>0</v>
      </c>
      <c r="J82" s="201">
        <v>9.8699999999999992</v>
      </c>
      <c r="K82" s="201">
        <v>2.89</v>
      </c>
      <c r="L82" s="201">
        <v>9.35</v>
      </c>
      <c r="M82" s="201">
        <v>2.58</v>
      </c>
      <c r="N82" s="201">
        <v>2.88</v>
      </c>
      <c r="O82" s="201">
        <v>3.2</v>
      </c>
      <c r="P82" s="201">
        <v>0.7</v>
      </c>
      <c r="Q82" s="201">
        <v>0</v>
      </c>
      <c r="R82" s="201">
        <v>0.17</v>
      </c>
      <c r="S82" s="201">
        <v>0.08</v>
      </c>
      <c r="T82" s="201">
        <v>0.18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1.69</v>
      </c>
      <c r="AD82" s="201">
        <v>0</v>
      </c>
      <c r="AE82" s="201">
        <v>0</v>
      </c>
      <c r="AF82" s="201">
        <v>0</v>
      </c>
      <c r="AG82" s="201">
        <v>-0.61</v>
      </c>
      <c r="AH82" s="201">
        <v>0</v>
      </c>
      <c r="AI82" s="201">
        <v>0</v>
      </c>
      <c r="AJ82" s="201">
        <v>0</v>
      </c>
      <c r="AK82" s="201">
        <v>0.35</v>
      </c>
      <c r="AL82" s="201">
        <v>0</v>
      </c>
      <c r="AM82" s="201">
        <v>0</v>
      </c>
      <c r="AN82" s="201">
        <v>0</v>
      </c>
      <c r="AO82" s="201">
        <v>64.930000000000007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8.74</v>
      </c>
      <c r="AV82" s="201">
        <v>0</v>
      </c>
      <c r="AW82" s="201">
        <v>0.18</v>
      </c>
      <c r="AX82" s="201">
        <v>0.12</v>
      </c>
      <c r="AY82" s="201">
        <v>0.32</v>
      </c>
    </row>
    <row r="83" spans="1:51">
      <c r="A83" t="s">
        <v>125</v>
      </c>
      <c r="B83" s="201">
        <v>0</v>
      </c>
      <c r="C83" s="201">
        <v>0</v>
      </c>
      <c r="D83" s="201">
        <v>4.91</v>
      </c>
      <c r="E83" s="201">
        <v>0</v>
      </c>
      <c r="F83" s="201">
        <v>0</v>
      </c>
      <c r="G83" s="201">
        <v>7.64</v>
      </c>
      <c r="H83" s="201">
        <v>0</v>
      </c>
      <c r="I83" s="201">
        <v>0</v>
      </c>
      <c r="J83" s="201">
        <v>9.8699999999999992</v>
      </c>
      <c r="K83" s="201">
        <v>0.56000000000000005</v>
      </c>
      <c r="L83" s="201">
        <v>9.35</v>
      </c>
      <c r="M83" s="201">
        <v>2.58</v>
      </c>
      <c r="N83" s="201">
        <v>2.88</v>
      </c>
      <c r="O83" s="201">
        <v>3.2</v>
      </c>
      <c r="P83" s="201">
        <v>0.7</v>
      </c>
      <c r="Q83" s="201">
        <v>0</v>
      </c>
      <c r="R83" s="201">
        <v>0.17</v>
      </c>
      <c r="S83" s="201">
        <v>0.08</v>
      </c>
      <c r="T83" s="201">
        <v>0.18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1.69</v>
      </c>
      <c r="AD83" s="201">
        <v>0</v>
      </c>
      <c r="AE83" s="201">
        <v>0</v>
      </c>
      <c r="AF83" s="201">
        <v>0</v>
      </c>
      <c r="AG83" s="201">
        <v>-0.61</v>
      </c>
      <c r="AH83" s="201">
        <v>0</v>
      </c>
      <c r="AI83" s="201">
        <v>0</v>
      </c>
      <c r="AJ83" s="201">
        <v>0</v>
      </c>
      <c r="AK83" s="201">
        <v>0.35</v>
      </c>
      <c r="AL83" s="201">
        <v>0</v>
      </c>
      <c r="AM83" s="201">
        <v>0</v>
      </c>
      <c r="AN83" s="201">
        <v>0</v>
      </c>
      <c r="AO83" s="201">
        <v>64.930000000000007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8.74</v>
      </c>
      <c r="AV83" s="201">
        <v>0</v>
      </c>
      <c r="AW83" s="201">
        <v>0.18</v>
      </c>
      <c r="AX83" s="201">
        <v>0.12</v>
      </c>
      <c r="AY83" s="201">
        <v>0.32</v>
      </c>
    </row>
    <row r="84" spans="1:51">
      <c r="A84" t="s">
        <v>126</v>
      </c>
      <c r="B84" s="201">
        <v>0</v>
      </c>
      <c r="C84" s="201">
        <v>0</v>
      </c>
      <c r="D84" s="201">
        <v>4.91</v>
      </c>
      <c r="E84" s="201">
        <v>0</v>
      </c>
      <c r="F84" s="201">
        <v>0</v>
      </c>
      <c r="G84" s="201">
        <v>7.64</v>
      </c>
      <c r="H84" s="201">
        <v>0</v>
      </c>
      <c r="I84" s="201">
        <v>0</v>
      </c>
      <c r="J84" s="201">
        <v>9.8699999999999992</v>
      </c>
      <c r="K84" s="201">
        <v>0.95</v>
      </c>
      <c r="L84" s="201">
        <v>9.35</v>
      </c>
      <c r="M84" s="201">
        <v>2.58</v>
      </c>
      <c r="N84" s="201">
        <v>2.88</v>
      </c>
      <c r="O84" s="201">
        <v>3.2</v>
      </c>
      <c r="P84" s="201">
        <v>0.7</v>
      </c>
      <c r="Q84" s="201">
        <v>0</v>
      </c>
      <c r="R84" s="201">
        <v>0.17</v>
      </c>
      <c r="S84" s="201">
        <v>0.08</v>
      </c>
      <c r="T84" s="201">
        <v>0.18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1.69</v>
      </c>
      <c r="AD84" s="201">
        <v>0</v>
      </c>
      <c r="AE84" s="201">
        <v>0</v>
      </c>
      <c r="AF84" s="201">
        <v>0</v>
      </c>
      <c r="AG84" s="201">
        <v>-0.61</v>
      </c>
      <c r="AH84" s="201">
        <v>0</v>
      </c>
      <c r="AI84" s="201">
        <v>0</v>
      </c>
      <c r="AJ84" s="201">
        <v>0</v>
      </c>
      <c r="AK84" s="201">
        <v>0.35</v>
      </c>
      <c r="AL84" s="201">
        <v>0</v>
      </c>
      <c r="AM84" s="201">
        <v>0</v>
      </c>
      <c r="AN84" s="201">
        <v>0</v>
      </c>
      <c r="AO84" s="201">
        <v>64.930000000000007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8.74</v>
      </c>
      <c r="AV84" s="201">
        <v>0</v>
      </c>
      <c r="AW84" s="201">
        <v>0.18</v>
      </c>
      <c r="AX84" s="201">
        <v>0.12</v>
      </c>
      <c r="AY84" s="201">
        <v>0.32</v>
      </c>
    </row>
    <row r="85" spans="1:51">
      <c r="A85" t="s">
        <v>127</v>
      </c>
      <c r="B85" s="201">
        <v>0</v>
      </c>
      <c r="C85" s="201">
        <v>0</v>
      </c>
      <c r="D85" s="201">
        <v>4.91</v>
      </c>
      <c r="E85" s="201">
        <v>0</v>
      </c>
      <c r="F85" s="201">
        <v>0</v>
      </c>
      <c r="G85" s="201">
        <v>7.64</v>
      </c>
      <c r="H85" s="201">
        <v>0</v>
      </c>
      <c r="I85" s="201">
        <v>0</v>
      </c>
      <c r="J85" s="201">
        <v>9.8699999999999992</v>
      </c>
      <c r="K85" s="201">
        <v>2.89</v>
      </c>
      <c r="L85" s="201">
        <v>9.35</v>
      </c>
      <c r="M85" s="201">
        <v>2.58</v>
      </c>
      <c r="N85" s="201">
        <v>2.88</v>
      </c>
      <c r="O85" s="201">
        <v>3.2</v>
      </c>
      <c r="P85" s="201">
        <v>0.7</v>
      </c>
      <c r="Q85" s="201">
        <v>0.08</v>
      </c>
      <c r="R85" s="201">
        <v>0.17</v>
      </c>
      <c r="S85" s="201">
        <v>0.08</v>
      </c>
      <c r="T85" s="201">
        <v>0.18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1.69</v>
      </c>
      <c r="AD85" s="201">
        <v>0</v>
      </c>
      <c r="AE85" s="201">
        <v>0</v>
      </c>
      <c r="AF85" s="201">
        <v>0</v>
      </c>
      <c r="AG85" s="201">
        <v>-0.74</v>
      </c>
      <c r="AH85" s="201">
        <v>0</v>
      </c>
      <c r="AI85" s="201">
        <v>0</v>
      </c>
      <c r="AJ85" s="201">
        <v>0</v>
      </c>
      <c r="AK85" s="201">
        <v>0.35</v>
      </c>
      <c r="AL85" s="201">
        <v>0</v>
      </c>
      <c r="AM85" s="201">
        <v>0</v>
      </c>
      <c r="AN85" s="201">
        <v>0</v>
      </c>
      <c r="AO85" s="201">
        <v>40.409999999999997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8.74</v>
      </c>
      <c r="AV85" s="201">
        <v>0</v>
      </c>
      <c r="AW85" s="201">
        <v>0.18</v>
      </c>
      <c r="AX85" s="201">
        <v>0.12</v>
      </c>
      <c r="AY85" s="201">
        <v>0.32</v>
      </c>
    </row>
    <row r="86" spans="1:51">
      <c r="A86" t="s">
        <v>128</v>
      </c>
      <c r="B86" s="201">
        <v>0</v>
      </c>
      <c r="C86" s="201">
        <v>0</v>
      </c>
      <c r="D86" s="201">
        <v>4.91</v>
      </c>
      <c r="E86" s="201">
        <v>0</v>
      </c>
      <c r="F86" s="201">
        <v>0</v>
      </c>
      <c r="G86" s="201">
        <v>7.64</v>
      </c>
      <c r="H86" s="201">
        <v>0</v>
      </c>
      <c r="I86" s="201">
        <v>0</v>
      </c>
      <c r="J86" s="201">
        <v>9.8699999999999992</v>
      </c>
      <c r="K86" s="201">
        <v>2.89</v>
      </c>
      <c r="L86" s="201">
        <v>9.35</v>
      </c>
      <c r="M86" s="201">
        <v>2.58</v>
      </c>
      <c r="N86" s="201">
        <v>2.88</v>
      </c>
      <c r="O86" s="201">
        <v>3.2</v>
      </c>
      <c r="P86" s="201">
        <v>0.7</v>
      </c>
      <c r="Q86" s="201">
        <v>7.0000000000000007E-2</v>
      </c>
      <c r="R86" s="201">
        <v>0.17</v>
      </c>
      <c r="S86" s="201">
        <v>0.08</v>
      </c>
      <c r="T86" s="201">
        <v>0.18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1.69</v>
      </c>
      <c r="AD86" s="201">
        <v>0</v>
      </c>
      <c r="AE86" s="201">
        <v>0</v>
      </c>
      <c r="AF86" s="201">
        <v>0</v>
      </c>
      <c r="AG86" s="201">
        <v>-0.74</v>
      </c>
      <c r="AH86" s="201">
        <v>0</v>
      </c>
      <c r="AI86" s="201">
        <v>0</v>
      </c>
      <c r="AJ86" s="201">
        <v>0</v>
      </c>
      <c r="AK86" s="201">
        <v>0.35</v>
      </c>
      <c r="AL86" s="201">
        <v>0</v>
      </c>
      <c r="AM86" s="201">
        <v>0</v>
      </c>
      <c r="AN86" s="201">
        <v>0</v>
      </c>
      <c r="AO86" s="201">
        <v>40.409999999999997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8.74</v>
      </c>
      <c r="AV86" s="201">
        <v>0</v>
      </c>
      <c r="AW86" s="201">
        <v>0.18</v>
      </c>
      <c r="AX86" s="201">
        <v>0.13</v>
      </c>
      <c r="AY86" s="201">
        <v>0.32</v>
      </c>
    </row>
    <row r="87" spans="1:51">
      <c r="A87" t="s">
        <v>129</v>
      </c>
      <c r="B87" s="201">
        <v>0</v>
      </c>
      <c r="C87" s="201">
        <v>0</v>
      </c>
      <c r="D87" s="201">
        <v>4.91</v>
      </c>
      <c r="E87" s="201">
        <v>0</v>
      </c>
      <c r="F87" s="201">
        <v>0</v>
      </c>
      <c r="G87" s="201">
        <v>7.64</v>
      </c>
      <c r="H87" s="201">
        <v>0</v>
      </c>
      <c r="I87" s="201">
        <v>0</v>
      </c>
      <c r="J87" s="201">
        <v>9.8699999999999992</v>
      </c>
      <c r="K87" s="201">
        <v>2.89</v>
      </c>
      <c r="L87" s="201">
        <v>9.35</v>
      </c>
      <c r="M87" s="201">
        <v>2.58</v>
      </c>
      <c r="N87" s="201">
        <v>2.88</v>
      </c>
      <c r="O87" s="201">
        <v>3.2</v>
      </c>
      <c r="P87" s="201">
        <v>0.7</v>
      </c>
      <c r="Q87" s="201">
        <v>7.0000000000000007E-2</v>
      </c>
      <c r="R87" s="201">
        <v>0.17</v>
      </c>
      <c r="S87" s="201">
        <v>0.08</v>
      </c>
      <c r="T87" s="201">
        <v>0.18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1.69</v>
      </c>
      <c r="AD87" s="201">
        <v>0</v>
      </c>
      <c r="AE87" s="201">
        <v>0</v>
      </c>
      <c r="AF87" s="201">
        <v>0</v>
      </c>
      <c r="AG87" s="201">
        <v>-0.74</v>
      </c>
      <c r="AH87" s="201">
        <v>0</v>
      </c>
      <c r="AI87" s="201">
        <v>0</v>
      </c>
      <c r="AJ87" s="201">
        <v>0</v>
      </c>
      <c r="AK87" s="201">
        <v>0.35</v>
      </c>
      <c r="AL87" s="201">
        <v>0</v>
      </c>
      <c r="AM87" s="201">
        <v>0</v>
      </c>
      <c r="AN87" s="201">
        <v>0</v>
      </c>
      <c r="AO87" s="201">
        <v>49.73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8.74</v>
      </c>
      <c r="AV87" s="201">
        <v>0</v>
      </c>
      <c r="AW87" s="201">
        <v>0.18</v>
      </c>
      <c r="AX87" s="201">
        <v>0.13</v>
      </c>
      <c r="AY87" s="201">
        <v>0.32</v>
      </c>
    </row>
    <row r="88" spans="1:51">
      <c r="A88" t="s">
        <v>130</v>
      </c>
      <c r="B88" s="201">
        <v>0</v>
      </c>
      <c r="C88" s="201">
        <v>0</v>
      </c>
      <c r="D88" s="201">
        <v>4.91</v>
      </c>
      <c r="E88" s="201">
        <v>0</v>
      </c>
      <c r="F88" s="201">
        <v>0</v>
      </c>
      <c r="G88" s="201">
        <v>7.64</v>
      </c>
      <c r="H88" s="201">
        <v>0</v>
      </c>
      <c r="I88" s="201">
        <v>0</v>
      </c>
      <c r="J88" s="201">
        <v>9.8699999999999992</v>
      </c>
      <c r="K88" s="201">
        <v>2.89</v>
      </c>
      <c r="L88" s="201">
        <v>9.35</v>
      </c>
      <c r="M88" s="201">
        <v>2.58</v>
      </c>
      <c r="N88" s="201">
        <v>2.88</v>
      </c>
      <c r="O88" s="201">
        <v>3.2</v>
      </c>
      <c r="P88" s="201">
        <v>0.7</v>
      </c>
      <c r="Q88" s="201">
        <v>7.0000000000000007E-2</v>
      </c>
      <c r="R88" s="201">
        <v>0.17</v>
      </c>
      <c r="S88" s="201">
        <v>0.08</v>
      </c>
      <c r="T88" s="201">
        <v>0.18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1.69</v>
      </c>
      <c r="AD88" s="201">
        <v>0</v>
      </c>
      <c r="AE88" s="201">
        <v>0</v>
      </c>
      <c r="AF88" s="201">
        <v>0</v>
      </c>
      <c r="AG88" s="201">
        <v>-0.74</v>
      </c>
      <c r="AH88" s="201">
        <v>0</v>
      </c>
      <c r="AI88" s="201">
        <v>0</v>
      </c>
      <c r="AJ88" s="201">
        <v>0</v>
      </c>
      <c r="AK88" s="201">
        <v>0.35</v>
      </c>
      <c r="AL88" s="201">
        <v>0</v>
      </c>
      <c r="AM88" s="201">
        <v>0</v>
      </c>
      <c r="AN88" s="201">
        <v>0</v>
      </c>
      <c r="AO88" s="201">
        <v>46.86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8.74</v>
      </c>
      <c r="AV88" s="201">
        <v>0</v>
      </c>
      <c r="AW88" s="201">
        <v>0.18</v>
      </c>
      <c r="AX88" s="201">
        <v>0.13</v>
      </c>
      <c r="AY88" s="201">
        <v>0.32</v>
      </c>
    </row>
    <row r="89" spans="1:51">
      <c r="A89" t="s">
        <v>131</v>
      </c>
      <c r="B89" s="201">
        <v>0</v>
      </c>
      <c r="C89" s="201">
        <v>0</v>
      </c>
      <c r="D89" s="201">
        <v>4.91</v>
      </c>
      <c r="E89" s="201">
        <v>0</v>
      </c>
      <c r="F89" s="201">
        <v>0</v>
      </c>
      <c r="G89" s="201">
        <v>7.64</v>
      </c>
      <c r="H89" s="201">
        <v>0</v>
      </c>
      <c r="I89" s="201">
        <v>0</v>
      </c>
      <c r="J89" s="201">
        <v>9.8699999999999992</v>
      </c>
      <c r="K89" s="201">
        <v>2.89</v>
      </c>
      <c r="L89" s="201">
        <v>9.35</v>
      </c>
      <c r="M89" s="201">
        <v>2.58</v>
      </c>
      <c r="N89" s="201">
        <v>2.88</v>
      </c>
      <c r="O89" s="201">
        <v>3.2</v>
      </c>
      <c r="P89" s="201">
        <v>0.7</v>
      </c>
      <c r="Q89" s="201">
        <v>7.0000000000000007E-2</v>
      </c>
      <c r="R89" s="201">
        <v>0.17</v>
      </c>
      <c r="S89" s="201">
        <v>0.08</v>
      </c>
      <c r="T89" s="201">
        <v>0.18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1.69</v>
      </c>
      <c r="AD89" s="201">
        <v>0</v>
      </c>
      <c r="AE89" s="201">
        <v>0</v>
      </c>
      <c r="AF89" s="201">
        <v>0</v>
      </c>
      <c r="AG89" s="201">
        <v>-0.74</v>
      </c>
      <c r="AH89" s="201">
        <v>0</v>
      </c>
      <c r="AI89" s="201">
        <v>0</v>
      </c>
      <c r="AJ89" s="201">
        <v>0</v>
      </c>
      <c r="AK89" s="201">
        <v>0.35</v>
      </c>
      <c r="AL89" s="201">
        <v>0</v>
      </c>
      <c r="AM89" s="201">
        <v>0</v>
      </c>
      <c r="AN89" s="201">
        <v>0</v>
      </c>
      <c r="AO89" s="201">
        <v>49.01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8.74</v>
      </c>
      <c r="AV89" s="201">
        <v>0</v>
      </c>
      <c r="AW89" s="201">
        <v>0.18</v>
      </c>
      <c r="AX89" s="201">
        <v>0.13</v>
      </c>
      <c r="AY89" s="201">
        <v>0.32</v>
      </c>
    </row>
    <row r="90" spans="1:51">
      <c r="A90" t="s">
        <v>132</v>
      </c>
      <c r="B90" s="201">
        <v>0</v>
      </c>
      <c r="C90" s="201">
        <v>0</v>
      </c>
      <c r="D90" s="201">
        <v>4.91</v>
      </c>
      <c r="E90" s="201">
        <v>0</v>
      </c>
      <c r="F90" s="201">
        <v>0</v>
      </c>
      <c r="G90" s="201">
        <v>7.64</v>
      </c>
      <c r="H90" s="201">
        <v>0</v>
      </c>
      <c r="I90" s="201">
        <v>0</v>
      </c>
      <c r="J90" s="201">
        <v>9.8699999999999992</v>
      </c>
      <c r="K90" s="201">
        <v>2.89</v>
      </c>
      <c r="L90" s="201">
        <v>9.35</v>
      </c>
      <c r="M90" s="201">
        <v>2.58</v>
      </c>
      <c r="N90" s="201">
        <v>2.88</v>
      </c>
      <c r="O90" s="201">
        <v>3.2</v>
      </c>
      <c r="P90" s="201">
        <v>0.7</v>
      </c>
      <c r="Q90" s="201">
        <v>7.0000000000000007E-2</v>
      </c>
      <c r="R90" s="201">
        <v>0.17</v>
      </c>
      <c r="S90" s="201">
        <v>0.08</v>
      </c>
      <c r="T90" s="201">
        <v>0.18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1.69</v>
      </c>
      <c r="AD90" s="201">
        <v>0</v>
      </c>
      <c r="AE90" s="201">
        <v>0</v>
      </c>
      <c r="AF90" s="201">
        <v>0</v>
      </c>
      <c r="AG90" s="201">
        <v>-0.74</v>
      </c>
      <c r="AH90" s="201">
        <v>0</v>
      </c>
      <c r="AI90" s="201">
        <v>0</v>
      </c>
      <c r="AJ90" s="201">
        <v>0</v>
      </c>
      <c r="AK90" s="201">
        <v>0.35</v>
      </c>
      <c r="AL90" s="201">
        <v>0</v>
      </c>
      <c r="AM90" s="201">
        <v>0</v>
      </c>
      <c r="AN90" s="201">
        <v>0</v>
      </c>
      <c r="AO90" s="201">
        <v>50.45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8.74</v>
      </c>
      <c r="AV90" s="201">
        <v>0</v>
      </c>
      <c r="AW90" s="201">
        <v>0.18</v>
      </c>
      <c r="AX90" s="201">
        <v>0.12</v>
      </c>
      <c r="AY90" s="201">
        <v>0.32</v>
      </c>
    </row>
    <row r="91" spans="1:51">
      <c r="A91" t="s">
        <v>133</v>
      </c>
      <c r="B91" s="201">
        <v>0</v>
      </c>
      <c r="C91" s="201">
        <v>0</v>
      </c>
      <c r="D91" s="201">
        <v>4.91</v>
      </c>
      <c r="E91" s="201">
        <v>0</v>
      </c>
      <c r="F91" s="201">
        <v>0</v>
      </c>
      <c r="G91" s="201">
        <v>7.64</v>
      </c>
      <c r="H91" s="201">
        <v>0</v>
      </c>
      <c r="I91" s="201">
        <v>0</v>
      </c>
      <c r="J91" s="201">
        <v>9.8699999999999992</v>
      </c>
      <c r="K91" s="201">
        <v>2.89</v>
      </c>
      <c r="L91" s="201">
        <v>9.35</v>
      </c>
      <c r="M91" s="201">
        <v>2.58</v>
      </c>
      <c r="N91" s="201">
        <v>2.88</v>
      </c>
      <c r="O91" s="201">
        <v>3.2</v>
      </c>
      <c r="P91" s="201">
        <v>0.7</v>
      </c>
      <c r="Q91" s="201">
        <v>7.0000000000000007E-2</v>
      </c>
      <c r="R91" s="201">
        <v>0.17</v>
      </c>
      <c r="S91" s="201">
        <v>0.08</v>
      </c>
      <c r="T91" s="201">
        <v>0.18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1.69</v>
      </c>
      <c r="AD91" s="201">
        <v>0</v>
      </c>
      <c r="AE91" s="201">
        <v>0</v>
      </c>
      <c r="AF91" s="201">
        <v>0</v>
      </c>
      <c r="AG91" s="201">
        <v>-0.74</v>
      </c>
      <c r="AH91" s="201">
        <v>0</v>
      </c>
      <c r="AI91" s="201">
        <v>0</v>
      </c>
      <c r="AJ91" s="201">
        <v>0</v>
      </c>
      <c r="AK91" s="201">
        <v>0.35</v>
      </c>
      <c r="AL91" s="201">
        <v>0</v>
      </c>
      <c r="AM91" s="201">
        <v>0</v>
      </c>
      <c r="AN91" s="201">
        <v>0</v>
      </c>
      <c r="AO91" s="201">
        <v>58.93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8.74</v>
      </c>
      <c r="AV91" s="201">
        <v>0</v>
      </c>
      <c r="AW91" s="201">
        <v>0.18</v>
      </c>
      <c r="AX91" s="201">
        <v>0.12</v>
      </c>
      <c r="AY91" s="201">
        <v>0.32</v>
      </c>
    </row>
    <row r="92" spans="1:51">
      <c r="A92" t="s">
        <v>134</v>
      </c>
      <c r="B92" s="201">
        <v>0</v>
      </c>
      <c r="C92" s="201">
        <v>0</v>
      </c>
      <c r="D92" s="201">
        <v>4.91</v>
      </c>
      <c r="E92" s="201">
        <v>0</v>
      </c>
      <c r="F92" s="201">
        <v>0</v>
      </c>
      <c r="G92" s="201">
        <v>7.64</v>
      </c>
      <c r="H92" s="201">
        <v>0</v>
      </c>
      <c r="I92" s="201">
        <v>0</v>
      </c>
      <c r="J92" s="201">
        <v>9.8699999999999992</v>
      </c>
      <c r="K92" s="201">
        <v>2.89</v>
      </c>
      <c r="L92" s="201">
        <v>9.35</v>
      </c>
      <c r="M92" s="201">
        <v>2.58</v>
      </c>
      <c r="N92" s="201">
        <v>2.88</v>
      </c>
      <c r="O92" s="201">
        <v>3.2</v>
      </c>
      <c r="P92" s="201">
        <v>0.7</v>
      </c>
      <c r="Q92" s="201">
        <v>7.0000000000000007E-2</v>
      </c>
      <c r="R92" s="201">
        <v>0.17</v>
      </c>
      <c r="S92" s="201">
        <v>0.08</v>
      </c>
      <c r="T92" s="201">
        <v>0.18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1.69</v>
      </c>
      <c r="AD92" s="201">
        <v>0</v>
      </c>
      <c r="AE92" s="201">
        <v>0</v>
      </c>
      <c r="AF92" s="201">
        <v>0</v>
      </c>
      <c r="AG92" s="201">
        <v>-0.74</v>
      </c>
      <c r="AH92" s="201">
        <v>0</v>
      </c>
      <c r="AI92" s="201">
        <v>0</v>
      </c>
      <c r="AJ92" s="201">
        <v>0</v>
      </c>
      <c r="AK92" s="201">
        <v>0.35</v>
      </c>
      <c r="AL92" s="201">
        <v>0</v>
      </c>
      <c r="AM92" s="201">
        <v>0</v>
      </c>
      <c r="AN92" s="201">
        <v>0</v>
      </c>
      <c r="AO92" s="201">
        <v>64.930000000000007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8.74</v>
      </c>
      <c r="AV92" s="201">
        <v>0</v>
      </c>
      <c r="AW92" s="201">
        <v>0.18</v>
      </c>
      <c r="AX92" s="201">
        <v>0.12</v>
      </c>
      <c r="AY92" s="201">
        <v>0.32</v>
      </c>
    </row>
    <row r="93" spans="1:51">
      <c r="A93" t="s">
        <v>135</v>
      </c>
      <c r="B93" s="201">
        <v>0</v>
      </c>
      <c r="C93" s="201">
        <v>0</v>
      </c>
      <c r="D93" s="201">
        <v>4.91</v>
      </c>
      <c r="E93" s="201">
        <v>0</v>
      </c>
      <c r="F93" s="201">
        <v>0</v>
      </c>
      <c r="G93" s="201">
        <v>7.64</v>
      </c>
      <c r="H93" s="201">
        <v>0</v>
      </c>
      <c r="I93" s="201">
        <v>0</v>
      </c>
      <c r="J93" s="201">
        <v>9.8699999999999992</v>
      </c>
      <c r="K93" s="201">
        <v>2.89</v>
      </c>
      <c r="L93" s="201">
        <v>9.35</v>
      </c>
      <c r="M93" s="201">
        <v>2.58</v>
      </c>
      <c r="N93" s="201">
        <v>2.88</v>
      </c>
      <c r="O93" s="201">
        <v>3.2</v>
      </c>
      <c r="P93" s="201">
        <v>0.7</v>
      </c>
      <c r="Q93" s="201">
        <v>7.0000000000000007E-2</v>
      </c>
      <c r="R93" s="201">
        <v>0.17</v>
      </c>
      <c r="S93" s="201">
        <v>0.08</v>
      </c>
      <c r="T93" s="201">
        <v>0.18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1.69</v>
      </c>
      <c r="AD93" s="201">
        <v>0</v>
      </c>
      <c r="AE93" s="201">
        <v>0</v>
      </c>
      <c r="AF93" s="201">
        <v>0</v>
      </c>
      <c r="AG93" s="201">
        <v>-0.74</v>
      </c>
      <c r="AH93" s="201">
        <v>0</v>
      </c>
      <c r="AI93" s="201">
        <v>0</v>
      </c>
      <c r="AJ93" s="201">
        <v>0</v>
      </c>
      <c r="AK93" s="201">
        <v>0.35</v>
      </c>
      <c r="AL93" s="201">
        <v>0</v>
      </c>
      <c r="AM93" s="201">
        <v>0</v>
      </c>
      <c r="AN93" s="201">
        <v>0</v>
      </c>
      <c r="AO93" s="201">
        <v>64.930000000000007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8.74</v>
      </c>
      <c r="AV93" s="201">
        <v>0</v>
      </c>
      <c r="AW93" s="201">
        <v>0.18</v>
      </c>
      <c r="AX93" s="201">
        <v>0.12</v>
      </c>
      <c r="AY93" s="201">
        <v>0.32</v>
      </c>
    </row>
    <row r="94" spans="1:51">
      <c r="A94" t="s">
        <v>136</v>
      </c>
      <c r="B94" s="201">
        <v>0</v>
      </c>
      <c r="C94" s="201">
        <v>0</v>
      </c>
      <c r="D94" s="201">
        <v>4.91</v>
      </c>
      <c r="E94" s="201">
        <v>0</v>
      </c>
      <c r="F94" s="201">
        <v>0</v>
      </c>
      <c r="G94" s="201">
        <v>7.64</v>
      </c>
      <c r="H94" s="201">
        <v>0</v>
      </c>
      <c r="I94" s="201">
        <v>0</v>
      </c>
      <c r="J94" s="201">
        <v>9.8699999999999992</v>
      </c>
      <c r="K94" s="201">
        <v>2.89</v>
      </c>
      <c r="L94" s="201">
        <v>9.35</v>
      </c>
      <c r="M94" s="201">
        <v>2.58</v>
      </c>
      <c r="N94" s="201">
        <v>2.88</v>
      </c>
      <c r="O94" s="201">
        <v>3.2</v>
      </c>
      <c r="P94" s="201">
        <v>0.7</v>
      </c>
      <c r="Q94" s="201">
        <v>7.0000000000000007E-2</v>
      </c>
      <c r="R94" s="201">
        <v>0.17</v>
      </c>
      <c r="S94" s="201">
        <v>0.08</v>
      </c>
      <c r="T94" s="201">
        <v>0.18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1.69</v>
      </c>
      <c r="AD94" s="201">
        <v>0</v>
      </c>
      <c r="AE94" s="201">
        <v>0</v>
      </c>
      <c r="AF94" s="201">
        <v>0</v>
      </c>
      <c r="AG94" s="201">
        <v>-0.74</v>
      </c>
      <c r="AH94" s="201">
        <v>0</v>
      </c>
      <c r="AI94" s="201">
        <v>0</v>
      </c>
      <c r="AJ94" s="201">
        <v>0</v>
      </c>
      <c r="AK94" s="201">
        <v>0.35</v>
      </c>
      <c r="AL94" s="201">
        <v>0</v>
      </c>
      <c r="AM94" s="201">
        <v>0</v>
      </c>
      <c r="AN94" s="201">
        <v>0</v>
      </c>
      <c r="AO94" s="201">
        <v>64.930000000000007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8.74</v>
      </c>
      <c r="AV94" s="201">
        <v>0</v>
      </c>
      <c r="AW94" s="201">
        <v>0.18</v>
      </c>
      <c r="AX94" s="201">
        <v>0.13</v>
      </c>
      <c r="AY94" s="201">
        <v>0.32</v>
      </c>
    </row>
    <row r="95" spans="1:51">
      <c r="A95" t="s">
        <v>137</v>
      </c>
      <c r="B95" s="201">
        <v>0</v>
      </c>
      <c r="C95" s="201">
        <v>0</v>
      </c>
      <c r="D95" s="201">
        <v>4.91</v>
      </c>
      <c r="E95" s="201">
        <v>0</v>
      </c>
      <c r="F95" s="201">
        <v>0</v>
      </c>
      <c r="G95" s="201">
        <v>7.64</v>
      </c>
      <c r="H95" s="201">
        <v>0</v>
      </c>
      <c r="I95" s="201">
        <v>0</v>
      </c>
      <c r="J95" s="201">
        <v>9.8699999999999992</v>
      </c>
      <c r="K95" s="201">
        <v>2.89</v>
      </c>
      <c r="L95" s="201">
        <v>9.35</v>
      </c>
      <c r="M95" s="201">
        <v>2.58</v>
      </c>
      <c r="N95" s="201">
        <v>2.88</v>
      </c>
      <c r="O95" s="201">
        <v>3.2</v>
      </c>
      <c r="P95" s="201">
        <v>0.7</v>
      </c>
      <c r="Q95" s="201">
        <v>7.0000000000000007E-2</v>
      </c>
      <c r="R95" s="201">
        <v>0.17</v>
      </c>
      <c r="S95" s="201">
        <v>0.08</v>
      </c>
      <c r="T95" s="201">
        <v>0.18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1.69</v>
      </c>
      <c r="AD95" s="201">
        <v>0</v>
      </c>
      <c r="AE95" s="201">
        <v>0</v>
      </c>
      <c r="AF95" s="201">
        <v>0</v>
      </c>
      <c r="AG95" s="201">
        <v>-0.74</v>
      </c>
      <c r="AH95" s="201">
        <v>0</v>
      </c>
      <c r="AI95" s="201">
        <v>0</v>
      </c>
      <c r="AJ95" s="201">
        <v>0</v>
      </c>
      <c r="AK95" s="201">
        <v>0.35</v>
      </c>
      <c r="AL95" s="201">
        <v>0</v>
      </c>
      <c r="AM95" s="201">
        <v>0</v>
      </c>
      <c r="AN95" s="201">
        <v>0</v>
      </c>
      <c r="AO95" s="201">
        <v>64.930000000000007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8.74</v>
      </c>
      <c r="AV95" s="201">
        <v>0</v>
      </c>
      <c r="AW95" s="201">
        <v>0.18</v>
      </c>
      <c r="AX95" s="201">
        <v>0.13</v>
      </c>
      <c r="AY95" s="201">
        <v>0.32</v>
      </c>
    </row>
    <row r="96" spans="1:51">
      <c r="A96" t="s">
        <v>138</v>
      </c>
      <c r="B96" s="201">
        <v>0</v>
      </c>
      <c r="C96" s="201">
        <v>0</v>
      </c>
      <c r="D96" s="201">
        <v>4.91</v>
      </c>
      <c r="E96" s="201">
        <v>0</v>
      </c>
      <c r="F96" s="201">
        <v>0</v>
      </c>
      <c r="G96" s="201">
        <v>7.64</v>
      </c>
      <c r="H96" s="201">
        <v>0</v>
      </c>
      <c r="I96" s="201">
        <v>0</v>
      </c>
      <c r="J96" s="201">
        <v>9.8699999999999992</v>
      </c>
      <c r="K96" s="201">
        <v>2.89</v>
      </c>
      <c r="L96" s="201">
        <v>9.35</v>
      </c>
      <c r="M96" s="201">
        <v>2.58</v>
      </c>
      <c r="N96" s="201">
        <v>2.88</v>
      </c>
      <c r="O96" s="201">
        <v>3.2</v>
      </c>
      <c r="P96" s="201">
        <v>0.7</v>
      </c>
      <c r="Q96" s="201">
        <v>7.0000000000000007E-2</v>
      </c>
      <c r="R96" s="201">
        <v>0.17</v>
      </c>
      <c r="S96" s="201">
        <v>0.08</v>
      </c>
      <c r="T96" s="201">
        <v>0.18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1.69</v>
      </c>
      <c r="AD96" s="201">
        <v>0</v>
      </c>
      <c r="AE96" s="201">
        <v>0</v>
      </c>
      <c r="AF96" s="201">
        <v>0</v>
      </c>
      <c r="AG96" s="201">
        <v>-0.74</v>
      </c>
      <c r="AH96" s="201">
        <v>0</v>
      </c>
      <c r="AI96" s="201">
        <v>0</v>
      </c>
      <c r="AJ96" s="201">
        <v>0</v>
      </c>
      <c r="AK96" s="201">
        <v>0.35</v>
      </c>
      <c r="AL96" s="201">
        <v>0</v>
      </c>
      <c r="AM96" s="201">
        <v>0</v>
      </c>
      <c r="AN96" s="201">
        <v>0</v>
      </c>
      <c r="AO96" s="201">
        <v>64.930000000000007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8.74</v>
      </c>
      <c r="AV96" s="201">
        <v>0</v>
      </c>
      <c r="AW96" s="201">
        <v>0.18</v>
      </c>
      <c r="AX96" s="201">
        <v>0.13</v>
      </c>
      <c r="AY96" s="201">
        <v>0.32</v>
      </c>
    </row>
    <row r="97" spans="1:51">
      <c r="A97" t="s">
        <v>139</v>
      </c>
      <c r="B97" s="201">
        <v>0</v>
      </c>
      <c r="C97" s="201">
        <v>0</v>
      </c>
      <c r="D97" s="201">
        <v>4.91</v>
      </c>
      <c r="E97" s="201">
        <v>0</v>
      </c>
      <c r="F97" s="201">
        <v>0</v>
      </c>
      <c r="G97" s="201">
        <v>7.64</v>
      </c>
      <c r="H97" s="201">
        <v>0</v>
      </c>
      <c r="I97" s="201">
        <v>0</v>
      </c>
      <c r="J97" s="201">
        <v>9.8699999999999992</v>
      </c>
      <c r="K97" s="201">
        <v>2.89</v>
      </c>
      <c r="L97" s="201">
        <v>9.35</v>
      </c>
      <c r="M97" s="201">
        <v>2.58</v>
      </c>
      <c r="N97" s="201">
        <v>2.88</v>
      </c>
      <c r="O97" s="201">
        <v>3.2</v>
      </c>
      <c r="P97" s="201">
        <v>0.7</v>
      </c>
      <c r="Q97" s="201">
        <v>7.0000000000000007E-2</v>
      </c>
      <c r="R97" s="201">
        <v>0.17</v>
      </c>
      <c r="S97" s="201">
        <v>0.08</v>
      </c>
      <c r="T97" s="201">
        <v>0.18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1.69</v>
      </c>
      <c r="AD97" s="201">
        <v>0</v>
      </c>
      <c r="AE97" s="201">
        <v>0</v>
      </c>
      <c r="AF97" s="201">
        <v>0</v>
      </c>
      <c r="AG97" s="201">
        <v>-0.74</v>
      </c>
      <c r="AH97" s="201">
        <v>0</v>
      </c>
      <c r="AI97" s="201">
        <v>0</v>
      </c>
      <c r="AJ97" s="201">
        <v>0</v>
      </c>
      <c r="AK97" s="201">
        <v>0.35</v>
      </c>
      <c r="AL97" s="201">
        <v>0</v>
      </c>
      <c r="AM97" s="201">
        <v>0</v>
      </c>
      <c r="AN97" s="201">
        <v>0</v>
      </c>
      <c r="AO97" s="201">
        <v>64.930000000000007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8.74</v>
      </c>
      <c r="AV97" s="201">
        <v>0</v>
      </c>
      <c r="AW97" s="201">
        <v>0.18</v>
      </c>
      <c r="AX97" s="201">
        <v>0.13</v>
      </c>
      <c r="AY97" s="201">
        <v>0.32</v>
      </c>
    </row>
    <row r="98" spans="1:51">
      <c r="A98" t="s">
        <v>140</v>
      </c>
      <c r="B98" s="201">
        <v>0</v>
      </c>
      <c r="C98" s="201">
        <v>0</v>
      </c>
      <c r="D98" s="201">
        <v>4.91</v>
      </c>
      <c r="E98" s="201">
        <v>0</v>
      </c>
      <c r="F98" s="201">
        <v>0</v>
      </c>
      <c r="G98" s="201">
        <v>7.64</v>
      </c>
      <c r="H98" s="201">
        <v>0</v>
      </c>
      <c r="I98" s="201">
        <v>0</v>
      </c>
      <c r="J98" s="201">
        <v>9.8699999999999992</v>
      </c>
      <c r="K98" s="201">
        <v>2.89</v>
      </c>
      <c r="L98" s="201">
        <v>9.35</v>
      </c>
      <c r="M98" s="201">
        <v>2.58</v>
      </c>
      <c r="N98" s="201">
        <v>2.88</v>
      </c>
      <c r="O98" s="201">
        <v>3.2</v>
      </c>
      <c r="P98" s="201">
        <v>0.7</v>
      </c>
      <c r="Q98" s="201">
        <v>7.0000000000000007E-2</v>
      </c>
      <c r="R98" s="201">
        <v>0.17</v>
      </c>
      <c r="S98" s="201">
        <v>0.08</v>
      </c>
      <c r="T98" s="201">
        <v>0.18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1.69</v>
      </c>
      <c r="AD98" s="201">
        <v>0</v>
      </c>
      <c r="AE98" s="201">
        <v>0</v>
      </c>
      <c r="AF98" s="201">
        <v>0</v>
      </c>
      <c r="AG98" s="201">
        <v>-0.74</v>
      </c>
      <c r="AH98" s="201">
        <v>0</v>
      </c>
      <c r="AI98" s="201">
        <v>0</v>
      </c>
      <c r="AJ98" s="201">
        <v>0</v>
      </c>
      <c r="AK98" s="201">
        <v>0.35</v>
      </c>
      <c r="AL98" s="201">
        <v>0</v>
      </c>
      <c r="AM98" s="201">
        <v>0</v>
      </c>
      <c r="AN98" s="201">
        <v>0</v>
      </c>
      <c r="AO98" s="201">
        <v>64.930000000000007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8.74</v>
      </c>
      <c r="AV98" s="201">
        <v>0</v>
      </c>
      <c r="AW98" s="201">
        <v>0.18</v>
      </c>
      <c r="AX98" s="201">
        <v>0.13</v>
      </c>
      <c r="AY98" s="201">
        <v>0.32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0.11792000000000025</v>
      </c>
      <c r="E99">
        <f t="shared" si="0"/>
        <v>0</v>
      </c>
      <c r="F99">
        <f t="shared" si="0"/>
        <v>0</v>
      </c>
      <c r="G99">
        <f t="shared" si="0"/>
        <v>0.18866499999999975</v>
      </c>
      <c r="H99">
        <f t="shared" si="0"/>
        <v>0</v>
      </c>
      <c r="I99">
        <f t="shared" si="0"/>
        <v>0</v>
      </c>
      <c r="J99">
        <f t="shared" si="0"/>
        <v>0.2448525</v>
      </c>
      <c r="K99">
        <f t="shared" si="0"/>
        <v>5.9869999999999868E-2</v>
      </c>
      <c r="L99">
        <f t="shared" si="0"/>
        <v>0.22421500000000028</v>
      </c>
      <c r="M99">
        <f t="shared" si="0"/>
        <v>6.2162500000000148E-2</v>
      </c>
      <c r="N99">
        <f t="shared" si="0"/>
        <v>6.9347499999999923E-2</v>
      </c>
      <c r="O99">
        <f t="shared" si="0"/>
        <v>7.7062499999999895E-2</v>
      </c>
      <c r="P99">
        <f t="shared" si="0"/>
        <v>6.9264999999999882E-2</v>
      </c>
      <c r="Q99">
        <f t="shared" si="0"/>
        <v>4.6124999999999994E-3</v>
      </c>
      <c r="R99">
        <f t="shared" si="0"/>
        <v>1.5287500000000011E-2</v>
      </c>
      <c r="S99">
        <f t="shared" si="0"/>
        <v>7.4099999999999826E-3</v>
      </c>
      <c r="T99">
        <f t="shared" si="0"/>
        <v>1.0847499999999996E-2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4.0469999999999999E-2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-1.4605000000000002E-2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8.4000000000000151E-3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1.5199425000000006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0.19254000000000013</v>
      </c>
      <c r="AV99">
        <f t="shared" si="0"/>
        <v>6.500000000000003E-4</v>
      </c>
      <c r="AW99">
        <f t="shared" si="0"/>
        <v>4.3199999999999957E-3</v>
      </c>
      <c r="AX99">
        <f t="shared" si="0"/>
        <v>3.0900000000000007E-3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12.08</v>
      </c>
      <c r="E3" s="201">
        <v>0</v>
      </c>
      <c r="F3" s="201">
        <v>0</v>
      </c>
      <c r="G3" s="201">
        <v>19.989999999999998</v>
      </c>
      <c r="H3" s="201">
        <v>0</v>
      </c>
      <c r="I3" s="201">
        <v>0</v>
      </c>
      <c r="J3" s="201">
        <v>25.23</v>
      </c>
      <c r="K3" s="201">
        <v>0.33</v>
      </c>
      <c r="L3" s="201">
        <v>13.23</v>
      </c>
      <c r="M3" s="201">
        <v>0.95</v>
      </c>
      <c r="N3" s="201">
        <v>1.23</v>
      </c>
      <c r="O3" s="201">
        <v>0</v>
      </c>
      <c r="P3" s="201">
        <v>2.17</v>
      </c>
      <c r="Q3" s="201">
        <v>0.23</v>
      </c>
      <c r="R3" s="201">
        <v>0.45</v>
      </c>
      <c r="S3" s="201">
        <v>0.28000000000000003</v>
      </c>
      <c r="T3" s="201">
        <v>0</v>
      </c>
      <c r="U3" s="201">
        <v>1.79</v>
      </c>
      <c r="V3" s="201">
        <v>0.13</v>
      </c>
      <c r="W3" s="201">
        <v>0.47</v>
      </c>
      <c r="X3" s="201">
        <v>1.05</v>
      </c>
      <c r="Y3" s="201">
        <v>0</v>
      </c>
      <c r="Z3" s="201">
        <v>2.7</v>
      </c>
      <c r="AA3" s="201">
        <v>0.96</v>
      </c>
      <c r="AB3" s="201">
        <v>0</v>
      </c>
      <c r="AC3" s="201">
        <v>11.25</v>
      </c>
      <c r="AD3" s="201">
        <v>0</v>
      </c>
      <c r="AE3" s="201">
        <v>0</v>
      </c>
      <c r="AF3" s="201">
        <v>0</v>
      </c>
      <c r="AG3" s="201">
        <v>-0.77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130.16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12.08</v>
      </c>
      <c r="E4" s="201">
        <v>0</v>
      </c>
      <c r="F4" s="201">
        <v>0</v>
      </c>
      <c r="G4" s="201">
        <v>19.989999999999998</v>
      </c>
      <c r="H4" s="201">
        <v>0</v>
      </c>
      <c r="I4" s="201">
        <v>0</v>
      </c>
      <c r="J4" s="201">
        <v>25.23</v>
      </c>
      <c r="K4" s="201">
        <v>0.33</v>
      </c>
      <c r="L4" s="201">
        <v>13.23</v>
      </c>
      <c r="M4" s="201">
        <v>0.95</v>
      </c>
      <c r="N4" s="201">
        <v>1.23</v>
      </c>
      <c r="O4" s="201">
        <v>0</v>
      </c>
      <c r="P4" s="201">
        <v>1.96</v>
      </c>
      <c r="Q4" s="201">
        <v>0.23</v>
      </c>
      <c r="R4" s="201">
        <v>0.45</v>
      </c>
      <c r="S4" s="201">
        <v>0.28000000000000003</v>
      </c>
      <c r="T4" s="201">
        <v>0</v>
      </c>
      <c r="U4" s="201">
        <v>1.79</v>
      </c>
      <c r="V4" s="201">
        <v>0.13</v>
      </c>
      <c r="W4" s="201">
        <v>0.47</v>
      </c>
      <c r="X4" s="201">
        <v>1.05</v>
      </c>
      <c r="Y4" s="201">
        <v>0</v>
      </c>
      <c r="Z4" s="201">
        <v>2.7</v>
      </c>
      <c r="AA4" s="201">
        <v>0.96</v>
      </c>
      <c r="AB4" s="201">
        <v>0</v>
      </c>
      <c r="AC4" s="201">
        <v>11.25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155.77000000000001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12.08</v>
      </c>
      <c r="E5" s="201">
        <v>0</v>
      </c>
      <c r="F5" s="201">
        <v>0</v>
      </c>
      <c r="G5" s="201">
        <v>19.989999999999998</v>
      </c>
      <c r="H5" s="201">
        <v>0</v>
      </c>
      <c r="I5" s="201">
        <v>0</v>
      </c>
      <c r="J5" s="201">
        <v>25.23</v>
      </c>
      <c r="K5" s="201">
        <v>0.33</v>
      </c>
      <c r="L5" s="201">
        <v>13.23</v>
      </c>
      <c r="M5" s="201">
        <v>0.95</v>
      </c>
      <c r="N5" s="201">
        <v>1.23</v>
      </c>
      <c r="O5" s="201">
        <v>0</v>
      </c>
      <c r="P5" s="201">
        <v>2.33</v>
      </c>
      <c r="Q5" s="201">
        <v>0.23</v>
      </c>
      <c r="R5" s="201">
        <v>0.45</v>
      </c>
      <c r="S5" s="201">
        <v>0.28000000000000003</v>
      </c>
      <c r="T5" s="201">
        <v>0</v>
      </c>
      <c r="U5" s="201">
        <v>1.79</v>
      </c>
      <c r="V5" s="201">
        <v>0.13</v>
      </c>
      <c r="W5" s="201">
        <v>0.47</v>
      </c>
      <c r="X5" s="201">
        <v>1.05</v>
      </c>
      <c r="Y5" s="201">
        <v>0</v>
      </c>
      <c r="Z5" s="201">
        <v>2.7</v>
      </c>
      <c r="AA5" s="201">
        <v>0.96</v>
      </c>
      <c r="AB5" s="201">
        <v>0</v>
      </c>
      <c r="AC5" s="201">
        <v>11.25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155.77000000000001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12.08</v>
      </c>
      <c r="E6" s="201">
        <v>0</v>
      </c>
      <c r="F6" s="201">
        <v>0</v>
      </c>
      <c r="G6" s="201">
        <v>19.989999999999998</v>
      </c>
      <c r="H6" s="201">
        <v>0</v>
      </c>
      <c r="I6" s="201">
        <v>0</v>
      </c>
      <c r="J6" s="201">
        <v>25.23</v>
      </c>
      <c r="K6" s="201">
        <v>0.33</v>
      </c>
      <c r="L6" s="201">
        <v>13.23</v>
      </c>
      <c r="M6" s="201">
        <v>0.95</v>
      </c>
      <c r="N6" s="201">
        <v>1.23</v>
      </c>
      <c r="O6" s="201">
        <v>0</v>
      </c>
      <c r="P6" s="201">
        <v>2.08</v>
      </c>
      <c r="Q6" s="201">
        <v>0.23</v>
      </c>
      <c r="R6" s="201">
        <v>0.45</v>
      </c>
      <c r="S6" s="201">
        <v>0.28000000000000003</v>
      </c>
      <c r="T6" s="201">
        <v>0</v>
      </c>
      <c r="U6" s="201">
        <v>1.79</v>
      </c>
      <c r="V6" s="201">
        <v>0.13</v>
      </c>
      <c r="W6" s="201">
        <v>0.47</v>
      </c>
      <c r="X6" s="201">
        <v>1.05</v>
      </c>
      <c r="Y6" s="201">
        <v>0</v>
      </c>
      <c r="Z6" s="201">
        <v>2.7</v>
      </c>
      <c r="AA6" s="201">
        <v>0.96</v>
      </c>
      <c r="AB6" s="201">
        <v>0</v>
      </c>
      <c r="AC6" s="201">
        <v>11.25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155.77000000000001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12.08</v>
      </c>
      <c r="E7" s="201">
        <v>0</v>
      </c>
      <c r="F7" s="201">
        <v>0</v>
      </c>
      <c r="G7" s="201">
        <v>20.32</v>
      </c>
      <c r="H7" s="201">
        <v>0</v>
      </c>
      <c r="I7" s="201">
        <v>0</v>
      </c>
      <c r="J7" s="201">
        <v>25.23</v>
      </c>
      <c r="K7" s="201">
        <v>0.33</v>
      </c>
      <c r="L7" s="201">
        <v>13.23</v>
      </c>
      <c r="M7" s="201">
        <v>0.95</v>
      </c>
      <c r="N7" s="201">
        <v>1.23</v>
      </c>
      <c r="O7" s="201">
        <v>0</v>
      </c>
      <c r="P7" s="201">
        <v>2.12</v>
      </c>
      <c r="Q7" s="201">
        <v>0.23</v>
      </c>
      <c r="R7" s="201">
        <v>0.45</v>
      </c>
      <c r="S7" s="201">
        <v>0.28000000000000003</v>
      </c>
      <c r="T7" s="201">
        <v>0</v>
      </c>
      <c r="U7" s="201">
        <v>1.79</v>
      </c>
      <c r="V7" s="201">
        <v>0.13</v>
      </c>
      <c r="W7" s="201">
        <v>0.47</v>
      </c>
      <c r="X7" s="201">
        <v>1.05</v>
      </c>
      <c r="Y7" s="201">
        <v>0</v>
      </c>
      <c r="Z7" s="201">
        <v>2.7</v>
      </c>
      <c r="AA7" s="201">
        <v>0.96</v>
      </c>
      <c r="AB7" s="201">
        <v>0</v>
      </c>
      <c r="AC7" s="201">
        <v>11.25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155.77000000000001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12.08</v>
      </c>
      <c r="E8" s="201">
        <v>0</v>
      </c>
      <c r="F8" s="201">
        <v>0</v>
      </c>
      <c r="G8" s="201">
        <v>20.32</v>
      </c>
      <c r="H8" s="201">
        <v>0</v>
      </c>
      <c r="I8" s="201">
        <v>0</v>
      </c>
      <c r="J8" s="201">
        <v>25.9</v>
      </c>
      <c r="K8" s="201">
        <v>0.33</v>
      </c>
      <c r="L8" s="201">
        <v>13.85</v>
      </c>
      <c r="M8" s="201">
        <v>0.95</v>
      </c>
      <c r="N8" s="201">
        <v>1.23</v>
      </c>
      <c r="O8" s="201">
        <v>0</v>
      </c>
      <c r="P8" s="201">
        <v>2.15</v>
      </c>
      <c r="Q8" s="201">
        <v>0.23</v>
      </c>
      <c r="R8" s="201">
        <v>0.45</v>
      </c>
      <c r="S8" s="201">
        <v>0.28000000000000003</v>
      </c>
      <c r="T8" s="201">
        <v>0</v>
      </c>
      <c r="U8" s="201">
        <v>1.79</v>
      </c>
      <c r="V8" s="201">
        <v>0.13</v>
      </c>
      <c r="W8" s="201">
        <v>0.47</v>
      </c>
      <c r="X8" s="201">
        <v>1.05</v>
      </c>
      <c r="Y8" s="201">
        <v>0</v>
      </c>
      <c r="Z8" s="201">
        <v>2.7</v>
      </c>
      <c r="AA8" s="201">
        <v>0.96</v>
      </c>
      <c r="AB8" s="201">
        <v>0</v>
      </c>
      <c r="AC8" s="201">
        <v>11.25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155.77000000000001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12.08</v>
      </c>
      <c r="E9" s="201">
        <v>0</v>
      </c>
      <c r="F9" s="201">
        <v>0</v>
      </c>
      <c r="G9" s="201">
        <v>20.32</v>
      </c>
      <c r="H9" s="201">
        <v>0</v>
      </c>
      <c r="I9" s="201">
        <v>0</v>
      </c>
      <c r="J9" s="201">
        <v>25.9</v>
      </c>
      <c r="K9" s="201">
        <v>0.33</v>
      </c>
      <c r="L9" s="201">
        <v>13.24</v>
      </c>
      <c r="M9" s="201">
        <v>0.95</v>
      </c>
      <c r="N9" s="201">
        <v>1.23</v>
      </c>
      <c r="O9" s="201">
        <v>0</v>
      </c>
      <c r="P9" s="201">
        <v>2.15</v>
      </c>
      <c r="Q9" s="201">
        <v>0.23</v>
      </c>
      <c r="R9" s="201">
        <v>0.45</v>
      </c>
      <c r="S9" s="201">
        <v>0.28000000000000003</v>
      </c>
      <c r="T9" s="201">
        <v>0</v>
      </c>
      <c r="U9" s="201">
        <v>1.79</v>
      </c>
      <c r="V9" s="201">
        <v>0.13</v>
      </c>
      <c r="W9" s="201">
        <v>0.47</v>
      </c>
      <c r="X9" s="201">
        <v>1.05</v>
      </c>
      <c r="Y9" s="201">
        <v>0</v>
      </c>
      <c r="Z9" s="201">
        <v>2.7</v>
      </c>
      <c r="AA9" s="201">
        <v>0.96</v>
      </c>
      <c r="AB9" s="201">
        <v>0</v>
      </c>
      <c r="AC9" s="201">
        <v>11.25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155.77000000000001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12.08</v>
      </c>
      <c r="E10" s="201">
        <v>0</v>
      </c>
      <c r="F10" s="201">
        <v>0</v>
      </c>
      <c r="G10" s="201">
        <v>20.32</v>
      </c>
      <c r="H10" s="201">
        <v>0</v>
      </c>
      <c r="I10" s="201">
        <v>0</v>
      </c>
      <c r="J10" s="201">
        <v>25.9</v>
      </c>
      <c r="K10" s="201">
        <v>0.33</v>
      </c>
      <c r="L10" s="201">
        <v>13.24</v>
      </c>
      <c r="M10" s="201">
        <v>0.95</v>
      </c>
      <c r="N10" s="201">
        <v>1.23</v>
      </c>
      <c r="O10" s="201">
        <v>0</v>
      </c>
      <c r="P10" s="201">
        <v>2.11</v>
      </c>
      <c r="Q10" s="201">
        <v>0.23</v>
      </c>
      <c r="R10" s="201">
        <v>0.45</v>
      </c>
      <c r="S10" s="201">
        <v>0.28000000000000003</v>
      </c>
      <c r="T10" s="201">
        <v>0</v>
      </c>
      <c r="U10" s="201">
        <v>1.79</v>
      </c>
      <c r="V10" s="201">
        <v>0.13</v>
      </c>
      <c r="W10" s="201">
        <v>0.47</v>
      </c>
      <c r="X10" s="201">
        <v>1.05</v>
      </c>
      <c r="Y10" s="201">
        <v>0</v>
      </c>
      <c r="Z10" s="201">
        <v>2.7</v>
      </c>
      <c r="AA10" s="201">
        <v>0.96</v>
      </c>
      <c r="AB10" s="201">
        <v>0</v>
      </c>
      <c r="AC10" s="201">
        <v>11.25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155.77000000000001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12.08</v>
      </c>
      <c r="E11" s="201">
        <v>0</v>
      </c>
      <c r="F11" s="201">
        <v>0</v>
      </c>
      <c r="G11" s="201">
        <v>20.32</v>
      </c>
      <c r="H11" s="201">
        <v>0</v>
      </c>
      <c r="I11" s="201">
        <v>0</v>
      </c>
      <c r="J11" s="201">
        <v>25.9</v>
      </c>
      <c r="K11" s="201">
        <v>0.4</v>
      </c>
      <c r="L11" s="201">
        <v>42</v>
      </c>
      <c r="M11" s="201">
        <v>0.95</v>
      </c>
      <c r="N11" s="201">
        <v>1.23</v>
      </c>
      <c r="O11" s="201">
        <v>0</v>
      </c>
      <c r="P11" s="201">
        <v>1.59</v>
      </c>
      <c r="Q11" s="201">
        <v>0.23</v>
      </c>
      <c r="R11" s="201">
        <v>0.45</v>
      </c>
      <c r="S11" s="201">
        <v>0.28000000000000003</v>
      </c>
      <c r="T11" s="201">
        <v>0</v>
      </c>
      <c r="U11" s="201">
        <v>1.79</v>
      </c>
      <c r="V11" s="201">
        <v>0.13</v>
      </c>
      <c r="W11" s="201">
        <v>0.47</v>
      </c>
      <c r="X11" s="201">
        <v>1.05</v>
      </c>
      <c r="Y11" s="201">
        <v>0</v>
      </c>
      <c r="Z11" s="201">
        <v>2.7</v>
      </c>
      <c r="AA11" s="201">
        <v>0.96</v>
      </c>
      <c r="AB11" s="201">
        <v>0</v>
      </c>
      <c r="AC11" s="201">
        <v>11.25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155.77000000000001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12.08</v>
      </c>
      <c r="E12" s="201">
        <v>0</v>
      </c>
      <c r="F12" s="201">
        <v>0</v>
      </c>
      <c r="G12" s="201">
        <v>20.32</v>
      </c>
      <c r="H12" s="201">
        <v>0</v>
      </c>
      <c r="I12" s="201">
        <v>0</v>
      </c>
      <c r="J12" s="201">
        <v>25.9</v>
      </c>
      <c r="K12" s="201">
        <v>0.33</v>
      </c>
      <c r="L12" s="201">
        <v>42</v>
      </c>
      <c r="M12" s="201">
        <v>0.95</v>
      </c>
      <c r="N12" s="201">
        <v>1.23</v>
      </c>
      <c r="O12" s="201">
        <v>0</v>
      </c>
      <c r="P12" s="201">
        <v>1.48</v>
      </c>
      <c r="Q12" s="201">
        <v>0.23</v>
      </c>
      <c r="R12" s="201">
        <v>0.45</v>
      </c>
      <c r="S12" s="201">
        <v>0.28000000000000003</v>
      </c>
      <c r="T12" s="201">
        <v>0</v>
      </c>
      <c r="U12" s="201">
        <v>1.79</v>
      </c>
      <c r="V12" s="201">
        <v>0.13</v>
      </c>
      <c r="W12" s="201">
        <v>0.47</v>
      </c>
      <c r="X12" s="201">
        <v>1.05</v>
      </c>
      <c r="Y12" s="201">
        <v>0</v>
      </c>
      <c r="Z12" s="201">
        <v>2.7</v>
      </c>
      <c r="AA12" s="201">
        <v>0.96</v>
      </c>
      <c r="AB12" s="201">
        <v>0</v>
      </c>
      <c r="AC12" s="201">
        <v>11.25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155.77000000000001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12.08</v>
      </c>
      <c r="E13" s="201">
        <v>0</v>
      </c>
      <c r="F13" s="201">
        <v>0</v>
      </c>
      <c r="G13" s="201">
        <v>20.32</v>
      </c>
      <c r="H13" s="201">
        <v>0</v>
      </c>
      <c r="I13" s="201">
        <v>0</v>
      </c>
      <c r="J13" s="201">
        <v>25.9</v>
      </c>
      <c r="K13" s="201">
        <v>0.33</v>
      </c>
      <c r="L13" s="201">
        <v>32.35</v>
      </c>
      <c r="M13" s="201">
        <v>0.95</v>
      </c>
      <c r="N13" s="201">
        <v>1.23</v>
      </c>
      <c r="O13" s="201">
        <v>0</v>
      </c>
      <c r="P13" s="201">
        <v>1.48</v>
      </c>
      <c r="Q13" s="201">
        <v>0.23</v>
      </c>
      <c r="R13" s="201">
        <v>0.45</v>
      </c>
      <c r="S13" s="201">
        <v>0.28000000000000003</v>
      </c>
      <c r="T13" s="201">
        <v>0</v>
      </c>
      <c r="U13" s="201">
        <v>1.79</v>
      </c>
      <c r="V13" s="201">
        <v>0.13</v>
      </c>
      <c r="W13" s="201">
        <v>0.47</v>
      </c>
      <c r="X13" s="201">
        <v>1.05</v>
      </c>
      <c r="Y13" s="201">
        <v>0</v>
      </c>
      <c r="Z13" s="201">
        <v>2.7</v>
      </c>
      <c r="AA13" s="201">
        <v>0.96</v>
      </c>
      <c r="AB13" s="201">
        <v>0</v>
      </c>
      <c r="AC13" s="201">
        <v>11.25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155.77000000000001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12.08</v>
      </c>
      <c r="E14" s="201">
        <v>0</v>
      </c>
      <c r="F14" s="201">
        <v>0</v>
      </c>
      <c r="G14" s="201">
        <v>20.32</v>
      </c>
      <c r="H14" s="201">
        <v>0</v>
      </c>
      <c r="I14" s="201">
        <v>0</v>
      </c>
      <c r="J14" s="201">
        <v>25.9</v>
      </c>
      <c r="K14" s="201">
        <v>0.33</v>
      </c>
      <c r="L14" s="201">
        <v>13.52</v>
      </c>
      <c r="M14" s="201">
        <v>0.95</v>
      </c>
      <c r="N14" s="201">
        <v>1.23</v>
      </c>
      <c r="O14" s="201">
        <v>0</v>
      </c>
      <c r="P14" s="201">
        <v>1.48</v>
      </c>
      <c r="Q14" s="201">
        <v>0.23</v>
      </c>
      <c r="R14" s="201">
        <v>0.45</v>
      </c>
      <c r="S14" s="201">
        <v>0.28000000000000003</v>
      </c>
      <c r="T14" s="201">
        <v>0</v>
      </c>
      <c r="U14" s="201">
        <v>1.79</v>
      </c>
      <c r="V14" s="201">
        <v>0.13</v>
      </c>
      <c r="W14" s="201">
        <v>0.47</v>
      </c>
      <c r="X14" s="201">
        <v>1.05</v>
      </c>
      <c r="Y14" s="201">
        <v>0</v>
      </c>
      <c r="Z14" s="201">
        <v>2.7</v>
      </c>
      <c r="AA14" s="201">
        <v>0.96</v>
      </c>
      <c r="AB14" s="201">
        <v>0</v>
      </c>
      <c r="AC14" s="201">
        <v>11.25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155.77000000000001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12.08</v>
      </c>
      <c r="E15" s="201">
        <v>0</v>
      </c>
      <c r="F15" s="201">
        <v>0</v>
      </c>
      <c r="G15" s="201">
        <v>20.49</v>
      </c>
      <c r="H15" s="201">
        <v>0</v>
      </c>
      <c r="I15" s="201">
        <v>0</v>
      </c>
      <c r="J15" s="201">
        <v>26.23</v>
      </c>
      <c r="K15" s="201">
        <v>3.58</v>
      </c>
      <c r="L15" s="201">
        <v>90.27</v>
      </c>
      <c r="M15" s="201">
        <v>0.95</v>
      </c>
      <c r="N15" s="201">
        <v>1.23</v>
      </c>
      <c r="O15" s="201">
        <v>0</v>
      </c>
      <c r="P15" s="201">
        <v>1.44</v>
      </c>
      <c r="Q15" s="201">
        <v>0.23</v>
      </c>
      <c r="R15" s="201">
        <v>0.45</v>
      </c>
      <c r="S15" s="201">
        <v>0.28000000000000003</v>
      </c>
      <c r="T15" s="201">
        <v>0</v>
      </c>
      <c r="U15" s="201">
        <v>1.79</v>
      </c>
      <c r="V15" s="201">
        <v>0.13</v>
      </c>
      <c r="W15" s="201">
        <v>0.47</v>
      </c>
      <c r="X15" s="201">
        <v>1.05</v>
      </c>
      <c r="Y15" s="201">
        <v>0</v>
      </c>
      <c r="Z15" s="201">
        <v>2.7</v>
      </c>
      <c r="AA15" s="201">
        <v>0.96</v>
      </c>
      <c r="AB15" s="201">
        <v>0</v>
      </c>
      <c r="AC15" s="201">
        <v>11.25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155.77000000000001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12.08</v>
      </c>
      <c r="E16" s="201">
        <v>0</v>
      </c>
      <c r="F16" s="201">
        <v>0</v>
      </c>
      <c r="G16" s="201">
        <v>20.49</v>
      </c>
      <c r="H16" s="201">
        <v>0</v>
      </c>
      <c r="I16" s="201">
        <v>0</v>
      </c>
      <c r="J16" s="201">
        <v>26.23</v>
      </c>
      <c r="K16" s="201">
        <v>3.58</v>
      </c>
      <c r="L16" s="201">
        <v>101.85</v>
      </c>
      <c r="M16" s="201">
        <v>0.95</v>
      </c>
      <c r="N16" s="201">
        <v>1.23</v>
      </c>
      <c r="O16" s="201">
        <v>0</v>
      </c>
      <c r="P16" s="201">
        <v>1.44</v>
      </c>
      <c r="Q16" s="201">
        <v>0.23</v>
      </c>
      <c r="R16" s="201">
        <v>0.45</v>
      </c>
      <c r="S16" s="201">
        <v>0.28000000000000003</v>
      </c>
      <c r="T16" s="201">
        <v>0</v>
      </c>
      <c r="U16" s="201">
        <v>1.79</v>
      </c>
      <c r="V16" s="201">
        <v>0.13</v>
      </c>
      <c r="W16" s="201">
        <v>0.47</v>
      </c>
      <c r="X16" s="201">
        <v>1.05</v>
      </c>
      <c r="Y16" s="201">
        <v>0</v>
      </c>
      <c r="Z16" s="201">
        <v>2.7</v>
      </c>
      <c r="AA16" s="201">
        <v>0.96</v>
      </c>
      <c r="AB16" s="201">
        <v>0</v>
      </c>
      <c r="AC16" s="201">
        <v>11.25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155.77000000000001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12.08</v>
      </c>
      <c r="E17" s="201">
        <v>0</v>
      </c>
      <c r="F17" s="201">
        <v>0</v>
      </c>
      <c r="G17" s="201">
        <v>20.49</v>
      </c>
      <c r="H17" s="201">
        <v>0</v>
      </c>
      <c r="I17" s="201">
        <v>0</v>
      </c>
      <c r="J17" s="201">
        <v>26.23</v>
      </c>
      <c r="K17" s="201">
        <v>3.58</v>
      </c>
      <c r="L17" s="201">
        <v>134.66999999999999</v>
      </c>
      <c r="M17" s="201">
        <v>0.95</v>
      </c>
      <c r="N17" s="201">
        <v>1.23</v>
      </c>
      <c r="O17" s="201">
        <v>0</v>
      </c>
      <c r="P17" s="201">
        <v>1.44</v>
      </c>
      <c r="Q17" s="201">
        <v>0.23</v>
      </c>
      <c r="R17" s="201">
        <v>0.45</v>
      </c>
      <c r="S17" s="201">
        <v>0.28000000000000003</v>
      </c>
      <c r="T17" s="201">
        <v>0</v>
      </c>
      <c r="U17" s="201">
        <v>1.79</v>
      </c>
      <c r="V17" s="201">
        <v>0.13</v>
      </c>
      <c r="W17" s="201">
        <v>0.47</v>
      </c>
      <c r="X17" s="201">
        <v>1.05</v>
      </c>
      <c r="Y17" s="201">
        <v>0</v>
      </c>
      <c r="Z17" s="201">
        <v>2.7</v>
      </c>
      <c r="AA17" s="201">
        <v>0.96</v>
      </c>
      <c r="AB17" s="201">
        <v>0</v>
      </c>
      <c r="AC17" s="201">
        <v>11.25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155.77000000000001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12.08</v>
      </c>
      <c r="E18" s="201">
        <v>0</v>
      </c>
      <c r="F18" s="201">
        <v>0</v>
      </c>
      <c r="G18" s="201">
        <v>20.49</v>
      </c>
      <c r="H18" s="201">
        <v>0</v>
      </c>
      <c r="I18" s="201">
        <v>0</v>
      </c>
      <c r="J18" s="201">
        <v>26.23</v>
      </c>
      <c r="K18" s="201">
        <v>3.58</v>
      </c>
      <c r="L18" s="201">
        <v>154.94</v>
      </c>
      <c r="M18" s="201">
        <v>0.95</v>
      </c>
      <c r="N18" s="201">
        <v>1.23</v>
      </c>
      <c r="O18" s="201">
        <v>0</v>
      </c>
      <c r="P18" s="201">
        <v>1.44</v>
      </c>
      <c r="Q18" s="201">
        <v>0.23</v>
      </c>
      <c r="R18" s="201">
        <v>0.45</v>
      </c>
      <c r="S18" s="201">
        <v>0.28000000000000003</v>
      </c>
      <c r="T18" s="201">
        <v>0</v>
      </c>
      <c r="U18" s="201">
        <v>1.79</v>
      </c>
      <c r="V18" s="201">
        <v>0.13</v>
      </c>
      <c r="W18" s="201">
        <v>0.47</v>
      </c>
      <c r="X18" s="201">
        <v>1.05</v>
      </c>
      <c r="Y18" s="201">
        <v>0</v>
      </c>
      <c r="Z18" s="201">
        <v>2.7</v>
      </c>
      <c r="AA18" s="201">
        <v>0.96</v>
      </c>
      <c r="AB18" s="201">
        <v>0</v>
      </c>
      <c r="AC18" s="201">
        <v>11.25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155.77000000000001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12.08</v>
      </c>
      <c r="E19" s="201">
        <v>0</v>
      </c>
      <c r="F19" s="201">
        <v>0</v>
      </c>
      <c r="G19" s="201">
        <v>20.49</v>
      </c>
      <c r="H19" s="201">
        <v>0</v>
      </c>
      <c r="I19" s="201">
        <v>0</v>
      </c>
      <c r="J19" s="201">
        <v>26.23</v>
      </c>
      <c r="K19" s="201">
        <v>3.58</v>
      </c>
      <c r="L19" s="201">
        <v>174.25</v>
      </c>
      <c r="M19" s="201">
        <v>0.95</v>
      </c>
      <c r="N19" s="201">
        <v>1.23</v>
      </c>
      <c r="O19" s="201">
        <v>0</v>
      </c>
      <c r="P19" s="201">
        <v>1.44</v>
      </c>
      <c r="Q19" s="201">
        <v>0.23</v>
      </c>
      <c r="R19" s="201">
        <v>0.45</v>
      </c>
      <c r="S19" s="201">
        <v>0.28000000000000003</v>
      </c>
      <c r="T19" s="201">
        <v>0</v>
      </c>
      <c r="U19" s="201">
        <v>1.79</v>
      </c>
      <c r="V19" s="201">
        <v>0.13</v>
      </c>
      <c r="W19" s="201">
        <v>0.47</v>
      </c>
      <c r="X19" s="201">
        <v>1.05</v>
      </c>
      <c r="Y19" s="201">
        <v>0</v>
      </c>
      <c r="Z19" s="201">
        <v>2.7</v>
      </c>
      <c r="AA19" s="201">
        <v>0.96</v>
      </c>
      <c r="AB19" s="201">
        <v>0</v>
      </c>
      <c r="AC19" s="201">
        <v>11.25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155.77000000000001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12.08</v>
      </c>
      <c r="E20" s="201">
        <v>0</v>
      </c>
      <c r="F20" s="201">
        <v>0</v>
      </c>
      <c r="G20" s="201">
        <v>20.49</v>
      </c>
      <c r="H20" s="201">
        <v>0</v>
      </c>
      <c r="I20" s="201">
        <v>0</v>
      </c>
      <c r="J20" s="201">
        <v>26.23</v>
      </c>
      <c r="K20" s="201">
        <v>3.58</v>
      </c>
      <c r="L20" s="201">
        <v>199.35</v>
      </c>
      <c r="M20" s="201">
        <v>0.95</v>
      </c>
      <c r="N20" s="201">
        <v>1.23</v>
      </c>
      <c r="O20" s="201">
        <v>0</v>
      </c>
      <c r="P20" s="201">
        <v>1.44</v>
      </c>
      <c r="Q20" s="201">
        <v>0.23</v>
      </c>
      <c r="R20" s="201">
        <v>0.44</v>
      </c>
      <c r="S20" s="201">
        <v>0.28000000000000003</v>
      </c>
      <c r="T20" s="201">
        <v>0</v>
      </c>
      <c r="U20" s="201">
        <v>1.79</v>
      </c>
      <c r="V20" s="201">
        <v>0.13</v>
      </c>
      <c r="W20" s="201">
        <v>0.47</v>
      </c>
      <c r="X20" s="201">
        <v>1.05</v>
      </c>
      <c r="Y20" s="201">
        <v>0</v>
      </c>
      <c r="Z20" s="201">
        <v>2.7</v>
      </c>
      <c r="AA20" s="201">
        <v>0.96</v>
      </c>
      <c r="AB20" s="201">
        <v>0</v>
      </c>
      <c r="AC20" s="201">
        <v>11.25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155.77000000000001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12.08</v>
      </c>
      <c r="E21" s="201">
        <v>0</v>
      </c>
      <c r="F21" s="201">
        <v>0</v>
      </c>
      <c r="G21" s="201">
        <v>20.49</v>
      </c>
      <c r="H21" s="201">
        <v>0</v>
      </c>
      <c r="I21" s="201">
        <v>0</v>
      </c>
      <c r="J21" s="201">
        <v>26.23</v>
      </c>
      <c r="K21" s="201">
        <v>3.58</v>
      </c>
      <c r="L21" s="201">
        <v>225.41</v>
      </c>
      <c r="M21" s="201">
        <v>0.95</v>
      </c>
      <c r="N21" s="201">
        <v>1.23</v>
      </c>
      <c r="O21" s="201">
        <v>0</v>
      </c>
      <c r="P21" s="201">
        <v>1.44</v>
      </c>
      <c r="Q21" s="201">
        <v>0.23</v>
      </c>
      <c r="R21" s="201">
        <v>0.44</v>
      </c>
      <c r="S21" s="201">
        <v>0.28000000000000003</v>
      </c>
      <c r="T21" s="201">
        <v>0</v>
      </c>
      <c r="U21" s="201">
        <v>1.79</v>
      </c>
      <c r="V21" s="201">
        <v>0.13</v>
      </c>
      <c r="W21" s="201">
        <v>0.47</v>
      </c>
      <c r="X21" s="201">
        <v>1.05</v>
      </c>
      <c r="Y21" s="201">
        <v>0</v>
      </c>
      <c r="Z21" s="201">
        <v>2.7</v>
      </c>
      <c r="AA21" s="201">
        <v>0.96</v>
      </c>
      <c r="AB21" s="201">
        <v>0</v>
      </c>
      <c r="AC21" s="201">
        <v>11.25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155.77000000000001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12.08</v>
      </c>
      <c r="E22" s="201">
        <v>0</v>
      </c>
      <c r="F22" s="201">
        <v>0</v>
      </c>
      <c r="G22" s="201">
        <v>20.49</v>
      </c>
      <c r="H22" s="201">
        <v>0</v>
      </c>
      <c r="I22" s="201">
        <v>0</v>
      </c>
      <c r="J22" s="201">
        <v>26.23</v>
      </c>
      <c r="K22" s="201">
        <v>3.58</v>
      </c>
      <c r="L22" s="201">
        <v>254.37</v>
      </c>
      <c r="M22" s="201">
        <v>0.95</v>
      </c>
      <c r="N22" s="201">
        <v>1.23</v>
      </c>
      <c r="O22" s="201">
        <v>0</v>
      </c>
      <c r="P22" s="201">
        <v>1.44</v>
      </c>
      <c r="Q22" s="201">
        <v>0.23</v>
      </c>
      <c r="R22" s="201">
        <v>0.45</v>
      </c>
      <c r="S22" s="201">
        <v>0.28000000000000003</v>
      </c>
      <c r="T22" s="201">
        <v>0</v>
      </c>
      <c r="U22" s="201">
        <v>1.79</v>
      </c>
      <c r="V22" s="201">
        <v>0.13</v>
      </c>
      <c r="W22" s="201">
        <v>0.47</v>
      </c>
      <c r="X22" s="201">
        <v>1.05</v>
      </c>
      <c r="Y22" s="201">
        <v>0</v>
      </c>
      <c r="Z22" s="201">
        <v>2.7</v>
      </c>
      <c r="AA22" s="201">
        <v>0.96</v>
      </c>
      <c r="AB22" s="201">
        <v>0</v>
      </c>
      <c r="AC22" s="201">
        <v>11.25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155.77000000000001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12.08</v>
      </c>
      <c r="E23" s="201">
        <v>0</v>
      </c>
      <c r="F23" s="201">
        <v>0</v>
      </c>
      <c r="G23" s="201">
        <v>20.49</v>
      </c>
      <c r="H23" s="201">
        <v>0</v>
      </c>
      <c r="I23" s="201">
        <v>0</v>
      </c>
      <c r="J23" s="201">
        <v>26.23</v>
      </c>
      <c r="K23" s="201">
        <v>3.58</v>
      </c>
      <c r="L23" s="201">
        <v>264.02</v>
      </c>
      <c r="M23" s="201">
        <v>0.95</v>
      </c>
      <c r="N23" s="201">
        <v>1.23</v>
      </c>
      <c r="O23" s="201">
        <v>0</v>
      </c>
      <c r="P23" s="201">
        <v>1.44</v>
      </c>
      <c r="Q23" s="201">
        <v>0.23</v>
      </c>
      <c r="R23" s="201">
        <v>0.45</v>
      </c>
      <c r="S23" s="201">
        <v>0.28000000000000003</v>
      </c>
      <c r="T23" s="201">
        <v>0</v>
      </c>
      <c r="U23" s="201">
        <v>1.79</v>
      </c>
      <c r="V23" s="201">
        <v>0.13</v>
      </c>
      <c r="W23" s="201">
        <v>0.47</v>
      </c>
      <c r="X23" s="201">
        <v>1.05</v>
      </c>
      <c r="Y23" s="201">
        <v>0</v>
      </c>
      <c r="Z23" s="201">
        <v>2.7</v>
      </c>
      <c r="AA23" s="201">
        <v>0.96</v>
      </c>
      <c r="AB23" s="201">
        <v>0</v>
      </c>
      <c r="AC23" s="201">
        <v>11.25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155.77000000000001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12.08</v>
      </c>
      <c r="E24" s="201">
        <v>0</v>
      </c>
      <c r="F24" s="201">
        <v>0</v>
      </c>
      <c r="G24" s="201">
        <v>20.49</v>
      </c>
      <c r="H24" s="201">
        <v>0</v>
      </c>
      <c r="I24" s="201">
        <v>0</v>
      </c>
      <c r="J24" s="201">
        <v>26.23</v>
      </c>
      <c r="K24" s="201">
        <v>3.58</v>
      </c>
      <c r="L24" s="201">
        <v>264.02</v>
      </c>
      <c r="M24" s="201">
        <v>0.95</v>
      </c>
      <c r="N24" s="201">
        <v>1.23</v>
      </c>
      <c r="O24" s="201">
        <v>0</v>
      </c>
      <c r="P24" s="201">
        <v>1.44</v>
      </c>
      <c r="Q24" s="201">
        <v>0.23</v>
      </c>
      <c r="R24" s="201">
        <v>0.45</v>
      </c>
      <c r="S24" s="201">
        <v>0.28000000000000003</v>
      </c>
      <c r="T24" s="201">
        <v>0</v>
      </c>
      <c r="U24" s="201">
        <v>1.79</v>
      </c>
      <c r="V24" s="201">
        <v>0.13</v>
      </c>
      <c r="W24" s="201">
        <v>0.47</v>
      </c>
      <c r="X24" s="201">
        <v>1.05</v>
      </c>
      <c r="Y24" s="201">
        <v>0</v>
      </c>
      <c r="Z24" s="201">
        <v>2.7</v>
      </c>
      <c r="AA24" s="201">
        <v>0.96</v>
      </c>
      <c r="AB24" s="201">
        <v>0</v>
      </c>
      <c r="AC24" s="201">
        <v>11.25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155.77000000000001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12.08</v>
      </c>
      <c r="E25" s="201">
        <v>0</v>
      </c>
      <c r="F25" s="201">
        <v>0</v>
      </c>
      <c r="G25" s="201">
        <v>20.49</v>
      </c>
      <c r="H25" s="201">
        <v>0</v>
      </c>
      <c r="I25" s="201">
        <v>0</v>
      </c>
      <c r="J25" s="201">
        <v>26.23</v>
      </c>
      <c r="K25" s="201">
        <v>3.58</v>
      </c>
      <c r="L25" s="201">
        <v>264.02</v>
      </c>
      <c r="M25" s="201">
        <v>0.95</v>
      </c>
      <c r="N25" s="201">
        <v>1.23</v>
      </c>
      <c r="O25" s="201">
        <v>0</v>
      </c>
      <c r="P25" s="201">
        <v>1.44</v>
      </c>
      <c r="Q25" s="201">
        <v>0.23</v>
      </c>
      <c r="R25" s="201">
        <v>0.45</v>
      </c>
      <c r="S25" s="201">
        <v>0.28000000000000003</v>
      </c>
      <c r="T25" s="201">
        <v>0</v>
      </c>
      <c r="U25" s="201">
        <v>1.79</v>
      </c>
      <c r="V25" s="201">
        <v>0.13</v>
      </c>
      <c r="W25" s="201">
        <v>0.47</v>
      </c>
      <c r="X25" s="201">
        <v>1.05</v>
      </c>
      <c r="Y25" s="201">
        <v>0</v>
      </c>
      <c r="Z25" s="201">
        <v>2.7</v>
      </c>
      <c r="AA25" s="201">
        <v>0.96</v>
      </c>
      <c r="AB25" s="201">
        <v>0</v>
      </c>
      <c r="AC25" s="201">
        <v>11.25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155.77000000000001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12.08</v>
      </c>
      <c r="E26" s="201">
        <v>0</v>
      </c>
      <c r="F26" s="201">
        <v>0</v>
      </c>
      <c r="G26" s="201">
        <v>20.49</v>
      </c>
      <c r="H26" s="201">
        <v>0</v>
      </c>
      <c r="I26" s="201">
        <v>0</v>
      </c>
      <c r="J26" s="201">
        <v>26.23</v>
      </c>
      <c r="K26" s="201">
        <v>4.4000000000000004</v>
      </c>
      <c r="L26" s="201">
        <v>264.02</v>
      </c>
      <c r="M26" s="201">
        <v>0.95</v>
      </c>
      <c r="N26" s="201">
        <v>1.23</v>
      </c>
      <c r="O26" s="201">
        <v>0</v>
      </c>
      <c r="P26" s="201">
        <v>1.44</v>
      </c>
      <c r="Q26" s="201">
        <v>0.23</v>
      </c>
      <c r="R26" s="201">
        <v>0.45</v>
      </c>
      <c r="S26" s="201">
        <v>0.28000000000000003</v>
      </c>
      <c r="T26" s="201">
        <v>0</v>
      </c>
      <c r="U26" s="201">
        <v>1.79</v>
      </c>
      <c r="V26" s="201">
        <v>0.13</v>
      </c>
      <c r="W26" s="201">
        <v>0.47</v>
      </c>
      <c r="X26" s="201">
        <v>1.05</v>
      </c>
      <c r="Y26" s="201">
        <v>0</v>
      </c>
      <c r="Z26" s="201">
        <v>2.7</v>
      </c>
      <c r="AA26" s="201">
        <v>0.96</v>
      </c>
      <c r="AB26" s="201">
        <v>0</v>
      </c>
      <c r="AC26" s="201">
        <v>11.25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155.77000000000001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12.08</v>
      </c>
      <c r="E27" s="201">
        <v>0</v>
      </c>
      <c r="F27" s="201">
        <v>0</v>
      </c>
      <c r="G27" s="201">
        <v>20.49</v>
      </c>
      <c r="H27" s="201">
        <v>0</v>
      </c>
      <c r="I27" s="201">
        <v>0</v>
      </c>
      <c r="J27" s="201">
        <v>25.9</v>
      </c>
      <c r="K27" s="201">
        <v>4.4000000000000004</v>
      </c>
      <c r="L27" s="201">
        <v>264.02</v>
      </c>
      <c r="M27" s="201">
        <v>0.95</v>
      </c>
      <c r="N27" s="201">
        <v>1.23</v>
      </c>
      <c r="O27" s="201">
        <v>0</v>
      </c>
      <c r="P27" s="201">
        <v>1.44</v>
      </c>
      <c r="Q27" s="201">
        <v>0.23</v>
      </c>
      <c r="R27" s="201">
        <v>0.45</v>
      </c>
      <c r="S27" s="201">
        <v>0.28000000000000003</v>
      </c>
      <c r="T27" s="201">
        <v>0</v>
      </c>
      <c r="U27" s="201">
        <v>1.79</v>
      </c>
      <c r="V27" s="201">
        <v>0.13</v>
      </c>
      <c r="W27" s="201">
        <v>0.47</v>
      </c>
      <c r="X27" s="201">
        <v>1.05</v>
      </c>
      <c r="Y27" s="201">
        <v>0</v>
      </c>
      <c r="Z27" s="201">
        <v>2.7</v>
      </c>
      <c r="AA27" s="201">
        <v>11.21</v>
      </c>
      <c r="AB27" s="201">
        <v>0</v>
      </c>
      <c r="AC27" s="201">
        <v>11.25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155.77000000000001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12.08</v>
      </c>
      <c r="E28" s="201">
        <v>0</v>
      </c>
      <c r="F28" s="201">
        <v>0</v>
      </c>
      <c r="G28" s="201">
        <v>20.49</v>
      </c>
      <c r="H28" s="201">
        <v>0</v>
      </c>
      <c r="I28" s="201">
        <v>0</v>
      </c>
      <c r="J28" s="201">
        <v>25.9</v>
      </c>
      <c r="K28" s="201">
        <v>4.4000000000000004</v>
      </c>
      <c r="L28" s="201">
        <v>264.02</v>
      </c>
      <c r="M28" s="201">
        <v>0.95</v>
      </c>
      <c r="N28" s="201">
        <v>1.23</v>
      </c>
      <c r="O28" s="201">
        <v>0</v>
      </c>
      <c r="P28" s="201">
        <v>1.44</v>
      </c>
      <c r="Q28" s="201">
        <v>3.14</v>
      </c>
      <c r="R28" s="201">
        <v>0.45</v>
      </c>
      <c r="S28" s="201">
        <v>3.79</v>
      </c>
      <c r="T28" s="201">
        <v>0</v>
      </c>
      <c r="U28" s="201">
        <v>1.79</v>
      </c>
      <c r="V28" s="201">
        <v>0.13</v>
      </c>
      <c r="W28" s="201">
        <v>0.47</v>
      </c>
      <c r="X28" s="201">
        <v>1.05</v>
      </c>
      <c r="Y28" s="201">
        <v>0</v>
      </c>
      <c r="Z28" s="201">
        <v>2.71</v>
      </c>
      <c r="AA28" s="201">
        <v>13.39</v>
      </c>
      <c r="AB28" s="201">
        <v>0</v>
      </c>
      <c r="AC28" s="201">
        <v>11.25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155.77000000000001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12.08</v>
      </c>
      <c r="E29" s="201">
        <v>0</v>
      </c>
      <c r="F29" s="201">
        <v>0</v>
      </c>
      <c r="G29" s="201">
        <v>20.49</v>
      </c>
      <c r="H29" s="201">
        <v>0</v>
      </c>
      <c r="I29" s="201">
        <v>0</v>
      </c>
      <c r="J29" s="201">
        <v>25.9</v>
      </c>
      <c r="K29" s="201">
        <v>4.4000000000000004</v>
      </c>
      <c r="L29" s="201">
        <v>264.02</v>
      </c>
      <c r="M29" s="201">
        <v>0.95</v>
      </c>
      <c r="N29" s="201">
        <v>1.23</v>
      </c>
      <c r="O29" s="201">
        <v>0</v>
      </c>
      <c r="P29" s="201">
        <v>1.44</v>
      </c>
      <c r="Q29" s="201">
        <v>3.14</v>
      </c>
      <c r="R29" s="201">
        <v>6.1</v>
      </c>
      <c r="S29" s="201">
        <v>3.79</v>
      </c>
      <c r="T29" s="201">
        <v>0</v>
      </c>
      <c r="U29" s="201">
        <v>1.79</v>
      </c>
      <c r="V29" s="201">
        <v>0.13</v>
      </c>
      <c r="W29" s="201">
        <v>0.47</v>
      </c>
      <c r="X29" s="201">
        <v>1.05</v>
      </c>
      <c r="Y29" s="201">
        <v>0</v>
      </c>
      <c r="Z29" s="201">
        <v>34.659999999999997</v>
      </c>
      <c r="AA29" s="201">
        <v>13.39</v>
      </c>
      <c r="AB29" s="201">
        <v>0</v>
      </c>
      <c r="AC29" s="201">
        <v>11.25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155.77000000000001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12.08</v>
      </c>
      <c r="E30" s="201">
        <v>0</v>
      </c>
      <c r="F30" s="201">
        <v>0</v>
      </c>
      <c r="G30" s="201">
        <v>20.49</v>
      </c>
      <c r="H30" s="201">
        <v>0</v>
      </c>
      <c r="I30" s="201">
        <v>0</v>
      </c>
      <c r="J30" s="201">
        <v>25.9</v>
      </c>
      <c r="K30" s="201">
        <v>4.4000000000000004</v>
      </c>
      <c r="L30" s="201">
        <v>264.02</v>
      </c>
      <c r="M30" s="201">
        <v>0.95</v>
      </c>
      <c r="N30" s="201">
        <v>1.23</v>
      </c>
      <c r="O30" s="201">
        <v>0</v>
      </c>
      <c r="P30" s="201">
        <v>1.44</v>
      </c>
      <c r="Q30" s="201">
        <v>3.14</v>
      </c>
      <c r="R30" s="201">
        <v>6.1</v>
      </c>
      <c r="S30" s="201">
        <v>3.79</v>
      </c>
      <c r="T30" s="201">
        <v>0</v>
      </c>
      <c r="U30" s="201">
        <v>1.79</v>
      </c>
      <c r="V30" s="201">
        <v>1.8</v>
      </c>
      <c r="W30" s="201">
        <v>0.47</v>
      </c>
      <c r="X30" s="201">
        <v>1.05</v>
      </c>
      <c r="Y30" s="201">
        <v>0</v>
      </c>
      <c r="Z30" s="201">
        <v>58.64</v>
      </c>
      <c r="AA30" s="201">
        <v>9.99</v>
      </c>
      <c r="AB30" s="201">
        <v>0</v>
      </c>
      <c r="AC30" s="201">
        <v>11.25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155.77000000000001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12.08</v>
      </c>
      <c r="E31" s="201">
        <v>0</v>
      </c>
      <c r="F31" s="201">
        <v>0</v>
      </c>
      <c r="G31" s="201">
        <v>20.49</v>
      </c>
      <c r="H31" s="201">
        <v>0</v>
      </c>
      <c r="I31" s="201">
        <v>0</v>
      </c>
      <c r="J31" s="201">
        <v>25.56</v>
      </c>
      <c r="K31" s="201">
        <v>4.4000000000000004</v>
      </c>
      <c r="L31" s="201">
        <v>264.02</v>
      </c>
      <c r="M31" s="201">
        <v>0.95</v>
      </c>
      <c r="N31" s="201">
        <v>1.23</v>
      </c>
      <c r="O31" s="201">
        <v>0</v>
      </c>
      <c r="P31" s="201">
        <v>0.69</v>
      </c>
      <c r="Q31" s="201">
        <v>3.14</v>
      </c>
      <c r="R31" s="201">
        <v>6.1</v>
      </c>
      <c r="S31" s="201">
        <v>3.79</v>
      </c>
      <c r="T31" s="201">
        <v>0</v>
      </c>
      <c r="U31" s="201">
        <v>1.79</v>
      </c>
      <c r="V31" s="201">
        <v>1.8</v>
      </c>
      <c r="W31" s="201">
        <v>0.47</v>
      </c>
      <c r="X31" s="201">
        <v>1.06</v>
      </c>
      <c r="Y31" s="201">
        <v>0</v>
      </c>
      <c r="Z31" s="201">
        <v>58.64</v>
      </c>
      <c r="AA31" s="201">
        <v>9.99</v>
      </c>
      <c r="AB31" s="201">
        <v>0</v>
      </c>
      <c r="AC31" s="201">
        <v>11.25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0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155.77000000000001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12.08</v>
      </c>
      <c r="E32" s="201">
        <v>0</v>
      </c>
      <c r="F32" s="201">
        <v>0</v>
      </c>
      <c r="G32" s="201">
        <v>20.49</v>
      </c>
      <c r="H32" s="201">
        <v>0</v>
      </c>
      <c r="I32" s="201">
        <v>0</v>
      </c>
      <c r="J32" s="201">
        <v>25.56</v>
      </c>
      <c r="K32" s="201">
        <v>4.4000000000000004</v>
      </c>
      <c r="L32" s="201">
        <v>264.02</v>
      </c>
      <c r="M32" s="201">
        <v>0.94</v>
      </c>
      <c r="N32" s="201">
        <v>1.22</v>
      </c>
      <c r="O32" s="201">
        <v>0</v>
      </c>
      <c r="P32" s="201">
        <v>0.67</v>
      </c>
      <c r="Q32" s="201">
        <v>3.14</v>
      </c>
      <c r="R32" s="201">
        <v>6.1</v>
      </c>
      <c r="S32" s="201">
        <v>3.79</v>
      </c>
      <c r="T32" s="201">
        <v>0</v>
      </c>
      <c r="U32" s="201">
        <v>1.79</v>
      </c>
      <c r="V32" s="201">
        <v>1.8</v>
      </c>
      <c r="W32" s="201">
        <v>0.47</v>
      </c>
      <c r="X32" s="201">
        <v>1.06</v>
      </c>
      <c r="Y32" s="201">
        <v>0</v>
      </c>
      <c r="Z32" s="201">
        <v>58.64</v>
      </c>
      <c r="AA32" s="201">
        <v>9.99</v>
      </c>
      <c r="AB32" s="201">
        <v>0</v>
      </c>
      <c r="AC32" s="201">
        <v>11.25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0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155.77000000000001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12.08</v>
      </c>
      <c r="E33" s="201">
        <v>0</v>
      </c>
      <c r="F33" s="201">
        <v>0</v>
      </c>
      <c r="G33" s="201">
        <v>20.49</v>
      </c>
      <c r="H33" s="201">
        <v>0</v>
      </c>
      <c r="I33" s="201">
        <v>0</v>
      </c>
      <c r="J33" s="201">
        <v>25.56</v>
      </c>
      <c r="K33" s="201">
        <v>4.4000000000000004</v>
      </c>
      <c r="L33" s="201">
        <v>264.02</v>
      </c>
      <c r="M33" s="201">
        <v>0.91</v>
      </c>
      <c r="N33" s="201">
        <v>1.18</v>
      </c>
      <c r="O33" s="201">
        <v>0</v>
      </c>
      <c r="P33" s="201">
        <v>0.62</v>
      </c>
      <c r="Q33" s="201">
        <v>3.14</v>
      </c>
      <c r="R33" s="201">
        <v>6.1</v>
      </c>
      <c r="S33" s="201">
        <v>3.79</v>
      </c>
      <c r="T33" s="201">
        <v>0</v>
      </c>
      <c r="U33" s="201">
        <v>1.79</v>
      </c>
      <c r="V33" s="201">
        <v>1.8</v>
      </c>
      <c r="W33" s="201">
        <v>0.47</v>
      </c>
      <c r="X33" s="201">
        <v>1.06</v>
      </c>
      <c r="Y33" s="201">
        <v>0</v>
      </c>
      <c r="Z33" s="201">
        <v>58.64</v>
      </c>
      <c r="AA33" s="201">
        <v>9.99</v>
      </c>
      <c r="AB33" s="201">
        <v>0</v>
      </c>
      <c r="AC33" s="201">
        <v>11.25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0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155.77000000000001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12.08</v>
      </c>
      <c r="E34" s="201">
        <v>0</v>
      </c>
      <c r="F34" s="201">
        <v>0</v>
      </c>
      <c r="G34" s="201">
        <v>20.32</v>
      </c>
      <c r="H34" s="201">
        <v>0</v>
      </c>
      <c r="I34" s="201">
        <v>0</v>
      </c>
      <c r="J34" s="201">
        <v>25.56</v>
      </c>
      <c r="K34" s="201">
        <v>4.4000000000000004</v>
      </c>
      <c r="L34" s="201">
        <v>264.02</v>
      </c>
      <c r="M34" s="201">
        <v>0.88</v>
      </c>
      <c r="N34" s="201">
        <v>1.1399999999999999</v>
      </c>
      <c r="O34" s="201">
        <v>0</v>
      </c>
      <c r="P34" s="201">
        <v>0.57999999999999996</v>
      </c>
      <c r="Q34" s="201">
        <v>3.14</v>
      </c>
      <c r="R34" s="201">
        <v>6.1</v>
      </c>
      <c r="S34" s="201">
        <v>3.79</v>
      </c>
      <c r="T34" s="201">
        <v>0</v>
      </c>
      <c r="U34" s="201">
        <v>1.79</v>
      </c>
      <c r="V34" s="201">
        <v>1.8</v>
      </c>
      <c r="W34" s="201">
        <v>0.47</v>
      </c>
      <c r="X34" s="201">
        <v>1.06</v>
      </c>
      <c r="Y34" s="201">
        <v>0</v>
      </c>
      <c r="Z34" s="201">
        <v>58.64</v>
      </c>
      <c r="AA34" s="201">
        <v>9.99</v>
      </c>
      <c r="AB34" s="201">
        <v>0</v>
      </c>
      <c r="AC34" s="201">
        <v>11.25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0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155.77000000000001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11.92</v>
      </c>
      <c r="E35" s="201">
        <v>0</v>
      </c>
      <c r="F35" s="201">
        <v>0</v>
      </c>
      <c r="G35" s="201">
        <v>20.32</v>
      </c>
      <c r="H35" s="201">
        <v>0</v>
      </c>
      <c r="I35" s="201">
        <v>0</v>
      </c>
      <c r="J35" s="201">
        <v>25.56</v>
      </c>
      <c r="K35" s="201">
        <v>4.22</v>
      </c>
      <c r="L35" s="201">
        <v>264.02</v>
      </c>
      <c r="M35" s="201">
        <v>0.94</v>
      </c>
      <c r="N35" s="201">
        <v>1.21</v>
      </c>
      <c r="O35" s="201">
        <v>0</v>
      </c>
      <c r="P35" s="201">
        <v>1.41</v>
      </c>
      <c r="Q35" s="201">
        <v>3.14</v>
      </c>
      <c r="R35" s="201">
        <v>6.1</v>
      </c>
      <c r="S35" s="201">
        <v>3.79</v>
      </c>
      <c r="T35" s="201">
        <v>0</v>
      </c>
      <c r="U35" s="201">
        <v>1.79</v>
      </c>
      <c r="V35" s="201">
        <v>1.8</v>
      </c>
      <c r="W35" s="201">
        <v>6.13</v>
      </c>
      <c r="X35" s="201">
        <v>1.06</v>
      </c>
      <c r="Y35" s="201">
        <v>0</v>
      </c>
      <c r="Z35" s="201">
        <v>58.64</v>
      </c>
      <c r="AA35" s="201">
        <v>9.99</v>
      </c>
      <c r="AB35" s="201">
        <v>0</v>
      </c>
      <c r="AC35" s="201">
        <v>11.25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0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155.77000000000001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11.92</v>
      </c>
      <c r="E36" s="201">
        <v>0</v>
      </c>
      <c r="F36" s="201">
        <v>0</v>
      </c>
      <c r="G36" s="201">
        <v>20.32</v>
      </c>
      <c r="H36" s="201">
        <v>0</v>
      </c>
      <c r="I36" s="201">
        <v>0</v>
      </c>
      <c r="J36" s="201">
        <v>25.56</v>
      </c>
      <c r="K36" s="201">
        <v>4.4000000000000004</v>
      </c>
      <c r="L36" s="201">
        <v>264.02</v>
      </c>
      <c r="M36" s="201">
        <v>0.93</v>
      </c>
      <c r="N36" s="201">
        <v>1.21</v>
      </c>
      <c r="O36" s="201">
        <v>0</v>
      </c>
      <c r="P36" s="201">
        <v>1.45</v>
      </c>
      <c r="Q36" s="201">
        <v>3.14</v>
      </c>
      <c r="R36" s="201">
        <v>6.1</v>
      </c>
      <c r="S36" s="201">
        <v>3.8</v>
      </c>
      <c r="T36" s="201">
        <v>0</v>
      </c>
      <c r="U36" s="201">
        <v>1.79</v>
      </c>
      <c r="V36" s="201">
        <v>1.8</v>
      </c>
      <c r="W36" s="201">
        <v>6.37</v>
      </c>
      <c r="X36" s="201">
        <v>6.17</v>
      </c>
      <c r="Y36" s="201">
        <v>0</v>
      </c>
      <c r="Z36" s="201">
        <v>58.64</v>
      </c>
      <c r="AA36" s="201">
        <v>9.99</v>
      </c>
      <c r="AB36" s="201">
        <v>0</v>
      </c>
      <c r="AC36" s="201">
        <v>11.25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0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155.77000000000001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11.92</v>
      </c>
      <c r="E37" s="201">
        <v>0</v>
      </c>
      <c r="F37" s="201">
        <v>0</v>
      </c>
      <c r="G37" s="201">
        <v>20.32</v>
      </c>
      <c r="H37" s="201">
        <v>0</v>
      </c>
      <c r="I37" s="201">
        <v>0</v>
      </c>
      <c r="J37" s="201">
        <v>25.56</v>
      </c>
      <c r="K37" s="201">
        <v>4.4000000000000004</v>
      </c>
      <c r="L37" s="201">
        <v>264.02</v>
      </c>
      <c r="M37" s="201">
        <v>0.99</v>
      </c>
      <c r="N37" s="201">
        <v>1.26</v>
      </c>
      <c r="O37" s="201">
        <v>0</v>
      </c>
      <c r="P37" s="201">
        <v>1.98</v>
      </c>
      <c r="Q37" s="201">
        <v>3.14</v>
      </c>
      <c r="R37" s="201">
        <v>6.1</v>
      </c>
      <c r="S37" s="201">
        <v>3.8</v>
      </c>
      <c r="T37" s="201">
        <v>0</v>
      </c>
      <c r="U37" s="201">
        <v>1.96</v>
      </c>
      <c r="V37" s="201">
        <v>1.8</v>
      </c>
      <c r="W37" s="201">
        <v>6.37</v>
      </c>
      <c r="X37" s="201">
        <v>6.17</v>
      </c>
      <c r="Y37" s="201">
        <v>0</v>
      </c>
      <c r="Z37" s="201">
        <v>58.64</v>
      </c>
      <c r="AA37" s="201">
        <v>9.99</v>
      </c>
      <c r="AB37" s="201">
        <v>0</v>
      </c>
      <c r="AC37" s="201">
        <v>11.25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0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155.77000000000001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11.92</v>
      </c>
      <c r="E38" s="201">
        <v>0</v>
      </c>
      <c r="F38" s="201">
        <v>0</v>
      </c>
      <c r="G38" s="201">
        <v>20.32</v>
      </c>
      <c r="H38" s="201">
        <v>0</v>
      </c>
      <c r="I38" s="201">
        <v>0</v>
      </c>
      <c r="J38" s="201">
        <v>25.56</v>
      </c>
      <c r="K38" s="201">
        <v>4.4000000000000004</v>
      </c>
      <c r="L38" s="201">
        <v>264.02</v>
      </c>
      <c r="M38" s="201">
        <v>0.99</v>
      </c>
      <c r="N38" s="201">
        <v>1.26</v>
      </c>
      <c r="O38" s="201">
        <v>0</v>
      </c>
      <c r="P38" s="201">
        <v>2.02</v>
      </c>
      <c r="Q38" s="201">
        <v>3.14</v>
      </c>
      <c r="R38" s="201">
        <v>6.11</v>
      </c>
      <c r="S38" s="201">
        <v>3.8</v>
      </c>
      <c r="T38" s="201">
        <v>0</v>
      </c>
      <c r="U38" s="201">
        <v>1.82</v>
      </c>
      <c r="V38" s="201">
        <v>1.8</v>
      </c>
      <c r="W38" s="201">
        <v>6.11</v>
      </c>
      <c r="X38" s="201">
        <v>6.17</v>
      </c>
      <c r="Y38" s="201">
        <v>0</v>
      </c>
      <c r="Z38" s="201">
        <v>58.64</v>
      </c>
      <c r="AA38" s="201">
        <v>9.99</v>
      </c>
      <c r="AB38" s="201">
        <v>0</v>
      </c>
      <c r="AC38" s="201">
        <v>11.25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155.77000000000001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11.92</v>
      </c>
      <c r="E39" s="201">
        <v>0</v>
      </c>
      <c r="F39" s="201">
        <v>0</v>
      </c>
      <c r="G39" s="201">
        <v>19.989999999999998</v>
      </c>
      <c r="H39" s="201">
        <v>0</v>
      </c>
      <c r="I39" s="201">
        <v>0</v>
      </c>
      <c r="J39" s="201">
        <v>25.23</v>
      </c>
      <c r="K39" s="201">
        <v>4.4000000000000004</v>
      </c>
      <c r="L39" s="201">
        <v>264.02</v>
      </c>
      <c r="M39" s="201">
        <v>1.67</v>
      </c>
      <c r="N39" s="201">
        <v>2.14</v>
      </c>
      <c r="O39" s="201">
        <v>0</v>
      </c>
      <c r="P39" s="201">
        <v>2.52</v>
      </c>
      <c r="Q39" s="201">
        <v>3.14</v>
      </c>
      <c r="R39" s="201">
        <v>6.1</v>
      </c>
      <c r="S39" s="201">
        <v>3.8</v>
      </c>
      <c r="T39" s="201">
        <v>0</v>
      </c>
      <c r="U39" s="201">
        <v>1.82</v>
      </c>
      <c r="V39" s="201">
        <v>1.8</v>
      </c>
      <c r="W39" s="201">
        <v>6.11</v>
      </c>
      <c r="X39" s="201">
        <v>6.17</v>
      </c>
      <c r="Y39" s="201">
        <v>0</v>
      </c>
      <c r="Z39" s="201">
        <v>58.64</v>
      </c>
      <c r="AA39" s="201">
        <v>9.99</v>
      </c>
      <c r="AB39" s="201">
        <v>0</v>
      </c>
      <c r="AC39" s="201">
        <v>11.25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151.41999999999999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11.92</v>
      </c>
      <c r="E40" s="201">
        <v>0</v>
      </c>
      <c r="F40" s="201">
        <v>0</v>
      </c>
      <c r="G40" s="201">
        <v>19.989999999999998</v>
      </c>
      <c r="H40" s="201">
        <v>0</v>
      </c>
      <c r="I40" s="201">
        <v>0</v>
      </c>
      <c r="J40" s="201">
        <v>25.23</v>
      </c>
      <c r="K40" s="201">
        <v>4.4000000000000004</v>
      </c>
      <c r="L40" s="201">
        <v>264.02</v>
      </c>
      <c r="M40" s="201">
        <v>1.76</v>
      </c>
      <c r="N40" s="201">
        <v>2.2599999999999998</v>
      </c>
      <c r="O40" s="201">
        <v>0</v>
      </c>
      <c r="P40" s="201">
        <v>2.66</v>
      </c>
      <c r="Q40" s="201">
        <v>3.14</v>
      </c>
      <c r="R40" s="201">
        <v>6.1</v>
      </c>
      <c r="S40" s="201">
        <v>3.8</v>
      </c>
      <c r="T40" s="201">
        <v>0</v>
      </c>
      <c r="U40" s="201">
        <v>1.82</v>
      </c>
      <c r="V40" s="201">
        <v>1.8</v>
      </c>
      <c r="W40" s="201">
        <v>6.11</v>
      </c>
      <c r="X40" s="201">
        <v>6.17</v>
      </c>
      <c r="Y40" s="201">
        <v>0</v>
      </c>
      <c r="Z40" s="201">
        <v>58.64</v>
      </c>
      <c r="AA40" s="201">
        <v>9.99</v>
      </c>
      <c r="AB40" s="201">
        <v>0</v>
      </c>
      <c r="AC40" s="201">
        <v>11.25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151.41999999999999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11.92</v>
      </c>
      <c r="E41" s="201">
        <v>0</v>
      </c>
      <c r="F41" s="201">
        <v>0</v>
      </c>
      <c r="G41" s="201">
        <v>19.989999999999998</v>
      </c>
      <c r="H41" s="201">
        <v>0</v>
      </c>
      <c r="I41" s="201">
        <v>0</v>
      </c>
      <c r="J41" s="201">
        <v>25.23</v>
      </c>
      <c r="K41" s="201">
        <v>4.4000000000000004</v>
      </c>
      <c r="L41" s="201">
        <v>264.02</v>
      </c>
      <c r="M41" s="201">
        <v>2.4300000000000002</v>
      </c>
      <c r="N41" s="201">
        <v>3.13</v>
      </c>
      <c r="O41" s="201">
        <v>0</v>
      </c>
      <c r="P41" s="201">
        <v>3.68</v>
      </c>
      <c r="Q41" s="201">
        <v>3.14</v>
      </c>
      <c r="R41" s="201">
        <v>6.1</v>
      </c>
      <c r="S41" s="201">
        <v>3.8</v>
      </c>
      <c r="T41" s="201">
        <v>0</v>
      </c>
      <c r="U41" s="201">
        <v>1.82</v>
      </c>
      <c r="V41" s="201">
        <v>1.8</v>
      </c>
      <c r="W41" s="201">
        <v>0.47</v>
      </c>
      <c r="X41" s="201">
        <v>1.05</v>
      </c>
      <c r="Y41" s="201">
        <v>0</v>
      </c>
      <c r="Z41" s="201">
        <v>58.64</v>
      </c>
      <c r="AA41" s="201">
        <v>9.99</v>
      </c>
      <c r="AB41" s="201">
        <v>0</v>
      </c>
      <c r="AC41" s="201">
        <v>11.25</v>
      </c>
      <c r="AD41" s="201">
        <v>0</v>
      </c>
      <c r="AE41" s="201">
        <v>0</v>
      </c>
      <c r="AF41" s="201">
        <v>0</v>
      </c>
      <c r="AG41" s="201">
        <v>-0.15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151.41999999999999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11.92</v>
      </c>
      <c r="E42" s="201">
        <v>0</v>
      </c>
      <c r="F42" s="201">
        <v>0</v>
      </c>
      <c r="G42" s="201">
        <v>19.989999999999998</v>
      </c>
      <c r="H42" s="201">
        <v>0</v>
      </c>
      <c r="I42" s="201">
        <v>0</v>
      </c>
      <c r="J42" s="201">
        <v>25.23</v>
      </c>
      <c r="K42" s="201">
        <v>4.4000000000000004</v>
      </c>
      <c r="L42" s="201">
        <v>264.02</v>
      </c>
      <c r="M42" s="201">
        <v>3.14</v>
      </c>
      <c r="N42" s="201">
        <v>4.04</v>
      </c>
      <c r="O42" s="201">
        <v>0</v>
      </c>
      <c r="P42" s="201">
        <v>4.75</v>
      </c>
      <c r="Q42" s="201">
        <v>3.14</v>
      </c>
      <c r="R42" s="201">
        <v>6.1</v>
      </c>
      <c r="S42" s="201">
        <v>3.79</v>
      </c>
      <c r="T42" s="201">
        <v>0</v>
      </c>
      <c r="U42" s="201">
        <v>1.82</v>
      </c>
      <c r="V42" s="201">
        <v>1.8</v>
      </c>
      <c r="W42" s="201">
        <v>0.47</v>
      </c>
      <c r="X42" s="201">
        <v>1.05</v>
      </c>
      <c r="Y42" s="201">
        <v>0</v>
      </c>
      <c r="Z42" s="201">
        <v>58.64</v>
      </c>
      <c r="AA42" s="201">
        <v>9.99</v>
      </c>
      <c r="AB42" s="201">
        <v>0</v>
      </c>
      <c r="AC42" s="201">
        <v>11.25</v>
      </c>
      <c r="AD42" s="201">
        <v>0</v>
      </c>
      <c r="AE42" s="201">
        <v>0</v>
      </c>
      <c r="AF42" s="201">
        <v>0</v>
      </c>
      <c r="AG42" s="201">
        <v>-0.15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151.41999999999999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11.92</v>
      </c>
      <c r="E43" s="201">
        <v>0</v>
      </c>
      <c r="F43" s="201">
        <v>0</v>
      </c>
      <c r="G43" s="201">
        <v>19.989999999999998</v>
      </c>
      <c r="H43" s="201">
        <v>0</v>
      </c>
      <c r="I43" s="201">
        <v>0</v>
      </c>
      <c r="J43" s="201">
        <v>25.23</v>
      </c>
      <c r="K43" s="201">
        <v>4.4000000000000004</v>
      </c>
      <c r="L43" s="201">
        <v>264.02</v>
      </c>
      <c r="M43" s="201">
        <v>1.24</v>
      </c>
      <c r="N43" s="201">
        <v>1.61</v>
      </c>
      <c r="O43" s="201">
        <v>0</v>
      </c>
      <c r="P43" s="201">
        <v>1.61</v>
      </c>
      <c r="Q43" s="201">
        <v>3.14</v>
      </c>
      <c r="R43" s="201">
        <v>6.1</v>
      </c>
      <c r="S43" s="201">
        <v>3.8</v>
      </c>
      <c r="T43" s="201">
        <v>0</v>
      </c>
      <c r="U43" s="201">
        <v>1.82</v>
      </c>
      <c r="V43" s="201">
        <v>1.8</v>
      </c>
      <c r="W43" s="201">
        <v>0.47</v>
      </c>
      <c r="X43" s="201">
        <v>1.05</v>
      </c>
      <c r="Y43" s="201">
        <v>0</v>
      </c>
      <c r="Z43" s="201">
        <v>58.64</v>
      </c>
      <c r="AA43" s="201">
        <v>9.99</v>
      </c>
      <c r="AB43" s="201">
        <v>0</v>
      </c>
      <c r="AC43" s="201">
        <v>11.25</v>
      </c>
      <c r="AD43" s="201">
        <v>0</v>
      </c>
      <c r="AE43" s="201">
        <v>0</v>
      </c>
      <c r="AF43" s="201">
        <v>0</v>
      </c>
      <c r="AG43" s="201">
        <v>-0.15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151.41999999999999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11.92</v>
      </c>
      <c r="E44" s="201">
        <v>0</v>
      </c>
      <c r="F44" s="201">
        <v>0</v>
      </c>
      <c r="G44" s="201">
        <v>19.989999999999998</v>
      </c>
      <c r="H44" s="201">
        <v>0</v>
      </c>
      <c r="I44" s="201">
        <v>0</v>
      </c>
      <c r="J44" s="201">
        <v>25.23</v>
      </c>
      <c r="K44" s="201">
        <v>4.4000000000000004</v>
      </c>
      <c r="L44" s="201">
        <v>264.02</v>
      </c>
      <c r="M44" s="201">
        <v>1.04</v>
      </c>
      <c r="N44" s="201">
        <v>1.33</v>
      </c>
      <c r="O44" s="201">
        <v>0</v>
      </c>
      <c r="P44" s="201">
        <v>1.56</v>
      </c>
      <c r="Q44" s="201">
        <v>3.14</v>
      </c>
      <c r="R44" s="201">
        <v>6.1</v>
      </c>
      <c r="S44" s="201">
        <v>3.8</v>
      </c>
      <c r="T44" s="201">
        <v>0</v>
      </c>
      <c r="U44" s="201">
        <v>1.82</v>
      </c>
      <c r="V44" s="201">
        <v>1.8</v>
      </c>
      <c r="W44" s="201">
        <v>0.47</v>
      </c>
      <c r="X44" s="201">
        <v>1.05</v>
      </c>
      <c r="Y44" s="201">
        <v>0</v>
      </c>
      <c r="Z44" s="201">
        <v>58.64</v>
      </c>
      <c r="AA44" s="201">
        <v>9.99</v>
      </c>
      <c r="AB44" s="201">
        <v>0</v>
      </c>
      <c r="AC44" s="201">
        <v>11.57</v>
      </c>
      <c r="AD44" s="201">
        <v>0</v>
      </c>
      <c r="AE44" s="201">
        <v>0</v>
      </c>
      <c r="AF44" s="201">
        <v>0</v>
      </c>
      <c r="AG44" s="201">
        <v>-0.15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151.41999999999999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11.92</v>
      </c>
      <c r="E45" s="201">
        <v>0</v>
      </c>
      <c r="F45" s="201">
        <v>0</v>
      </c>
      <c r="G45" s="201">
        <v>19.989999999999998</v>
      </c>
      <c r="H45" s="201">
        <v>0</v>
      </c>
      <c r="I45" s="201">
        <v>0</v>
      </c>
      <c r="J45" s="201">
        <v>25.23</v>
      </c>
      <c r="K45" s="201">
        <v>4.4000000000000004</v>
      </c>
      <c r="L45" s="201">
        <v>264.02</v>
      </c>
      <c r="M45" s="201">
        <v>1.5</v>
      </c>
      <c r="N45" s="201">
        <v>1.93</v>
      </c>
      <c r="O45" s="201">
        <v>0</v>
      </c>
      <c r="P45" s="201">
        <v>1.49</v>
      </c>
      <c r="Q45" s="201">
        <v>3.06</v>
      </c>
      <c r="R45" s="201">
        <v>5.94</v>
      </c>
      <c r="S45" s="201">
        <v>3.79</v>
      </c>
      <c r="T45" s="201">
        <v>0</v>
      </c>
      <c r="U45" s="201">
        <v>1.82</v>
      </c>
      <c r="V45" s="201">
        <v>0.13</v>
      </c>
      <c r="W45" s="201">
        <v>0.47</v>
      </c>
      <c r="X45" s="201">
        <v>1.05</v>
      </c>
      <c r="Y45" s="201">
        <v>0</v>
      </c>
      <c r="Z45" s="201">
        <v>58.64</v>
      </c>
      <c r="AA45" s="201">
        <v>9.99</v>
      </c>
      <c r="AB45" s="201">
        <v>0</v>
      </c>
      <c r="AC45" s="201">
        <v>11.57</v>
      </c>
      <c r="AD45" s="201">
        <v>0</v>
      </c>
      <c r="AE45" s="201">
        <v>0</v>
      </c>
      <c r="AF45" s="201">
        <v>0</v>
      </c>
      <c r="AG45" s="201">
        <v>-0.15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151.41999999999999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11.92</v>
      </c>
      <c r="E46" s="201">
        <v>0</v>
      </c>
      <c r="F46" s="201">
        <v>0</v>
      </c>
      <c r="G46" s="201">
        <v>19.989999999999998</v>
      </c>
      <c r="H46" s="201">
        <v>0</v>
      </c>
      <c r="I46" s="201">
        <v>0</v>
      </c>
      <c r="J46" s="201">
        <v>25.23</v>
      </c>
      <c r="K46" s="201">
        <v>4.4000000000000004</v>
      </c>
      <c r="L46" s="201">
        <v>264.02</v>
      </c>
      <c r="M46" s="201">
        <v>1.51</v>
      </c>
      <c r="N46" s="201">
        <v>1.93</v>
      </c>
      <c r="O46" s="201">
        <v>0</v>
      </c>
      <c r="P46" s="201">
        <v>1.49</v>
      </c>
      <c r="Q46" s="201">
        <v>3.06</v>
      </c>
      <c r="R46" s="201">
        <v>5.94</v>
      </c>
      <c r="S46" s="201">
        <v>3.79</v>
      </c>
      <c r="T46" s="201">
        <v>0</v>
      </c>
      <c r="U46" s="201">
        <v>1.82</v>
      </c>
      <c r="V46" s="201">
        <v>0.13</v>
      </c>
      <c r="W46" s="201">
        <v>0.47</v>
      </c>
      <c r="X46" s="201">
        <v>1.05</v>
      </c>
      <c r="Y46" s="201">
        <v>0</v>
      </c>
      <c r="Z46" s="201">
        <v>58.64</v>
      </c>
      <c r="AA46" s="201">
        <v>9.99</v>
      </c>
      <c r="AB46" s="201">
        <v>0</v>
      </c>
      <c r="AC46" s="201">
        <v>11.88</v>
      </c>
      <c r="AD46" s="201">
        <v>0</v>
      </c>
      <c r="AE46" s="201">
        <v>0</v>
      </c>
      <c r="AF46" s="201">
        <v>0</v>
      </c>
      <c r="AG46" s="201">
        <v>-0.15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151.41999999999999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11.92</v>
      </c>
      <c r="E47" s="201">
        <v>0</v>
      </c>
      <c r="F47" s="201">
        <v>0</v>
      </c>
      <c r="G47" s="201">
        <v>19.989999999999998</v>
      </c>
      <c r="H47" s="201">
        <v>0</v>
      </c>
      <c r="I47" s="201">
        <v>0</v>
      </c>
      <c r="J47" s="201">
        <v>24.89</v>
      </c>
      <c r="K47" s="201">
        <v>4.3499999999999996</v>
      </c>
      <c r="L47" s="201">
        <v>263.14999999999998</v>
      </c>
      <c r="M47" s="201">
        <v>1.41</v>
      </c>
      <c r="N47" s="201">
        <v>1.8</v>
      </c>
      <c r="O47" s="201">
        <v>0</v>
      </c>
      <c r="P47" s="201">
        <v>1.49</v>
      </c>
      <c r="Q47" s="201">
        <v>3.03</v>
      </c>
      <c r="R47" s="201">
        <v>5.88</v>
      </c>
      <c r="S47" s="201">
        <v>3.8</v>
      </c>
      <c r="T47" s="201">
        <v>0</v>
      </c>
      <c r="U47" s="201">
        <v>1.82</v>
      </c>
      <c r="V47" s="201">
        <v>0.13</v>
      </c>
      <c r="W47" s="201">
        <v>0.47</v>
      </c>
      <c r="X47" s="201">
        <v>1.05</v>
      </c>
      <c r="Y47" s="201">
        <v>0</v>
      </c>
      <c r="Z47" s="201">
        <v>58.44</v>
      </c>
      <c r="AA47" s="201">
        <v>9.99</v>
      </c>
      <c r="AB47" s="201">
        <v>0</v>
      </c>
      <c r="AC47" s="201">
        <v>11.88</v>
      </c>
      <c r="AD47" s="201">
        <v>0</v>
      </c>
      <c r="AE47" s="201">
        <v>0</v>
      </c>
      <c r="AF47" s="201">
        <v>0</v>
      </c>
      <c r="AG47" s="201">
        <v>-0.15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151.41999999999999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11.92</v>
      </c>
      <c r="E48" s="201">
        <v>0</v>
      </c>
      <c r="F48" s="201">
        <v>0</v>
      </c>
      <c r="G48" s="201">
        <v>19.989999999999998</v>
      </c>
      <c r="H48" s="201">
        <v>0</v>
      </c>
      <c r="I48" s="201">
        <v>0</v>
      </c>
      <c r="J48" s="201">
        <v>24.89</v>
      </c>
      <c r="K48" s="201">
        <v>4.3499999999999996</v>
      </c>
      <c r="L48" s="201">
        <v>263.14999999999998</v>
      </c>
      <c r="M48" s="201">
        <v>1.25</v>
      </c>
      <c r="N48" s="201">
        <v>1.6</v>
      </c>
      <c r="O48" s="201">
        <v>0</v>
      </c>
      <c r="P48" s="201">
        <v>1.49</v>
      </c>
      <c r="Q48" s="201">
        <v>3.03</v>
      </c>
      <c r="R48" s="201">
        <v>5.88</v>
      </c>
      <c r="S48" s="201">
        <v>3.8</v>
      </c>
      <c r="T48" s="201">
        <v>0</v>
      </c>
      <c r="U48" s="201">
        <v>1.82</v>
      </c>
      <c r="V48" s="201">
        <v>0.13</v>
      </c>
      <c r="W48" s="201">
        <v>0.47</v>
      </c>
      <c r="X48" s="201">
        <v>1.05</v>
      </c>
      <c r="Y48" s="201">
        <v>0</v>
      </c>
      <c r="Z48" s="201">
        <v>58.44</v>
      </c>
      <c r="AA48" s="201">
        <v>9.99</v>
      </c>
      <c r="AB48" s="201">
        <v>0</v>
      </c>
      <c r="AC48" s="201">
        <v>11.88</v>
      </c>
      <c r="AD48" s="201">
        <v>0</v>
      </c>
      <c r="AE48" s="201">
        <v>0</v>
      </c>
      <c r="AF48" s="201">
        <v>0</v>
      </c>
      <c r="AG48" s="201">
        <v>-0.15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151.41999999999999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11.92</v>
      </c>
      <c r="E49" s="201">
        <v>0</v>
      </c>
      <c r="F49" s="201">
        <v>0</v>
      </c>
      <c r="G49" s="201">
        <v>19.989999999999998</v>
      </c>
      <c r="H49" s="201">
        <v>0</v>
      </c>
      <c r="I49" s="201">
        <v>0</v>
      </c>
      <c r="J49" s="201">
        <v>24.89</v>
      </c>
      <c r="K49" s="201">
        <v>4.3499999999999996</v>
      </c>
      <c r="L49" s="201">
        <v>263.14999999999998</v>
      </c>
      <c r="M49" s="201">
        <v>1.39</v>
      </c>
      <c r="N49" s="201">
        <v>1.78</v>
      </c>
      <c r="O49" s="201">
        <v>0</v>
      </c>
      <c r="P49" s="201">
        <v>1.49</v>
      </c>
      <c r="Q49" s="201">
        <v>3.03</v>
      </c>
      <c r="R49" s="201">
        <v>5.88</v>
      </c>
      <c r="S49" s="201">
        <v>3.8</v>
      </c>
      <c r="T49" s="201">
        <v>0</v>
      </c>
      <c r="U49" s="201">
        <v>1.82</v>
      </c>
      <c r="V49" s="201">
        <v>0.13</v>
      </c>
      <c r="W49" s="201">
        <v>0.47</v>
      </c>
      <c r="X49" s="201">
        <v>1.05</v>
      </c>
      <c r="Y49" s="201">
        <v>0</v>
      </c>
      <c r="Z49" s="201">
        <v>58.44</v>
      </c>
      <c r="AA49" s="201">
        <v>9.99</v>
      </c>
      <c r="AB49" s="201">
        <v>0</v>
      </c>
      <c r="AC49" s="201">
        <v>11.88</v>
      </c>
      <c r="AD49" s="201">
        <v>0</v>
      </c>
      <c r="AE49" s="201">
        <v>0</v>
      </c>
      <c r="AF49" s="201">
        <v>0</v>
      </c>
      <c r="AG49" s="201">
        <v>-0.15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151.41999999999999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11.92</v>
      </c>
      <c r="E50" s="201">
        <v>0</v>
      </c>
      <c r="F50" s="201">
        <v>0</v>
      </c>
      <c r="G50" s="201">
        <v>19.989999999999998</v>
      </c>
      <c r="H50" s="201">
        <v>0</v>
      </c>
      <c r="I50" s="201">
        <v>0</v>
      </c>
      <c r="J50" s="201">
        <v>24.89</v>
      </c>
      <c r="K50" s="201">
        <v>4.3499999999999996</v>
      </c>
      <c r="L50" s="201">
        <v>263.14999999999998</v>
      </c>
      <c r="M50" s="201">
        <v>1.2</v>
      </c>
      <c r="N50" s="201">
        <v>1.53</v>
      </c>
      <c r="O50" s="201">
        <v>0</v>
      </c>
      <c r="P50" s="201">
        <v>1.49</v>
      </c>
      <c r="Q50" s="201">
        <v>3.03</v>
      </c>
      <c r="R50" s="201">
        <v>5.88</v>
      </c>
      <c r="S50" s="201">
        <v>3.8</v>
      </c>
      <c r="T50" s="201">
        <v>0</v>
      </c>
      <c r="U50" s="201">
        <v>1.82</v>
      </c>
      <c r="V50" s="201">
        <v>0.13</v>
      </c>
      <c r="W50" s="201">
        <v>0.47</v>
      </c>
      <c r="X50" s="201">
        <v>1.05</v>
      </c>
      <c r="Y50" s="201">
        <v>0</v>
      </c>
      <c r="Z50" s="201">
        <v>58.44</v>
      </c>
      <c r="AA50" s="201">
        <v>9.99</v>
      </c>
      <c r="AB50" s="201">
        <v>0</v>
      </c>
      <c r="AC50" s="201">
        <v>11.88</v>
      </c>
      <c r="AD50" s="201">
        <v>0</v>
      </c>
      <c r="AE50" s="201">
        <v>0</v>
      </c>
      <c r="AF50" s="201">
        <v>0</v>
      </c>
      <c r="AG50" s="201">
        <v>-0.15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151.41999999999999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11.75</v>
      </c>
      <c r="E51" s="201">
        <v>0</v>
      </c>
      <c r="F51" s="201">
        <v>0</v>
      </c>
      <c r="G51" s="201">
        <v>19.66</v>
      </c>
      <c r="H51" s="201">
        <v>0</v>
      </c>
      <c r="I51" s="201">
        <v>0</v>
      </c>
      <c r="J51" s="201">
        <v>24.89</v>
      </c>
      <c r="K51" s="201">
        <v>4.3499999999999996</v>
      </c>
      <c r="L51" s="201">
        <v>263.14999999999998</v>
      </c>
      <c r="M51" s="201">
        <v>0.99</v>
      </c>
      <c r="N51" s="201">
        <v>1.26</v>
      </c>
      <c r="O51" s="201">
        <v>0</v>
      </c>
      <c r="P51" s="201">
        <v>1.49</v>
      </c>
      <c r="Q51" s="201">
        <v>3.03</v>
      </c>
      <c r="R51" s="201">
        <v>5.88</v>
      </c>
      <c r="S51" s="201">
        <v>3.8</v>
      </c>
      <c r="T51" s="201">
        <v>0</v>
      </c>
      <c r="U51" s="201">
        <v>1.82</v>
      </c>
      <c r="V51" s="201">
        <v>0.13</v>
      </c>
      <c r="W51" s="201">
        <v>0.47</v>
      </c>
      <c r="X51" s="201">
        <v>1.05</v>
      </c>
      <c r="Y51" s="201">
        <v>0</v>
      </c>
      <c r="Z51" s="201">
        <v>58.44</v>
      </c>
      <c r="AA51" s="201">
        <v>9.99</v>
      </c>
      <c r="AB51" s="201">
        <v>0</v>
      </c>
      <c r="AC51" s="201">
        <v>11.88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147.07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11.75</v>
      </c>
      <c r="E52" s="201">
        <v>0</v>
      </c>
      <c r="F52" s="201">
        <v>0</v>
      </c>
      <c r="G52" s="201">
        <v>19.66</v>
      </c>
      <c r="H52" s="201">
        <v>0</v>
      </c>
      <c r="I52" s="201">
        <v>0</v>
      </c>
      <c r="J52" s="201">
        <v>24.89</v>
      </c>
      <c r="K52" s="201">
        <v>4.3499999999999996</v>
      </c>
      <c r="L52" s="201">
        <v>263.14999999999998</v>
      </c>
      <c r="M52" s="201">
        <v>0.99</v>
      </c>
      <c r="N52" s="201">
        <v>1.26</v>
      </c>
      <c r="O52" s="201">
        <v>0</v>
      </c>
      <c r="P52" s="201">
        <v>1.49</v>
      </c>
      <c r="Q52" s="201">
        <v>3.03</v>
      </c>
      <c r="R52" s="201">
        <v>5.88</v>
      </c>
      <c r="S52" s="201">
        <v>3.8</v>
      </c>
      <c r="T52" s="201">
        <v>0</v>
      </c>
      <c r="U52" s="201">
        <v>1.82</v>
      </c>
      <c r="V52" s="201">
        <v>0.13</v>
      </c>
      <c r="W52" s="201">
        <v>0.47</v>
      </c>
      <c r="X52" s="201">
        <v>1.05</v>
      </c>
      <c r="Y52" s="201">
        <v>0</v>
      </c>
      <c r="Z52" s="201">
        <v>58.44</v>
      </c>
      <c r="AA52" s="201">
        <v>9.99</v>
      </c>
      <c r="AB52" s="201">
        <v>0</v>
      </c>
      <c r="AC52" s="201">
        <v>11.88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147.07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11.75</v>
      </c>
      <c r="E53" s="201">
        <v>0</v>
      </c>
      <c r="F53" s="201">
        <v>0</v>
      </c>
      <c r="G53" s="201">
        <v>19.66</v>
      </c>
      <c r="H53" s="201">
        <v>0</v>
      </c>
      <c r="I53" s="201">
        <v>0</v>
      </c>
      <c r="J53" s="201">
        <v>24.89</v>
      </c>
      <c r="K53" s="201">
        <v>4.3499999999999996</v>
      </c>
      <c r="L53" s="201">
        <v>262.89999999999998</v>
      </c>
      <c r="M53" s="201">
        <v>0.99</v>
      </c>
      <c r="N53" s="201">
        <v>1.26</v>
      </c>
      <c r="O53" s="201">
        <v>0</v>
      </c>
      <c r="P53" s="201">
        <v>1.49</v>
      </c>
      <c r="Q53" s="201">
        <v>3.14</v>
      </c>
      <c r="R53" s="201">
        <v>6.1</v>
      </c>
      <c r="S53" s="201">
        <v>3.8</v>
      </c>
      <c r="T53" s="201">
        <v>0</v>
      </c>
      <c r="U53" s="201">
        <v>1.82</v>
      </c>
      <c r="V53" s="201">
        <v>0.13</v>
      </c>
      <c r="W53" s="201">
        <v>0.47</v>
      </c>
      <c r="X53" s="201">
        <v>1.05</v>
      </c>
      <c r="Y53" s="201">
        <v>0</v>
      </c>
      <c r="Z53" s="201">
        <v>58.64</v>
      </c>
      <c r="AA53" s="201">
        <v>9.99</v>
      </c>
      <c r="AB53" s="201">
        <v>0</v>
      </c>
      <c r="AC53" s="201">
        <v>11.88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147.07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11.75</v>
      </c>
      <c r="E54" s="201">
        <v>0</v>
      </c>
      <c r="F54" s="201">
        <v>0</v>
      </c>
      <c r="G54" s="201">
        <v>19.66</v>
      </c>
      <c r="H54" s="201">
        <v>0</v>
      </c>
      <c r="I54" s="201">
        <v>0</v>
      </c>
      <c r="J54" s="201">
        <v>24.89</v>
      </c>
      <c r="K54" s="201">
        <v>4.3499999999999996</v>
      </c>
      <c r="L54" s="201">
        <v>262.89999999999998</v>
      </c>
      <c r="M54" s="201">
        <v>0.99</v>
      </c>
      <c r="N54" s="201">
        <v>1.26</v>
      </c>
      <c r="O54" s="201">
        <v>0</v>
      </c>
      <c r="P54" s="201">
        <v>1.49</v>
      </c>
      <c r="Q54" s="201">
        <v>3.14</v>
      </c>
      <c r="R54" s="201">
        <v>6.1</v>
      </c>
      <c r="S54" s="201">
        <v>3.8</v>
      </c>
      <c r="T54" s="201">
        <v>0</v>
      </c>
      <c r="U54" s="201">
        <v>1.82</v>
      </c>
      <c r="V54" s="201">
        <v>0.13</v>
      </c>
      <c r="W54" s="201">
        <v>0.47</v>
      </c>
      <c r="X54" s="201">
        <v>1.05</v>
      </c>
      <c r="Y54" s="201">
        <v>0</v>
      </c>
      <c r="Z54" s="201">
        <v>58.64</v>
      </c>
      <c r="AA54" s="201">
        <v>9.99</v>
      </c>
      <c r="AB54" s="201">
        <v>0</v>
      </c>
      <c r="AC54" s="201">
        <v>11.88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147.07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11.75</v>
      </c>
      <c r="E55" s="201">
        <v>0</v>
      </c>
      <c r="F55" s="201">
        <v>0</v>
      </c>
      <c r="G55" s="201">
        <v>19.66</v>
      </c>
      <c r="H55" s="201">
        <v>0</v>
      </c>
      <c r="I55" s="201">
        <v>0</v>
      </c>
      <c r="J55" s="201">
        <v>24.89</v>
      </c>
      <c r="K55" s="201">
        <v>4.3499999999999996</v>
      </c>
      <c r="L55" s="201">
        <v>262.89999999999998</v>
      </c>
      <c r="M55" s="201">
        <v>0.99</v>
      </c>
      <c r="N55" s="201">
        <v>1.26</v>
      </c>
      <c r="O55" s="201">
        <v>0</v>
      </c>
      <c r="P55" s="201">
        <v>1.49</v>
      </c>
      <c r="Q55" s="201">
        <v>3.14</v>
      </c>
      <c r="R55" s="201">
        <v>6.1</v>
      </c>
      <c r="S55" s="201">
        <v>3.8</v>
      </c>
      <c r="T55" s="201">
        <v>0</v>
      </c>
      <c r="U55" s="201">
        <v>1.82</v>
      </c>
      <c r="V55" s="201">
        <v>0.13</v>
      </c>
      <c r="W55" s="201">
        <v>0.47</v>
      </c>
      <c r="X55" s="201">
        <v>1.05</v>
      </c>
      <c r="Y55" s="201">
        <v>0</v>
      </c>
      <c r="Z55" s="201">
        <v>58.64</v>
      </c>
      <c r="AA55" s="201">
        <v>19.940000000000001</v>
      </c>
      <c r="AB55" s="201">
        <v>0</v>
      </c>
      <c r="AC55" s="201">
        <v>11.88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147.07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11.75</v>
      </c>
      <c r="E56" s="201">
        <v>0</v>
      </c>
      <c r="F56" s="201">
        <v>0</v>
      </c>
      <c r="G56" s="201">
        <v>19.66</v>
      </c>
      <c r="H56" s="201">
        <v>0</v>
      </c>
      <c r="I56" s="201">
        <v>0</v>
      </c>
      <c r="J56" s="201">
        <v>24.89</v>
      </c>
      <c r="K56" s="201">
        <v>4.3499999999999996</v>
      </c>
      <c r="L56" s="201">
        <v>262.89999999999998</v>
      </c>
      <c r="M56" s="201">
        <v>0.99</v>
      </c>
      <c r="N56" s="201">
        <v>1.26</v>
      </c>
      <c r="O56" s="201">
        <v>0</v>
      </c>
      <c r="P56" s="201">
        <v>1.49</v>
      </c>
      <c r="Q56" s="201">
        <v>3.14</v>
      </c>
      <c r="R56" s="201">
        <v>6.1</v>
      </c>
      <c r="S56" s="201">
        <v>3.8</v>
      </c>
      <c r="T56" s="201">
        <v>0</v>
      </c>
      <c r="U56" s="201">
        <v>1.82</v>
      </c>
      <c r="V56" s="201">
        <v>0.13</v>
      </c>
      <c r="W56" s="201">
        <v>0.47</v>
      </c>
      <c r="X56" s="201">
        <v>1.05</v>
      </c>
      <c r="Y56" s="201">
        <v>0</v>
      </c>
      <c r="Z56" s="201">
        <v>58.64</v>
      </c>
      <c r="AA56" s="201">
        <v>19.940000000000001</v>
      </c>
      <c r="AB56" s="201">
        <v>0</v>
      </c>
      <c r="AC56" s="201">
        <v>11.88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147.07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11.75</v>
      </c>
      <c r="E57" s="201">
        <v>0</v>
      </c>
      <c r="F57" s="201">
        <v>0</v>
      </c>
      <c r="G57" s="201">
        <v>19.66</v>
      </c>
      <c r="H57" s="201">
        <v>0</v>
      </c>
      <c r="I57" s="201">
        <v>0</v>
      </c>
      <c r="J57" s="201">
        <v>24.89</v>
      </c>
      <c r="K57" s="201">
        <v>4.3499999999999996</v>
      </c>
      <c r="L57" s="201">
        <v>262.89999999999998</v>
      </c>
      <c r="M57" s="201">
        <v>0.95</v>
      </c>
      <c r="N57" s="201">
        <v>1.23</v>
      </c>
      <c r="O57" s="201">
        <v>0</v>
      </c>
      <c r="P57" s="201">
        <v>1.48</v>
      </c>
      <c r="Q57" s="201">
        <v>3.14</v>
      </c>
      <c r="R57" s="201">
        <v>6.1</v>
      </c>
      <c r="S57" s="201">
        <v>3.8</v>
      </c>
      <c r="T57" s="201">
        <v>0</v>
      </c>
      <c r="U57" s="201">
        <v>1.82</v>
      </c>
      <c r="V57" s="201">
        <v>0.13</v>
      </c>
      <c r="W57" s="201">
        <v>0.47</v>
      </c>
      <c r="X57" s="201">
        <v>1.05</v>
      </c>
      <c r="Y57" s="201">
        <v>0</v>
      </c>
      <c r="Z57" s="201">
        <v>58.64</v>
      </c>
      <c r="AA57" s="201">
        <v>19.940000000000001</v>
      </c>
      <c r="AB57" s="201">
        <v>0</v>
      </c>
      <c r="AC57" s="201">
        <v>11.88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147.07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11.75</v>
      </c>
      <c r="E58" s="201">
        <v>0</v>
      </c>
      <c r="F58" s="201">
        <v>0</v>
      </c>
      <c r="G58" s="201">
        <v>19.66</v>
      </c>
      <c r="H58" s="201">
        <v>0</v>
      </c>
      <c r="I58" s="201">
        <v>0</v>
      </c>
      <c r="J58" s="201">
        <v>24.89</v>
      </c>
      <c r="K58" s="201">
        <v>4.3499999999999996</v>
      </c>
      <c r="L58" s="201">
        <v>262.89999999999998</v>
      </c>
      <c r="M58" s="201">
        <v>0.95</v>
      </c>
      <c r="N58" s="201">
        <v>1.23</v>
      </c>
      <c r="O58" s="201">
        <v>0</v>
      </c>
      <c r="P58" s="201">
        <v>1.48</v>
      </c>
      <c r="Q58" s="201">
        <v>3.14</v>
      </c>
      <c r="R58" s="201">
        <v>6.1</v>
      </c>
      <c r="S58" s="201">
        <v>3.8</v>
      </c>
      <c r="T58" s="201">
        <v>0</v>
      </c>
      <c r="U58" s="201">
        <v>1.82</v>
      </c>
      <c r="V58" s="201">
        <v>0.13</v>
      </c>
      <c r="W58" s="201">
        <v>0.47</v>
      </c>
      <c r="X58" s="201">
        <v>1.05</v>
      </c>
      <c r="Y58" s="201">
        <v>0</v>
      </c>
      <c r="Z58" s="201">
        <v>58.64</v>
      </c>
      <c r="AA58" s="201">
        <v>19.940000000000001</v>
      </c>
      <c r="AB58" s="201">
        <v>0</v>
      </c>
      <c r="AC58" s="201">
        <v>11.88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147.07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11.75</v>
      </c>
      <c r="E59" s="201">
        <v>0</v>
      </c>
      <c r="F59" s="201">
        <v>0</v>
      </c>
      <c r="G59" s="201">
        <v>19.66</v>
      </c>
      <c r="H59" s="201">
        <v>0</v>
      </c>
      <c r="I59" s="201">
        <v>0</v>
      </c>
      <c r="J59" s="201">
        <v>24.55</v>
      </c>
      <c r="K59" s="201">
        <v>0.33</v>
      </c>
      <c r="L59" s="201">
        <v>263.05</v>
      </c>
      <c r="M59" s="201">
        <v>0.95</v>
      </c>
      <c r="N59" s="201">
        <v>1.23</v>
      </c>
      <c r="O59" s="201">
        <v>0</v>
      </c>
      <c r="P59" s="201">
        <v>1.48</v>
      </c>
      <c r="Q59" s="201">
        <v>0.23</v>
      </c>
      <c r="R59" s="201">
        <v>0.45</v>
      </c>
      <c r="S59" s="201">
        <v>0.28000000000000003</v>
      </c>
      <c r="T59" s="201">
        <v>0</v>
      </c>
      <c r="U59" s="201">
        <v>1.82</v>
      </c>
      <c r="V59" s="201">
        <v>0.13</v>
      </c>
      <c r="W59" s="201">
        <v>0.47</v>
      </c>
      <c r="X59" s="201">
        <v>1.05</v>
      </c>
      <c r="Y59" s="201">
        <v>0</v>
      </c>
      <c r="Z59" s="201">
        <v>2.7</v>
      </c>
      <c r="AA59" s="201">
        <v>0.96</v>
      </c>
      <c r="AB59" s="201">
        <v>0</v>
      </c>
      <c r="AC59" s="201">
        <v>11.88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147.07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11.75</v>
      </c>
      <c r="E60" s="201">
        <v>0</v>
      </c>
      <c r="F60" s="201">
        <v>0</v>
      </c>
      <c r="G60" s="201">
        <v>19.66</v>
      </c>
      <c r="H60" s="201">
        <v>0</v>
      </c>
      <c r="I60" s="201">
        <v>0</v>
      </c>
      <c r="J60" s="201">
        <v>24.55</v>
      </c>
      <c r="K60" s="201">
        <v>0.33</v>
      </c>
      <c r="L60" s="201">
        <v>253.4</v>
      </c>
      <c r="M60" s="201">
        <v>0.95</v>
      </c>
      <c r="N60" s="201">
        <v>1.23</v>
      </c>
      <c r="O60" s="201">
        <v>0</v>
      </c>
      <c r="P60" s="201">
        <v>1.48</v>
      </c>
      <c r="Q60" s="201">
        <v>0.23</v>
      </c>
      <c r="R60" s="201">
        <v>0.45</v>
      </c>
      <c r="S60" s="201">
        <v>0.28000000000000003</v>
      </c>
      <c r="T60" s="201">
        <v>0</v>
      </c>
      <c r="U60" s="201">
        <v>1.82</v>
      </c>
      <c r="V60" s="201">
        <v>0.13</v>
      </c>
      <c r="W60" s="201">
        <v>0.47</v>
      </c>
      <c r="X60" s="201">
        <v>1.05</v>
      </c>
      <c r="Y60" s="201">
        <v>0</v>
      </c>
      <c r="Z60" s="201">
        <v>2.7</v>
      </c>
      <c r="AA60" s="201">
        <v>0.96</v>
      </c>
      <c r="AB60" s="201">
        <v>0</v>
      </c>
      <c r="AC60" s="201">
        <v>11.88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147.07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11.75</v>
      </c>
      <c r="E61" s="201">
        <v>0</v>
      </c>
      <c r="F61" s="201">
        <v>0</v>
      </c>
      <c r="G61" s="201">
        <v>19.66</v>
      </c>
      <c r="H61" s="201">
        <v>0</v>
      </c>
      <c r="I61" s="201">
        <v>0</v>
      </c>
      <c r="J61" s="201">
        <v>24.55</v>
      </c>
      <c r="K61" s="201">
        <v>0.33</v>
      </c>
      <c r="L61" s="201">
        <v>253.4</v>
      </c>
      <c r="M61" s="201">
        <v>0.95</v>
      </c>
      <c r="N61" s="201">
        <v>1.23</v>
      </c>
      <c r="O61" s="201">
        <v>0</v>
      </c>
      <c r="P61" s="201">
        <v>1.48</v>
      </c>
      <c r="Q61" s="201">
        <v>0.23</v>
      </c>
      <c r="R61" s="201">
        <v>0.45</v>
      </c>
      <c r="S61" s="201">
        <v>0.28000000000000003</v>
      </c>
      <c r="T61" s="201">
        <v>0</v>
      </c>
      <c r="U61" s="201">
        <v>1.82</v>
      </c>
      <c r="V61" s="201">
        <v>0.13</v>
      </c>
      <c r="W61" s="201">
        <v>0.47</v>
      </c>
      <c r="X61" s="201">
        <v>1.05</v>
      </c>
      <c r="Y61" s="201">
        <v>0</v>
      </c>
      <c r="Z61" s="201">
        <v>2.7</v>
      </c>
      <c r="AA61" s="201">
        <v>0.96</v>
      </c>
      <c r="AB61" s="201">
        <v>0</v>
      </c>
      <c r="AC61" s="201">
        <v>11.88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147.07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11.75</v>
      </c>
      <c r="E62" s="201">
        <v>0</v>
      </c>
      <c r="F62" s="201">
        <v>0</v>
      </c>
      <c r="G62" s="201">
        <v>19.66</v>
      </c>
      <c r="H62" s="201">
        <v>0</v>
      </c>
      <c r="I62" s="201">
        <v>0</v>
      </c>
      <c r="J62" s="201">
        <v>24.55</v>
      </c>
      <c r="K62" s="201">
        <v>0.33</v>
      </c>
      <c r="L62" s="201">
        <v>253.4</v>
      </c>
      <c r="M62" s="201">
        <v>0.95</v>
      </c>
      <c r="N62" s="201">
        <v>1.23</v>
      </c>
      <c r="O62" s="201">
        <v>0</v>
      </c>
      <c r="P62" s="201">
        <v>1.48</v>
      </c>
      <c r="Q62" s="201">
        <v>0.23</v>
      </c>
      <c r="R62" s="201">
        <v>0.45</v>
      </c>
      <c r="S62" s="201">
        <v>0.28000000000000003</v>
      </c>
      <c r="T62" s="201">
        <v>0</v>
      </c>
      <c r="U62" s="201">
        <v>1.82</v>
      </c>
      <c r="V62" s="201">
        <v>0.13</v>
      </c>
      <c r="W62" s="201">
        <v>0.47</v>
      </c>
      <c r="X62" s="201">
        <v>1.05</v>
      </c>
      <c r="Y62" s="201">
        <v>0</v>
      </c>
      <c r="Z62" s="201">
        <v>2.7</v>
      </c>
      <c r="AA62" s="201">
        <v>0.96</v>
      </c>
      <c r="AB62" s="201">
        <v>0</v>
      </c>
      <c r="AC62" s="201">
        <v>11.88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147.07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11.75</v>
      </c>
      <c r="E63" s="201">
        <v>0</v>
      </c>
      <c r="F63" s="201">
        <v>0</v>
      </c>
      <c r="G63" s="201">
        <v>19.66</v>
      </c>
      <c r="H63" s="201">
        <v>0</v>
      </c>
      <c r="I63" s="201">
        <v>0</v>
      </c>
      <c r="J63" s="201">
        <v>24.55</v>
      </c>
      <c r="K63" s="201">
        <v>0.33</v>
      </c>
      <c r="L63" s="201">
        <v>253.4</v>
      </c>
      <c r="M63" s="201">
        <v>0.95</v>
      </c>
      <c r="N63" s="201">
        <v>1.23</v>
      </c>
      <c r="O63" s="201">
        <v>0</v>
      </c>
      <c r="P63" s="201">
        <v>1.48</v>
      </c>
      <c r="Q63" s="201">
        <v>0.23</v>
      </c>
      <c r="R63" s="201">
        <v>0.45</v>
      </c>
      <c r="S63" s="201">
        <v>0.28000000000000003</v>
      </c>
      <c r="T63" s="201">
        <v>0</v>
      </c>
      <c r="U63" s="201">
        <v>1.82</v>
      </c>
      <c r="V63" s="201">
        <v>0.13</v>
      </c>
      <c r="W63" s="201">
        <v>0.47</v>
      </c>
      <c r="X63" s="201">
        <v>1.05</v>
      </c>
      <c r="Y63" s="201">
        <v>0</v>
      </c>
      <c r="Z63" s="201">
        <v>2.7</v>
      </c>
      <c r="AA63" s="201">
        <v>0.96</v>
      </c>
      <c r="AB63" s="201">
        <v>0</v>
      </c>
      <c r="AC63" s="201">
        <v>11.88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147.07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11.75</v>
      </c>
      <c r="E64" s="201">
        <v>0</v>
      </c>
      <c r="F64" s="201">
        <v>0</v>
      </c>
      <c r="G64" s="201">
        <v>19.66</v>
      </c>
      <c r="H64" s="201">
        <v>0</v>
      </c>
      <c r="I64" s="201">
        <v>0</v>
      </c>
      <c r="J64" s="201">
        <v>24.55</v>
      </c>
      <c r="K64" s="201">
        <v>0.33</v>
      </c>
      <c r="L64" s="201">
        <v>253.4</v>
      </c>
      <c r="M64" s="201">
        <v>0.95</v>
      </c>
      <c r="N64" s="201">
        <v>1.23</v>
      </c>
      <c r="O64" s="201">
        <v>0</v>
      </c>
      <c r="P64" s="201">
        <v>1.48</v>
      </c>
      <c r="Q64" s="201">
        <v>0.23</v>
      </c>
      <c r="R64" s="201">
        <v>0.45</v>
      </c>
      <c r="S64" s="201">
        <v>0.28000000000000003</v>
      </c>
      <c r="T64" s="201">
        <v>0</v>
      </c>
      <c r="U64" s="201">
        <v>1.82</v>
      </c>
      <c r="V64" s="201">
        <v>0.13</v>
      </c>
      <c r="W64" s="201">
        <v>0.47</v>
      </c>
      <c r="X64" s="201">
        <v>1.05</v>
      </c>
      <c r="Y64" s="201">
        <v>0</v>
      </c>
      <c r="Z64" s="201">
        <v>2.7</v>
      </c>
      <c r="AA64" s="201">
        <v>0.96</v>
      </c>
      <c r="AB64" s="201">
        <v>0</v>
      </c>
      <c r="AC64" s="201">
        <v>11.88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147.07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11.75</v>
      </c>
      <c r="E65" s="201">
        <v>0</v>
      </c>
      <c r="F65" s="201">
        <v>0</v>
      </c>
      <c r="G65" s="201">
        <v>19.66</v>
      </c>
      <c r="H65" s="201">
        <v>0</v>
      </c>
      <c r="I65" s="201">
        <v>0</v>
      </c>
      <c r="J65" s="201">
        <v>24.55</v>
      </c>
      <c r="K65" s="201">
        <v>0.33</v>
      </c>
      <c r="L65" s="201">
        <v>253.4</v>
      </c>
      <c r="M65" s="201">
        <v>0.95</v>
      </c>
      <c r="N65" s="201">
        <v>1.23</v>
      </c>
      <c r="O65" s="201">
        <v>0</v>
      </c>
      <c r="P65" s="201">
        <v>1.48</v>
      </c>
      <c r="Q65" s="201">
        <v>0.23</v>
      </c>
      <c r="R65" s="201">
        <v>0.45</v>
      </c>
      <c r="S65" s="201">
        <v>0.28000000000000003</v>
      </c>
      <c r="T65" s="201">
        <v>0</v>
      </c>
      <c r="U65" s="201">
        <v>1.82</v>
      </c>
      <c r="V65" s="201">
        <v>0.13</v>
      </c>
      <c r="W65" s="201">
        <v>0.47</v>
      </c>
      <c r="X65" s="201">
        <v>1.05</v>
      </c>
      <c r="Y65" s="201">
        <v>0</v>
      </c>
      <c r="Z65" s="201">
        <v>2.7</v>
      </c>
      <c r="AA65" s="201">
        <v>0.96</v>
      </c>
      <c r="AB65" s="201">
        <v>0</v>
      </c>
      <c r="AC65" s="201">
        <v>11.88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147.07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11.75</v>
      </c>
      <c r="E66" s="201">
        <v>0</v>
      </c>
      <c r="F66" s="201">
        <v>0</v>
      </c>
      <c r="G66" s="201">
        <v>19.66</v>
      </c>
      <c r="H66" s="201">
        <v>0</v>
      </c>
      <c r="I66" s="201">
        <v>0</v>
      </c>
      <c r="J66" s="201">
        <v>24.55</v>
      </c>
      <c r="K66" s="201">
        <v>0.33</v>
      </c>
      <c r="L66" s="201">
        <v>253.4</v>
      </c>
      <c r="M66" s="201">
        <v>0.95</v>
      </c>
      <c r="N66" s="201">
        <v>1.23</v>
      </c>
      <c r="O66" s="201">
        <v>0</v>
      </c>
      <c r="P66" s="201">
        <v>1.48</v>
      </c>
      <c r="Q66" s="201">
        <v>0.23</v>
      </c>
      <c r="R66" s="201">
        <v>0.45</v>
      </c>
      <c r="S66" s="201">
        <v>0.28000000000000003</v>
      </c>
      <c r="T66" s="201">
        <v>0</v>
      </c>
      <c r="U66" s="201">
        <v>1.82</v>
      </c>
      <c r="V66" s="201">
        <v>0.13</v>
      </c>
      <c r="W66" s="201">
        <v>0.47</v>
      </c>
      <c r="X66" s="201">
        <v>1.05</v>
      </c>
      <c r="Y66" s="201">
        <v>0</v>
      </c>
      <c r="Z66" s="201">
        <v>2.7</v>
      </c>
      <c r="AA66" s="201">
        <v>0.96</v>
      </c>
      <c r="AB66" s="201">
        <v>0</v>
      </c>
      <c r="AC66" s="201">
        <v>11.88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147.07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11.75</v>
      </c>
      <c r="E67" s="201">
        <v>0</v>
      </c>
      <c r="F67" s="201">
        <v>0</v>
      </c>
      <c r="G67" s="201">
        <v>19.66</v>
      </c>
      <c r="H67" s="201">
        <v>0</v>
      </c>
      <c r="I67" s="201">
        <v>0</v>
      </c>
      <c r="J67" s="201">
        <v>24.22</v>
      </c>
      <c r="K67" s="201">
        <v>0.33</v>
      </c>
      <c r="L67" s="201">
        <v>253.4</v>
      </c>
      <c r="M67" s="201">
        <v>0.95</v>
      </c>
      <c r="N67" s="201">
        <v>1.23</v>
      </c>
      <c r="O67" s="201">
        <v>0</v>
      </c>
      <c r="P67" s="201">
        <v>1.48</v>
      </c>
      <c r="Q67" s="201">
        <v>0.1</v>
      </c>
      <c r="R67" s="201">
        <v>0.45</v>
      </c>
      <c r="S67" s="201">
        <v>0.28000000000000003</v>
      </c>
      <c r="T67" s="201">
        <v>0</v>
      </c>
      <c r="U67" s="201">
        <v>1.82</v>
      </c>
      <c r="V67" s="201">
        <v>0.13</v>
      </c>
      <c r="W67" s="201">
        <v>0.47</v>
      </c>
      <c r="X67" s="201">
        <v>1.05</v>
      </c>
      <c r="Y67" s="201">
        <v>0</v>
      </c>
      <c r="Z67" s="201">
        <v>2.7</v>
      </c>
      <c r="AA67" s="201">
        <v>0.96</v>
      </c>
      <c r="AB67" s="201">
        <v>0</v>
      </c>
      <c r="AC67" s="201">
        <v>11.88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147.07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11.75</v>
      </c>
      <c r="E68" s="201">
        <v>0</v>
      </c>
      <c r="F68" s="201">
        <v>0</v>
      </c>
      <c r="G68" s="201">
        <v>19.66</v>
      </c>
      <c r="H68" s="201">
        <v>0</v>
      </c>
      <c r="I68" s="201">
        <v>0</v>
      </c>
      <c r="J68" s="201">
        <v>24.22</v>
      </c>
      <c r="K68" s="201">
        <v>0.33</v>
      </c>
      <c r="L68" s="201">
        <v>253.4</v>
      </c>
      <c r="M68" s="201">
        <v>0.95</v>
      </c>
      <c r="N68" s="201">
        <v>1.23</v>
      </c>
      <c r="O68" s="201">
        <v>0</v>
      </c>
      <c r="P68" s="201">
        <v>1.48</v>
      </c>
      <c r="Q68" s="201">
        <v>0.1</v>
      </c>
      <c r="R68" s="201">
        <v>0.45</v>
      </c>
      <c r="S68" s="201">
        <v>0.28000000000000003</v>
      </c>
      <c r="T68" s="201">
        <v>0</v>
      </c>
      <c r="U68" s="201">
        <v>1.82</v>
      </c>
      <c r="V68" s="201">
        <v>0.13</v>
      </c>
      <c r="W68" s="201">
        <v>0.47</v>
      </c>
      <c r="X68" s="201">
        <v>1.05</v>
      </c>
      <c r="Y68" s="201">
        <v>0</v>
      </c>
      <c r="Z68" s="201">
        <v>2.7</v>
      </c>
      <c r="AA68" s="201">
        <v>0.96</v>
      </c>
      <c r="AB68" s="201">
        <v>0</v>
      </c>
      <c r="AC68" s="201">
        <v>11.88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147.07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11.75</v>
      </c>
      <c r="E69" s="201">
        <v>0</v>
      </c>
      <c r="F69" s="201">
        <v>0</v>
      </c>
      <c r="G69" s="201">
        <v>19.66</v>
      </c>
      <c r="H69" s="201">
        <v>0</v>
      </c>
      <c r="I69" s="201">
        <v>0</v>
      </c>
      <c r="J69" s="201">
        <v>24.22</v>
      </c>
      <c r="K69" s="201">
        <v>0.33</v>
      </c>
      <c r="L69" s="201">
        <v>253.4</v>
      </c>
      <c r="M69" s="201">
        <v>0.95</v>
      </c>
      <c r="N69" s="201">
        <v>1.23</v>
      </c>
      <c r="O69" s="201">
        <v>0</v>
      </c>
      <c r="P69" s="201">
        <v>1.48</v>
      </c>
      <c r="Q69" s="201">
        <v>0.1</v>
      </c>
      <c r="R69" s="201">
        <v>0.45</v>
      </c>
      <c r="S69" s="201">
        <v>0.28000000000000003</v>
      </c>
      <c r="T69" s="201">
        <v>0</v>
      </c>
      <c r="U69" s="201">
        <v>1.82</v>
      </c>
      <c r="V69" s="201">
        <v>0.13</v>
      </c>
      <c r="W69" s="201">
        <v>0.47</v>
      </c>
      <c r="X69" s="201">
        <v>1.05</v>
      </c>
      <c r="Y69" s="201">
        <v>0</v>
      </c>
      <c r="Z69" s="201">
        <v>2.7</v>
      </c>
      <c r="AA69" s="201">
        <v>0.96</v>
      </c>
      <c r="AB69" s="201">
        <v>0</v>
      </c>
      <c r="AC69" s="201">
        <v>11.88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147.07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11.75</v>
      </c>
      <c r="E70" s="201">
        <v>0</v>
      </c>
      <c r="F70" s="201">
        <v>0</v>
      </c>
      <c r="G70" s="201">
        <v>19.66</v>
      </c>
      <c r="H70" s="201">
        <v>0</v>
      </c>
      <c r="I70" s="201">
        <v>0</v>
      </c>
      <c r="J70" s="201">
        <v>24.22</v>
      </c>
      <c r="K70" s="201">
        <v>0.33</v>
      </c>
      <c r="L70" s="201">
        <v>238.92</v>
      </c>
      <c r="M70" s="201">
        <v>0.95</v>
      </c>
      <c r="N70" s="201">
        <v>1.23</v>
      </c>
      <c r="O70" s="201">
        <v>0</v>
      </c>
      <c r="P70" s="201">
        <v>1.48</v>
      </c>
      <c r="Q70" s="201">
        <v>0.1</v>
      </c>
      <c r="R70" s="201">
        <v>0.45</v>
      </c>
      <c r="S70" s="201">
        <v>0.28000000000000003</v>
      </c>
      <c r="T70" s="201">
        <v>0</v>
      </c>
      <c r="U70" s="201">
        <v>1.82</v>
      </c>
      <c r="V70" s="201">
        <v>0.13</v>
      </c>
      <c r="W70" s="201">
        <v>0.47</v>
      </c>
      <c r="X70" s="201">
        <v>1.05</v>
      </c>
      <c r="Y70" s="201">
        <v>0</v>
      </c>
      <c r="Z70" s="201">
        <v>2.7</v>
      </c>
      <c r="AA70" s="201">
        <v>0.96</v>
      </c>
      <c r="AB70" s="201">
        <v>0</v>
      </c>
      <c r="AC70" s="201">
        <v>11.88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147.07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11.75</v>
      </c>
      <c r="E71" s="201">
        <v>0</v>
      </c>
      <c r="F71" s="201">
        <v>0</v>
      </c>
      <c r="G71" s="201">
        <v>19.66</v>
      </c>
      <c r="H71" s="201">
        <v>0</v>
      </c>
      <c r="I71" s="201">
        <v>0</v>
      </c>
      <c r="J71" s="201">
        <v>24.22</v>
      </c>
      <c r="K71" s="201">
        <v>0.33</v>
      </c>
      <c r="L71" s="201">
        <v>188.72</v>
      </c>
      <c r="M71" s="201">
        <v>0.95</v>
      </c>
      <c r="N71" s="201">
        <v>1.23</v>
      </c>
      <c r="O71" s="201">
        <v>0</v>
      </c>
      <c r="P71" s="201">
        <v>1.48</v>
      </c>
      <c r="Q71" s="201">
        <v>0.21</v>
      </c>
      <c r="R71" s="201">
        <v>0.45</v>
      </c>
      <c r="S71" s="201">
        <v>0.28000000000000003</v>
      </c>
      <c r="T71" s="201">
        <v>0</v>
      </c>
      <c r="U71" s="201">
        <v>1.82</v>
      </c>
      <c r="V71" s="201">
        <v>0.13</v>
      </c>
      <c r="W71" s="201">
        <v>0.47</v>
      </c>
      <c r="X71" s="201">
        <v>1.05</v>
      </c>
      <c r="Y71" s="201">
        <v>0</v>
      </c>
      <c r="Z71" s="201">
        <v>2.7</v>
      </c>
      <c r="AA71" s="201">
        <v>0.96</v>
      </c>
      <c r="AB71" s="201">
        <v>0</v>
      </c>
      <c r="AC71" s="201">
        <v>11.88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147.07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11.75</v>
      </c>
      <c r="E72" s="201">
        <v>0</v>
      </c>
      <c r="F72" s="201">
        <v>0</v>
      </c>
      <c r="G72" s="201">
        <v>19.66</v>
      </c>
      <c r="H72" s="201">
        <v>0</v>
      </c>
      <c r="I72" s="201">
        <v>0</v>
      </c>
      <c r="J72" s="201">
        <v>24.22</v>
      </c>
      <c r="K72" s="201">
        <v>0.33</v>
      </c>
      <c r="L72" s="201">
        <v>208.03</v>
      </c>
      <c r="M72" s="201">
        <v>0.95</v>
      </c>
      <c r="N72" s="201">
        <v>1.23</v>
      </c>
      <c r="O72" s="201">
        <v>0</v>
      </c>
      <c r="P72" s="201">
        <v>1.48</v>
      </c>
      <c r="Q72" s="201">
        <v>0.21</v>
      </c>
      <c r="R72" s="201">
        <v>0.45</v>
      </c>
      <c r="S72" s="201">
        <v>0.28000000000000003</v>
      </c>
      <c r="T72" s="201">
        <v>0</v>
      </c>
      <c r="U72" s="201">
        <v>1.82</v>
      </c>
      <c r="V72" s="201">
        <v>0.13</v>
      </c>
      <c r="W72" s="201">
        <v>0.47</v>
      </c>
      <c r="X72" s="201">
        <v>1.05</v>
      </c>
      <c r="Y72" s="201">
        <v>0</v>
      </c>
      <c r="Z72" s="201">
        <v>2.7</v>
      </c>
      <c r="AA72" s="201">
        <v>0.96</v>
      </c>
      <c r="AB72" s="201">
        <v>0</v>
      </c>
      <c r="AC72" s="201">
        <v>11.88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147.07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11.75</v>
      </c>
      <c r="E73" s="201">
        <v>0</v>
      </c>
      <c r="F73" s="201">
        <v>0</v>
      </c>
      <c r="G73" s="201">
        <v>19.66</v>
      </c>
      <c r="H73" s="201">
        <v>0</v>
      </c>
      <c r="I73" s="201">
        <v>0</v>
      </c>
      <c r="J73" s="201">
        <v>24.22</v>
      </c>
      <c r="K73" s="201">
        <v>0.33</v>
      </c>
      <c r="L73" s="201">
        <v>208.03</v>
      </c>
      <c r="M73" s="201">
        <v>0.95</v>
      </c>
      <c r="N73" s="201">
        <v>1.23</v>
      </c>
      <c r="O73" s="201">
        <v>0</v>
      </c>
      <c r="P73" s="201">
        <v>1.48</v>
      </c>
      <c r="Q73" s="201">
        <v>0.2</v>
      </c>
      <c r="R73" s="201">
        <v>0.45</v>
      </c>
      <c r="S73" s="201">
        <v>0.28000000000000003</v>
      </c>
      <c r="T73" s="201">
        <v>0</v>
      </c>
      <c r="U73" s="201">
        <v>1.78</v>
      </c>
      <c r="V73" s="201">
        <v>0.13</v>
      </c>
      <c r="W73" s="201">
        <v>0.47</v>
      </c>
      <c r="X73" s="201">
        <v>1.05</v>
      </c>
      <c r="Y73" s="201">
        <v>0</v>
      </c>
      <c r="Z73" s="201">
        <v>2.7</v>
      </c>
      <c r="AA73" s="201">
        <v>0.96</v>
      </c>
      <c r="AB73" s="201">
        <v>0</v>
      </c>
      <c r="AC73" s="201">
        <v>11.88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147.07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11.75</v>
      </c>
      <c r="E74" s="201">
        <v>0</v>
      </c>
      <c r="F74" s="201">
        <v>0</v>
      </c>
      <c r="G74" s="201">
        <v>19.66</v>
      </c>
      <c r="H74" s="201">
        <v>0</v>
      </c>
      <c r="I74" s="201">
        <v>0</v>
      </c>
      <c r="J74" s="201">
        <v>24.22</v>
      </c>
      <c r="K74" s="201">
        <v>0.33</v>
      </c>
      <c r="L74" s="201">
        <v>208.03</v>
      </c>
      <c r="M74" s="201">
        <v>0.95</v>
      </c>
      <c r="N74" s="201">
        <v>1.23</v>
      </c>
      <c r="O74" s="201">
        <v>0</v>
      </c>
      <c r="P74" s="201">
        <v>1.48</v>
      </c>
      <c r="Q74" s="201">
        <v>0.21</v>
      </c>
      <c r="R74" s="201">
        <v>0.45</v>
      </c>
      <c r="S74" s="201">
        <v>0.28000000000000003</v>
      </c>
      <c r="T74" s="201">
        <v>0</v>
      </c>
      <c r="U74" s="201">
        <v>1.78</v>
      </c>
      <c r="V74" s="201">
        <v>0.13</v>
      </c>
      <c r="W74" s="201">
        <v>0.47</v>
      </c>
      <c r="X74" s="201">
        <v>1.05</v>
      </c>
      <c r="Y74" s="201">
        <v>0</v>
      </c>
      <c r="Z74" s="201">
        <v>2.7</v>
      </c>
      <c r="AA74" s="201">
        <v>0.96</v>
      </c>
      <c r="AB74" s="201">
        <v>0</v>
      </c>
      <c r="AC74" s="201">
        <v>11.88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147.07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11.75</v>
      </c>
      <c r="E75" s="201">
        <v>0</v>
      </c>
      <c r="F75" s="201">
        <v>0</v>
      </c>
      <c r="G75" s="201">
        <v>19.329999999999998</v>
      </c>
      <c r="H75" s="201">
        <v>0</v>
      </c>
      <c r="I75" s="201">
        <v>0</v>
      </c>
      <c r="J75" s="201">
        <v>24.22</v>
      </c>
      <c r="K75" s="201">
        <v>0.33</v>
      </c>
      <c r="L75" s="201">
        <v>174.24</v>
      </c>
      <c r="M75" s="201">
        <v>0.95</v>
      </c>
      <c r="N75" s="201">
        <v>1.23</v>
      </c>
      <c r="O75" s="201">
        <v>0</v>
      </c>
      <c r="P75" s="201">
        <v>1.48</v>
      </c>
      <c r="Q75" s="201">
        <v>0.21</v>
      </c>
      <c r="R75" s="201">
        <v>0.45</v>
      </c>
      <c r="S75" s="201">
        <v>0.28000000000000003</v>
      </c>
      <c r="T75" s="201">
        <v>0</v>
      </c>
      <c r="U75" s="201">
        <v>1.78</v>
      </c>
      <c r="V75" s="201">
        <v>0.13</v>
      </c>
      <c r="W75" s="201">
        <v>0.47</v>
      </c>
      <c r="X75" s="201">
        <v>1.05</v>
      </c>
      <c r="Y75" s="201">
        <v>0</v>
      </c>
      <c r="Z75" s="201">
        <v>2.7</v>
      </c>
      <c r="AA75" s="201">
        <v>0.96</v>
      </c>
      <c r="AB75" s="201">
        <v>0</v>
      </c>
      <c r="AC75" s="201">
        <v>11.88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153.59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11.75</v>
      </c>
      <c r="E76" s="201">
        <v>0</v>
      </c>
      <c r="F76" s="201">
        <v>0</v>
      </c>
      <c r="G76" s="201">
        <v>19.329999999999998</v>
      </c>
      <c r="H76" s="201">
        <v>0</v>
      </c>
      <c r="I76" s="201">
        <v>0</v>
      </c>
      <c r="J76" s="201">
        <v>24.22</v>
      </c>
      <c r="K76" s="201">
        <v>0.33</v>
      </c>
      <c r="L76" s="201">
        <v>190.65</v>
      </c>
      <c r="M76" s="201">
        <v>0.95</v>
      </c>
      <c r="N76" s="201">
        <v>1.23</v>
      </c>
      <c r="O76" s="201">
        <v>0</v>
      </c>
      <c r="P76" s="201">
        <v>1.48</v>
      </c>
      <c r="Q76" s="201">
        <v>0.21</v>
      </c>
      <c r="R76" s="201">
        <v>0.45</v>
      </c>
      <c r="S76" s="201">
        <v>0.28000000000000003</v>
      </c>
      <c r="T76" s="201">
        <v>0</v>
      </c>
      <c r="U76" s="201">
        <v>1.78</v>
      </c>
      <c r="V76" s="201">
        <v>0.13</v>
      </c>
      <c r="W76" s="201">
        <v>0.47</v>
      </c>
      <c r="X76" s="201">
        <v>1.05</v>
      </c>
      <c r="Y76" s="201">
        <v>0</v>
      </c>
      <c r="Z76" s="201">
        <v>2.7</v>
      </c>
      <c r="AA76" s="201">
        <v>0.96</v>
      </c>
      <c r="AB76" s="201">
        <v>0</v>
      </c>
      <c r="AC76" s="201">
        <v>11.88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153.59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11.75</v>
      </c>
      <c r="E77" s="201">
        <v>0</v>
      </c>
      <c r="F77" s="201">
        <v>0</v>
      </c>
      <c r="G77" s="201">
        <v>19.329999999999998</v>
      </c>
      <c r="H77" s="201">
        <v>0</v>
      </c>
      <c r="I77" s="201">
        <v>0</v>
      </c>
      <c r="J77" s="201">
        <v>24.22</v>
      </c>
      <c r="K77" s="201">
        <v>0.33</v>
      </c>
      <c r="L77" s="201">
        <v>182.43</v>
      </c>
      <c r="M77" s="201">
        <v>0.95</v>
      </c>
      <c r="N77" s="201">
        <v>1.23</v>
      </c>
      <c r="O77" s="201">
        <v>0</v>
      </c>
      <c r="P77" s="201">
        <v>1.48</v>
      </c>
      <c r="Q77" s="201">
        <v>0.16</v>
      </c>
      <c r="R77" s="201">
        <v>0.35</v>
      </c>
      <c r="S77" s="201">
        <v>0.22</v>
      </c>
      <c r="T77" s="201">
        <v>0</v>
      </c>
      <c r="U77" s="201">
        <v>1.78</v>
      </c>
      <c r="V77" s="201">
        <v>0.13</v>
      </c>
      <c r="W77" s="201">
        <v>0.47</v>
      </c>
      <c r="X77" s="201">
        <v>1.05</v>
      </c>
      <c r="Y77" s="201">
        <v>0</v>
      </c>
      <c r="Z77" s="201">
        <v>2.7</v>
      </c>
      <c r="AA77" s="201">
        <v>0.72</v>
      </c>
      <c r="AB77" s="201">
        <v>0</v>
      </c>
      <c r="AC77" s="201">
        <v>11.88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153.59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11.75</v>
      </c>
      <c r="E78" s="201">
        <v>0</v>
      </c>
      <c r="F78" s="201">
        <v>0</v>
      </c>
      <c r="G78" s="201">
        <v>19.329999999999998</v>
      </c>
      <c r="H78" s="201">
        <v>0</v>
      </c>
      <c r="I78" s="201">
        <v>0</v>
      </c>
      <c r="J78" s="201">
        <v>24.22</v>
      </c>
      <c r="K78" s="201">
        <v>0.33</v>
      </c>
      <c r="L78" s="201">
        <v>187.15</v>
      </c>
      <c r="M78" s="201">
        <v>0.95</v>
      </c>
      <c r="N78" s="201">
        <v>1.23</v>
      </c>
      <c r="O78" s="201">
        <v>0</v>
      </c>
      <c r="P78" s="201">
        <v>1.48</v>
      </c>
      <c r="Q78" s="201">
        <v>0.16</v>
      </c>
      <c r="R78" s="201">
        <v>0.35</v>
      </c>
      <c r="S78" s="201">
        <v>0.22</v>
      </c>
      <c r="T78" s="201">
        <v>0</v>
      </c>
      <c r="U78" s="201">
        <v>1.78</v>
      </c>
      <c r="V78" s="201">
        <v>0.13</v>
      </c>
      <c r="W78" s="201">
        <v>0.47</v>
      </c>
      <c r="X78" s="201">
        <v>1.05</v>
      </c>
      <c r="Y78" s="201">
        <v>0</v>
      </c>
      <c r="Z78" s="201">
        <v>2.7</v>
      </c>
      <c r="AA78" s="201">
        <v>0.72</v>
      </c>
      <c r="AB78" s="201">
        <v>0</v>
      </c>
      <c r="AC78" s="201">
        <v>11.88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153.59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11.75</v>
      </c>
      <c r="E79" s="201">
        <v>0</v>
      </c>
      <c r="F79" s="201">
        <v>0</v>
      </c>
      <c r="G79" s="201">
        <v>19.329999999999998</v>
      </c>
      <c r="H79" s="201">
        <v>0</v>
      </c>
      <c r="I79" s="201">
        <v>0</v>
      </c>
      <c r="J79" s="201">
        <v>24.22</v>
      </c>
      <c r="K79" s="201">
        <v>3.97</v>
      </c>
      <c r="L79" s="201">
        <v>264.02</v>
      </c>
      <c r="M79" s="201">
        <v>0.95</v>
      </c>
      <c r="N79" s="201">
        <v>1.23</v>
      </c>
      <c r="O79" s="201">
        <v>0</v>
      </c>
      <c r="P79" s="201">
        <v>1.48</v>
      </c>
      <c r="Q79" s="201">
        <v>7.0000000000000007E-2</v>
      </c>
      <c r="R79" s="201">
        <v>0</v>
      </c>
      <c r="S79" s="201">
        <v>0</v>
      </c>
      <c r="T79" s="201">
        <v>0</v>
      </c>
      <c r="U79" s="201">
        <v>1.78</v>
      </c>
      <c r="V79" s="201">
        <v>0.13</v>
      </c>
      <c r="W79" s="201">
        <v>0.47</v>
      </c>
      <c r="X79" s="201">
        <v>1.05</v>
      </c>
      <c r="Y79" s="201">
        <v>0</v>
      </c>
      <c r="Z79" s="201">
        <v>2.7</v>
      </c>
      <c r="AA79" s="201">
        <v>1.89</v>
      </c>
      <c r="AB79" s="201">
        <v>0</v>
      </c>
      <c r="AC79" s="201">
        <v>11.88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153.59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11.75</v>
      </c>
      <c r="E80" s="201">
        <v>0</v>
      </c>
      <c r="F80" s="201">
        <v>0</v>
      </c>
      <c r="G80" s="201">
        <v>19.329999999999998</v>
      </c>
      <c r="H80" s="201">
        <v>0</v>
      </c>
      <c r="I80" s="201">
        <v>0</v>
      </c>
      <c r="J80" s="201">
        <v>24.22</v>
      </c>
      <c r="K80" s="201">
        <v>4.3</v>
      </c>
      <c r="L80" s="201">
        <v>264.02</v>
      </c>
      <c r="M80" s="201">
        <v>0.95</v>
      </c>
      <c r="N80" s="201">
        <v>1.23</v>
      </c>
      <c r="O80" s="201">
        <v>0</v>
      </c>
      <c r="P80" s="201">
        <v>1.48</v>
      </c>
      <c r="Q80" s="201">
        <v>0.21</v>
      </c>
      <c r="R80" s="201">
        <v>0.45</v>
      </c>
      <c r="S80" s="201">
        <v>0.28000000000000003</v>
      </c>
      <c r="T80" s="201">
        <v>0</v>
      </c>
      <c r="U80" s="201">
        <v>1.78</v>
      </c>
      <c r="V80" s="201">
        <v>0.13</v>
      </c>
      <c r="W80" s="201">
        <v>0.47</v>
      </c>
      <c r="X80" s="201">
        <v>1.05</v>
      </c>
      <c r="Y80" s="201">
        <v>0</v>
      </c>
      <c r="Z80" s="201">
        <v>2.7</v>
      </c>
      <c r="AA80" s="201">
        <v>1.89</v>
      </c>
      <c r="AB80" s="201">
        <v>0</v>
      </c>
      <c r="AC80" s="201">
        <v>11.88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153.59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11.75</v>
      </c>
      <c r="E81" s="201">
        <v>0</v>
      </c>
      <c r="F81" s="201">
        <v>0</v>
      </c>
      <c r="G81" s="201">
        <v>19.329999999999998</v>
      </c>
      <c r="H81" s="201">
        <v>0</v>
      </c>
      <c r="I81" s="201">
        <v>0</v>
      </c>
      <c r="J81" s="201">
        <v>24.22</v>
      </c>
      <c r="K81" s="201">
        <v>4.0599999999999996</v>
      </c>
      <c r="L81" s="201">
        <v>264.02</v>
      </c>
      <c r="M81" s="201">
        <v>0.95</v>
      </c>
      <c r="N81" s="201">
        <v>1.23</v>
      </c>
      <c r="O81" s="201">
        <v>0</v>
      </c>
      <c r="P81" s="201">
        <v>1.48</v>
      </c>
      <c r="Q81" s="201">
        <v>0.21</v>
      </c>
      <c r="R81" s="201">
        <v>0.45</v>
      </c>
      <c r="S81" s="201">
        <v>0.28000000000000003</v>
      </c>
      <c r="T81" s="201">
        <v>0</v>
      </c>
      <c r="U81" s="201">
        <v>1.78</v>
      </c>
      <c r="V81" s="201">
        <v>0.13</v>
      </c>
      <c r="W81" s="201">
        <v>0.47</v>
      </c>
      <c r="X81" s="201">
        <v>1.05</v>
      </c>
      <c r="Y81" s="201">
        <v>0</v>
      </c>
      <c r="Z81" s="201">
        <v>2.7</v>
      </c>
      <c r="AA81" s="201">
        <v>19.940000000000001</v>
      </c>
      <c r="AB81" s="201">
        <v>0</v>
      </c>
      <c r="AC81" s="201">
        <v>11.57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153.59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11.75</v>
      </c>
      <c r="E82" s="201">
        <v>0</v>
      </c>
      <c r="F82" s="201">
        <v>0</v>
      </c>
      <c r="G82" s="201">
        <v>19.329999999999998</v>
      </c>
      <c r="H82" s="201">
        <v>0</v>
      </c>
      <c r="I82" s="201">
        <v>0</v>
      </c>
      <c r="J82" s="201">
        <v>24.22</v>
      </c>
      <c r="K82" s="201">
        <v>4.0599999999999996</v>
      </c>
      <c r="L82" s="201">
        <v>255.83</v>
      </c>
      <c r="M82" s="201">
        <v>0.95</v>
      </c>
      <c r="N82" s="201">
        <v>1.23</v>
      </c>
      <c r="O82" s="201">
        <v>0</v>
      </c>
      <c r="P82" s="201">
        <v>1.48</v>
      </c>
      <c r="Q82" s="201">
        <v>0.21</v>
      </c>
      <c r="R82" s="201">
        <v>0.45</v>
      </c>
      <c r="S82" s="201">
        <v>0.28000000000000003</v>
      </c>
      <c r="T82" s="201">
        <v>0</v>
      </c>
      <c r="U82" s="201">
        <v>1.78</v>
      </c>
      <c r="V82" s="201">
        <v>0.13</v>
      </c>
      <c r="W82" s="201">
        <v>0.47</v>
      </c>
      <c r="X82" s="201">
        <v>1.05</v>
      </c>
      <c r="Y82" s="201">
        <v>0</v>
      </c>
      <c r="Z82" s="201">
        <v>2.7</v>
      </c>
      <c r="AA82" s="201">
        <v>19.940000000000001</v>
      </c>
      <c r="AB82" s="201">
        <v>0</v>
      </c>
      <c r="AC82" s="201">
        <v>11.57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153.59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11.92</v>
      </c>
      <c r="E83" s="201">
        <v>0</v>
      </c>
      <c r="F83" s="201">
        <v>0</v>
      </c>
      <c r="G83" s="201">
        <v>19.329999999999998</v>
      </c>
      <c r="H83" s="201">
        <v>0</v>
      </c>
      <c r="I83" s="201">
        <v>0</v>
      </c>
      <c r="J83" s="201">
        <v>24.22</v>
      </c>
      <c r="K83" s="201">
        <v>4.0599999999999996</v>
      </c>
      <c r="L83" s="201">
        <v>255.83</v>
      </c>
      <c r="M83" s="201">
        <v>0.95</v>
      </c>
      <c r="N83" s="201">
        <v>1.23</v>
      </c>
      <c r="O83" s="201">
        <v>0</v>
      </c>
      <c r="P83" s="201">
        <v>1.48</v>
      </c>
      <c r="Q83" s="201">
        <v>0.21</v>
      </c>
      <c r="R83" s="201">
        <v>0.45</v>
      </c>
      <c r="S83" s="201">
        <v>0.28000000000000003</v>
      </c>
      <c r="T83" s="201">
        <v>0</v>
      </c>
      <c r="U83" s="201">
        <v>1.78</v>
      </c>
      <c r="V83" s="201">
        <v>0.13</v>
      </c>
      <c r="W83" s="201">
        <v>0.47</v>
      </c>
      <c r="X83" s="201">
        <v>1.05</v>
      </c>
      <c r="Y83" s="201">
        <v>0</v>
      </c>
      <c r="Z83" s="201">
        <v>2.7</v>
      </c>
      <c r="AA83" s="201">
        <v>19.940000000000001</v>
      </c>
      <c r="AB83" s="201">
        <v>0</v>
      </c>
      <c r="AC83" s="201">
        <v>11.57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153.59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11.92</v>
      </c>
      <c r="E84" s="201">
        <v>0</v>
      </c>
      <c r="F84" s="201">
        <v>0</v>
      </c>
      <c r="G84" s="201">
        <v>19.329999999999998</v>
      </c>
      <c r="H84" s="201">
        <v>0</v>
      </c>
      <c r="I84" s="201">
        <v>0</v>
      </c>
      <c r="J84" s="201">
        <v>24.22</v>
      </c>
      <c r="K84" s="201">
        <v>4.0599999999999996</v>
      </c>
      <c r="L84" s="201">
        <v>255.83</v>
      </c>
      <c r="M84" s="201">
        <v>0.95</v>
      </c>
      <c r="N84" s="201">
        <v>1.23</v>
      </c>
      <c r="O84" s="201">
        <v>0</v>
      </c>
      <c r="P84" s="201">
        <v>1.48</v>
      </c>
      <c r="Q84" s="201">
        <v>0.21</v>
      </c>
      <c r="R84" s="201">
        <v>0.45</v>
      </c>
      <c r="S84" s="201">
        <v>0.28000000000000003</v>
      </c>
      <c r="T84" s="201">
        <v>0</v>
      </c>
      <c r="U84" s="201">
        <v>1.78</v>
      </c>
      <c r="V84" s="201">
        <v>0.13</v>
      </c>
      <c r="W84" s="201">
        <v>0.47</v>
      </c>
      <c r="X84" s="201">
        <v>1.05</v>
      </c>
      <c r="Y84" s="201">
        <v>0</v>
      </c>
      <c r="Z84" s="201">
        <v>2.7</v>
      </c>
      <c r="AA84" s="201">
        <v>19.940000000000001</v>
      </c>
      <c r="AB84" s="201">
        <v>0</v>
      </c>
      <c r="AC84" s="201">
        <v>11.57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153.59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11.92</v>
      </c>
      <c r="E85" s="201">
        <v>0</v>
      </c>
      <c r="F85" s="201">
        <v>0</v>
      </c>
      <c r="G85" s="201">
        <v>19.329999999999998</v>
      </c>
      <c r="H85" s="201">
        <v>0</v>
      </c>
      <c r="I85" s="201">
        <v>0</v>
      </c>
      <c r="J85" s="201">
        <v>24.22</v>
      </c>
      <c r="K85" s="201">
        <v>4.0599999999999996</v>
      </c>
      <c r="L85" s="201">
        <v>255.83</v>
      </c>
      <c r="M85" s="201">
        <v>0.95</v>
      </c>
      <c r="N85" s="201">
        <v>1.23</v>
      </c>
      <c r="O85" s="201">
        <v>0</v>
      </c>
      <c r="P85" s="201">
        <v>1.48</v>
      </c>
      <c r="Q85" s="201">
        <v>0.81</v>
      </c>
      <c r="R85" s="201">
        <v>0.45</v>
      </c>
      <c r="S85" s="201">
        <v>0.28000000000000003</v>
      </c>
      <c r="T85" s="201">
        <v>0</v>
      </c>
      <c r="U85" s="201">
        <v>1.78</v>
      </c>
      <c r="V85" s="201">
        <v>0.13</v>
      </c>
      <c r="W85" s="201">
        <v>0.47</v>
      </c>
      <c r="X85" s="201">
        <v>1.05</v>
      </c>
      <c r="Y85" s="201">
        <v>0</v>
      </c>
      <c r="Z85" s="201">
        <v>2.7</v>
      </c>
      <c r="AA85" s="201">
        <v>0.96</v>
      </c>
      <c r="AB85" s="201">
        <v>0</v>
      </c>
      <c r="AC85" s="201">
        <v>11.57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120.48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11.92</v>
      </c>
      <c r="E86" s="201">
        <v>0</v>
      </c>
      <c r="F86" s="201">
        <v>0</v>
      </c>
      <c r="G86" s="201">
        <v>19.329999999999998</v>
      </c>
      <c r="H86" s="201">
        <v>0</v>
      </c>
      <c r="I86" s="201">
        <v>0</v>
      </c>
      <c r="J86" s="201">
        <v>24.22</v>
      </c>
      <c r="K86" s="201">
        <v>4.0599999999999996</v>
      </c>
      <c r="L86" s="201">
        <v>255.83</v>
      </c>
      <c r="M86" s="201">
        <v>0.95</v>
      </c>
      <c r="N86" s="201">
        <v>1.23</v>
      </c>
      <c r="O86" s="201">
        <v>0</v>
      </c>
      <c r="P86" s="201">
        <v>1.48</v>
      </c>
      <c r="Q86" s="201">
        <v>0.64</v>
      </c>
      <c r="R86" s="201">
        <v>0.45</v>
      </c>
      <c r="S86" s="201">
        <v>0.28000000000000003</v>
      </c>
      <c r="T86" s="201">
        <v>0</v>
      </c>
      <c r="U86" s="201">
        <v>1.78</v>
      </c>
      <c r="V86" s="201">
        <v>0.13</v>
      </c>
      <c r="W86" s="201">
        <v>0.47</v>
      </c>
      <c r="X86" s="201">
        <v>1.05</v>
      </c>
      <c r="Y86" s="201">
        <v>0</v>
      </c>
      <c r="Z86" s="201">
        <v>2.7</v>
      </c>
      <c r="AA86" s="201">
        <v>0.96</v>
      </c>
      <c r="AB86" s="201">
        <v>0</v>
      </c>
      <c r="AC86" s="201">
        <v>11.57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120.48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11.92</v>
      </c>
      <c r="E87" s="201">
        <v>0</v>
      </c>
      <c r="F87" s="201">
        <v>0</v>
      </c>
      <c r="G87" s="201">
        <v>19.329999999999998</v>
      </c>
      <c r="H87" s="201">
        <v>0</v>
      </c>
      <c r="I87" s="201">
        <v>0</v>
      </c>
      <c r="J87" s="201">
        <v>24.22</v>
      </c>
      <c r="K87" s="201">
        <v>4.0599999999999996</v>
      </c>
      <c r="L87" s="201">
        <v>188.26</v>
      </c>
      <c r="M87" s="201">
        <v>0.95</v>
      </c>
      <c r="N87" s="201">
        <v>1.23</v>
      </c>
      <c r="O87" s="201">
        <v>0</v>
      </c>
      <c r="P87" s="201">
        <v>1.48</v>
      </c>
      <c r="Q87" s="201">
        <v>0.64</v>
      </c>
      <c r="R87" s="201">
        <v>0.45</v>
      </c>
      <c r="S87" s="201">
        <v>0.28000000000000003</v>
      </c>
      <c r="T87" s="201">
        <v>0</v>
      </c>
      <c r="U87" s="201">
        <v>1.78</v>
      </c>
      <c r="V87" s="201">
        <v>0.13</v>
      </c>
      <c r="W87" s="201">
        <v>0.47</v>
      </c>
      <c r="X87" s="201">
        <v>1.05</v>
      </c>
      <c r="Y87" s="201">
        <v>0</v>
      </c>
      <c r="Z87" s="201">
        <v>2.7</v>
      </c>
      <c r="AA87" s="201">
        <v>19.95</v>
      </c>
      <c r="AB87" s="201">
        <v>0</v>
      </c>
      <c r="AC87" s="201">
        <v>11.57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148.27000000000001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11.92</v>
      </c>
      <c r="E88" s="201">
        <v>0</v>
      </c>
      <c r="F88" s="201">
        <v>0</v>
      </c>
      <c r="G88" s="201">
        <v>19.329999999999998</v>
      </c>
      <c r="H88" s="201">
        <v>0</v>
      </c>
      <c r="I88" s="201">
        <v>0</v>
      </c>
      <c r="J88" s="201">
        <v>24.22</v>
      </c>
      <c r="K88" s="201">
        <v>4.0599999999999996</v>
      </c>
      <c r="L88" s="201">
        <v>91.73</v>
      </c>
      <c r="M88" s="201">
        <v>0.95</v>
      </c>
      <c r="N88" s="201">
        <v>1.23</v>
      </c>
      <c r="O88" s="201">
        <v>0</v>
      </c>
      <c r="P88" s="201">
        <v>1.48</v>
      </c>
      <c r="Q88" s="201">
        <v>0.64</v>
      </c>
      <c r="R88" s="201">
        <v>0.45</v>
      </c>
      <c r="S88" s="201">
        <v>0.28000000000000003</v>
      </c>
      <c r="T88" s="201">
        <v>0</v>
      </c>
      <c r="U88" s="201">
        <v>1.78</v>
      </c>
      <c r="V88" s="201">
        <v>0.13</v>
      </c>
      <c r="W88" s="201">
        <v>0.47</v>
      </c>
      <c r="X88" s="201">
        <v>1.05</v>
      </c>
      <c r="Y88" s="201">
        <v>0</v>
      </c>
      <c r="Z88" s="201">
        <v>2.7</v>
      </c>
      <c r="AA88" s="201">
        <v>19.95</v>
      </c>
      <c r="AB88" s="201">
        <v>0</v>
      </c>
      <c r="AC88" s="201">
        <v>11.57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139.72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11.92</v>
      </c>
      <c r="E89" s="201">
        <v>0</v>
      </c>
      <c r="F89" s="201">
        <v>0</v>
      </c>
      <c r="G89" s="201">
        <v>19.329999999999998</v>
      </c>
      <c r="H89" s="201">
        <v>0</v>
      </c>
      <c r="I89" s="201">
        <v>0</v>
      </c>
      <c r="J89" s="201">
        <v>24.22</v>
      </c>
      <c r="K89" s="201">
        <v>0.44</v>
      </c>
      <c r="L89" s="201">
        <v>13.23</v>
      </c>
      <c r="M89" s="201">
        <v>0.95</v>
      </c>
      <c r="N89" s="201">
        <v>1.23</v>
      </c>
      <c r="O89" s="201">
        <v>0</v>
      </c>
      <c r="P89" s="201">
        <v>1.48</v>
      </c>
      <c r="Q89" s="201">
        <v>0.64</v>
      </c>
      <c r="R89" s="201">
        <v>0.45</v>
      </c>
      <c r="S89" s="201">
        <v>0.28000000000000003</v>
      </c>
      <c r="T89" s="201">
        <v>0</v>
      </c>
      <c r="U89" s="201">
        <v>1.78</v>
      </c>
      <c r="V89" s="201">
        <v>0.13</v>
      </c>
      <c r="W89" s="201">
        <v>0.47</v>
      </c>
      <c r="X89" s="201">
        <v>1.05</v>
      </c>
      <c r="Y89" s="201">
        <v>0</v>
      </c>
      <c r="Z89" s="201">
        <v>2.7</v>
      </c>
      <c r="AA89" s="201">
        <v>0.96</v>
      </c>
      <c r="AB89" s="201">
        <v>0</v>
      </c>
      <c r="AC89" s="201">
        <v>11.57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146.13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11.92</v>
      </c>
      <c r="E90" s="201">
        <v>0</v>
      </c>
      <c r="F90" s="201">
        <v>0</v>
      </c>
      <c r="G90" s="201">
        <v>19.329999999999998</v>
      </c>
      <c r="H90" s="201">
        <v>0</v>
      </c>
      <c r="I90" s="201">
        <v>0</v>
      </c>
      <c r="J90" s="201">
        <v>24.22</v>
      </c>
      <c r="K90" s="201">
        <v>0.33</v>
      </c>
      <c r="L90" s="201">
        <v>13.23</v>
      </c>
      <c r="M90" s="201">
        <v>0.95</v>
      </c>
      <c r="N90" s="201">
        <v>1.23</v>
      </c>
      <c r="O90" s="201">
        <v>0</v>
      </c>
      <c r="P90" s="201">
        <v>1.48</v>
      </c>
      <c r="Q90" s="201">
        <v>0.64</v>
      </c>
      <c r="R90" s="201">
        <v>0.45</v>
      </c>
      <c r="S90" s="201">
        <v>0.28000000000000003</v>
      </c>
      <c r="T90" s="201">
        <v>0</v>
      </c>
      <c r="U90" s="201">
        <v>1.78</v>
      </c>
      <c r="V90" s="201">
        <v>0.13</v>
      </c>
      <c r="W90" s="201">
        <v>0.47</v>
      </c>
      <c r="X90" s="201">
        <v>1.05</v>
      </c>
      <c r="Y90" s="201">
        <v>0</v>
      </c>
      <c r="Z90" s="201">
        <v>2.7</v>
      </c>
      <c r="AA90" s="201">
        <v>0.96</v>
      </c>
      <c r="AB90" s="201">
        <v>0</v>
      </c>
      <c r="AC90" s="201">
        <v>11.57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150.41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11.92</v>
      </c>
      <c r="E91" s="201">
        <v>0</v>
      </c>
      <c r="F91" s="201">
        <v>0</v>
      </c>
      <c r="G91" s="201">
        <v>19.329999999999998</v>
      </c>
      <c r="H91" s="201">
        <v>0</v>
      </c>
      <c r="I91" s="201">
        <v>0</v>
      </c>
      <c r="J91" s="201">
        <v>24.22</v>
      </c>
      <c r="K91" s="201">
        <v>0.33</v>
      </c>
      <c r="L91" s="201">
        <v>13.23</v>
      </c>
      <c r="M91" s="201">
        <v>0.95</v>
      </c>
      <c r="N91" s="201">
        <v>1.23</v>
      </c>
      <c r="O91" s="201">
        <v>0</v>
      </c>
      <c r="P91" s="201">
        <v>1.48</v>
      </c>
      <c r="Q91" s="201">
        <v>0.64</v>
      </c>
      <c r="R91" s="201">
        <v>0.45</v>
      </c>
      <c r="S91" s="201">
        <v>0.28000000000000003</v>
      </c>
      <c r="T91" s="201">
        <v>0</v>
      </c>
      <c r="U91" s="201">
        <v>1.78</v>
      </c>
      <c r="V91" s="201">
        <v>0.26</v>
      </c>
      <c r="W91" s="201">
        <v>0.47</v>
      </c>
      <c r="X91" s="201">
        <v>1.05</v>
      </c>
      <c r="Y91" s="201">
        <v>0</v>
      </c>
      <c r="Z91" s="201">
        <v>2.7</v>
      </c>
      <c r="AA91" s="201">
        <v>0.96</v>
      </c>
      <c r="AB91" s="201">
        <v>0</v>
      </c>
      <c r="AC91" s="201">
        <v>11.57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153.59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11.92</v>
      </c>
      <c r="E92" s="201">
        <v>0</v>
      </c>
      <c r="F92" s="201">
        <v>0</v>
      </c>
      <c r="G92" s="201">
        <v>19.329999999999998</v>
      </c>
      <c r="H92" s="201">
        <v>0</v>
      </c>
      <c r="I92" s="201">
        <v>0</v>
      </c>
      <c r="J92" s="201">
        <v>24.22</v>
      </c>
      <c r="K92" s="201">
        <v>0.33</v>
      </c>
      <c r="L92" s="201">
        <v>13.23</v>
      </c>
      <c r="M92" s="201">
        <v>0.95</v>
      </c>
      <c r="N92" s="201">
        <v>1.23</v>
      </c>
      <c r="O92" s="201">
        <v>0</v>
      </c>
      <c r="P92" s="201">
        <v>1.48</v>
      </c>
      <c r="Q92" s="201">
        <v>0.64</v>
      </c>
      <c r="R92" s="201">
        <v>0.45</v>
      </c>
      <c r="S92" s="201">
        <v>0.28000000000000003</v>
      </c>
      <c r="T92" s="201">
        <v>0</v>
      </c>
      <c r="U92" s="201">
        <v>1.78</v>
      </c>
      <c r="V92" s="201">
        <v>0.26</v>
      </c>
      <c r="W92" s="201">
        <v>0.47</v>
      </c>
      <c r="X92" s="201">
        <v>1.05</v>
      </c>
      <c r="Y92" s="201">
        <v>0</v>
      </c>
      <c r="Z92" s="201">
        <v>2.7</v>
      </c>
      <c r="AA92" s="201">
        <v>0.96</v>
      </c>
      <c r="AB92" s="201">
        <v>0</v>
      </c>
      <c r="AC92" s="201">
        <v>11.57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123.59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11.92</v>
      </c>
      <c r="E93" s="201">
        <v>0</v>
      </c>
      <c r="F93" s="201">
        <v>0</v>
      </c>
      <c r="G93" s="201">
        <v>19.329999999999998</v>
      </c>
      <c r="H93" s="201">
        <v>0</v>
      </c>
      <c r="I93" s="201">
        <v>0</v>
      </c>
      <c r="J93" s="201">
        <v>24.22</v>
      </c>
      <c r="K93" s="201">
        <v>0.33</v>
      </c>
      <c r="L93" s="201">
        <v>13.23</v>
      </c>
      <c r="M93" s="201">
        <v>0.95</v>
      </c>
      <c r="N93" s="201">
        <v>1.23</v>
      </c>
      <c r="O93" s="201">
        <v>0</v>
      </c>
      <c r="P93" s="201">
        <v>1.48</v>
      </c>
      <c r="Q93" s="201">
        <v>0.64</v>
      </c>
      <c r="R93" s="201">
        <v>0.45</v>
      </c>
      <c r="S93" s="201">
        <v>0.28000000000000003</v>
      </c>
      <c r="T93" s="201">
        <v>0</v>
      </c>
      <c r="U93" s="201">
        <v>1.78</v>
      </c>
      <c r="V93" s="201">
        <v>0.26</v>
      </c>
      <c r="W93" s="201">
        <v>0.47</v>
      </c>
      <c r="X93" s="201">
        <v>1.05</v>
      </c>
      <c r="Y93" s="201">
        <v>0</v>
      </c>
      <c r="Z93" s="201">
        <v>2.7</v>
      </c>
      <c r="AA93" s="201">
        <v>0.96</v>
      </c>
      <c r="AB93" s="201">
        <v>0</v>
      </c>
      <c r="AC93" s="201">
        <v>11.57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123.59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11.92</v>
      </c>
      <c r="E94" s="201">
        <v>0</v>
      </c>
      <c r="F94" s="201">
        <v>0</v>
      </c>
      <c r="G94" s="201">
        <v>19.329999999999998</v>
      </c>
      <c r="H94" s="201">
        <v>0</v>
      </c>
      <c r="I94" s="201">
        <v>0</v>
      </c>
      <c r="J94" s="201">
        <v>24.22</v>
      </c>
      <c r="K94" s="201">
        <v>0.33</v>
      </c>
      <c r="L94" s="201">
        <v>13.23</v>
      </c>
      <c r="M94" s="201">
        <v>0.95</v>
      </c>
      <c r="N94" s="201">
        <v>1.23</v>
      </c>
      <c r="O94" s="201">
        <v>0</v>
      </c>
      <c r="P94" s="201">
        <v>1.48</v>
      </c>
      <c r="Q94" s="201">
        <v>0.64</v>
      </c>
      <c r="R94" s="201">
        <v>0.45</v>
      </c>
      <c r="S94" s="201">
        <v>0.28000000000000003</v>
      </c>
      <c r="T94" s="201">
        <v>0</v>
      </c>
      <c r="U94" s="201">
        <v>1.78</v>
      </c>
      <c r="V94" s="201">
        <v>0.26</v>
      </c>
      <c r="W94" s="201">
        <v>0.47</v>
      </c>
      <c r="X94" s="201">
        <v>1.05</v>
      </c>
      <c r="Y94" s="201">
        <v>0</v>
      </c>
      <c r="Z94" s="201">
        <v>2.7</v>
      </c>
      <c r="AA94" s="201">
        <v>0.96</v>
      </c>
      <c r="AB94" s="201">
        <v>0</v>
      </c>
      <c r="AC94" s="201">
        <v>11.57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123.59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11.92</v>
      </c>
      <c r="E95" s="201">
        <v>0</v>
      </c>
      <c r="F95" s="201">
        <v>0</v>
      </c>
      <c r="G95" s="201">
        <v>19.329999999999998</v>
      </c>
      <c r="H95" s="201">
        <v>0</v>
      </c>
      <c r="I95" s="201">
        <v>0</v>
      </c>
      <c r="J95" s="201">
        <v>24.22</v>
      </c>
      <c r="K95" s="201">
        <v>0.33</v>
      </c>
      <c r="L95" s="201">
        <v>13.23</v>
      </c>
      <c r="M95" s="201">
        <v>0.95</v>
      </c>
      <c r="N95" s="201">
        <v>1.23</v>
      </c>
      <c r="O95" s="201">
        <v>0</v>
      </c>
      <c r="P95" s="201">
        <v>1.48</v>
      </c>
      <c r="Q95" s="201">
        <v>0.64</v>
      </c>
      <c r="R95" s="201">
        <v>0.45</v>
      </c>
      <c r="S95" s="201">
        <v>0.28000000000000003</v>
      </c>
      <c r="T95" s="201">
        <v>0</v>
      </c>
      <c r="U95" s="201">
        <v>1.78</v>
      </c>
      <c r="V95" s="201">
        <v>0.26</v>
      </c>
      <c r="W95" s="201">
        <v>0.47</v>
      </c>
      <c r="X95" s="201">
        <v>1.05</v>
      </c>
      <c r="Y95" s="201">
        <v>0</v>
      </c>
      <c r="Z95" s="201">
        <v>2.7</v>
      </c>
      <c r="AA95" s="201">
        <v>0.96</v>
      </c>
      <c r="AB95" s="201">
        <v>0</v>
      </c>
      <c r="AC95" s="201">
        <v>11.57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123.59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11.92</v>
      </c>
      <c r="E96" s="201">
        <v>0</v>
      </c>
      <c r="F96" s="201">
        <v>0</v>
      </c>
      <c r="G96" s="201">
        <v>19.329999999999998</v>
      </c>
      <c r="H96" s="201">
        <v>0</v>
      </c>
      <c r="I96" s="201">
        <v>0</v>
      </c>
      <c r="J96" s="201">
        <v>24.22</v>
      </c>
      <c r="K96" s="201">
        <v>0.33</v>
      </c>
      <c r="L96" s="201">
        <v>13.23</v>
      </c>
      <c r="M96" s="201">
        <v>0.95</v>
      </c>
      <c r="N96" s="201">
        <v>1.23</v>
      </c>
      <c r="O96" s="201">
        <v>0</v>
      </c>
      <c r="P96" s="201">
        <v>1.48</v>
      </c>
      <c r="Q96" s="201">
        <v>0.64</v>
      </c>
      <c r="R96" s="201">
        <v>0.45</v>
      </c>
      <c r="S96" s="201">
        <v>0.28000000000000003</v>
      </c>
      <c r="T96" s="201">
        <v>0</v>
      </c>
      <c r="U96" s="201">
        <v>1.78</v>
      </c>
      <c r="V96" s="201">
        <v>0.26</v>
      </c>
      <c r="W96" s="201">
        <v>0.47</v>
      </c>
      <c r="X96" s="201">
        <v>1.05</v>
      </c>
      <c r="Y96" s="201">
        <v>0</v>
      </c>
      <c r="Z96" s="201">
        <v>2.7</v>
      </c>
      <c r="AA96" s="201">
        <v>0.96</v>
      </c>
      <c r="AB96" s="201">
        <v>0</v>
      </c>
      <c r="AC96" s="201">
        <v>11.57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123.59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11.92</v>
      </c>
      <c r="E97" s="201">
        <v>0</v>
      </c>
      <c r="F97" s="201">
        <v>0</v>
      </c>
      <c r="G97" s="201">
        <v>19.329999999999998</v>
      </c>
      <c r="H97" s="201">
        <v>0</v>
      </c>
      <c r="I97" s="201">
        <v>0</v>
      </c>
      <c r="J97" s="201">
        <v>24.22</v>
      </c>
      <c r="K97" s="201">
        <v>0.33</v>
      </c>
      <c r="L97" s="201">
        <v>13.23</v>
      </c>
      <c r="M97" s="201">
        <v>0.95</v>
      </c>
      <c r="N97" s="201">
        <v>1.23</v>
      </c>
      <c r="O97" s="201">
        <v>0</v>
      </c>
      <c r="P97" s="201">
        <v>1.48</v>
      </c>
      <c r="Q97" s="201">
        <v>0.64</v>
      </c>
      <c r="R97" s="201">
        <v>0.45</v>
      </c>
      <c r="S97" s="201">
        <v>0.28000000000000003</v>
      </c>
      <c r="T97" s="201">
        <v>0</v>
      </c>
      <c r="U97" s="201">
        <v>1.78</v>
      </c>
      <c r="V97" s="201">
        <v>0.26</v>
      </c>
      <c r="W97" s="201">
        <v>0.47</v>
      </c>
      <c r="X97" s="201">
        <v>1.05</v>
      </c>
      <c r="Y97" s="201">
        <v>0</v>
      </c>
      <c r="Z97" s="201">
        <v>2.7</v>
      </c>
      <c r="AA97" s="201">
        <v>0.96</v>
      </c>
      <c r="AB97" s="201">
        <v>0</v>
      </c>
      <c r="AC97" s="201">
        <v>11.57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144.30000000000001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11.92</v>
      </c>
      <c r="E98" s="201">
        <v>0</v>
      </c>
      <c r="F98" s="201">
        <v>0</v>
      </c>
      <c r="G98" s="201">
        <v>19.329999999999998</v>
      </c>
      <c r="H98" s="201">
        <v>0</v>
      </c>
      <c r="I98" s="201">
        <v>0</v>
      </c>
      <c r="J98" s="201">
        <v>24.22</v>
      </c>
      <c r="K98" s="201">
        <v>0.33</v>
      </c>
      <c r="L98" s="201">
        <v>13.23</v>
      </c>
      <c r="M98" s="201">
        <v>0.95</v>
      </c>
      <c r="N98" s="201">
        <v>1.23</v>
      </c>
      <c r="O98" s="201">
        <v>0</v>
      </c>
      <c r="P98" s="201">
        <v>1.48</v>
      </c>
      <c r="Q98" s="201">
        <v>0.64</v>
      </c>
      <c r="R98" s="201">
        <v>0.45</v>
      </c>
      <c r="S98" s="201">
        <v>0.28000000000000003</v>
      </c>
      <c r="T98" s="201">
        <v>0</v>
      </c>
      <c r="U98" s="201">
        <v>1.78</v>
      </c>
      <c r="V98" s="201">
        <v>0.26</v>
      </c>
      <c r="W98" s="201">
        <v>0.47</v>
      </c>
      <c r="X98" s="201">
        <v>1.05</v>
      </c>
      <c r="Y98" s="201">
        <v>0</v>
      </c>
      <c r="Z98" s="201">
        <v>2.7</v>
      </c>
      <c r="AA98" s="201">
        <v>0.96</v>
      </c>
      <c r="AB98" s="201">
        <v>0</v>
      </c>
      <c r="AC98" s="201">
        <v>11.57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147.59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0.28600000000000009</v>
      </c>
      <c r="E99">
        <f t="shared" si="0"/>
        <v>0</v>
      </c>
      <c r="F99">
        <f t="shared" si="0"/>
        <v>0</v>
      </c>
      <c r="G99">
        <f t="shared" si="0"/>
        <v>0.47726750000000012</v>
      </c>
      <c r="H99">
        <f t="shared" si="0"/>
        <v>0</v>
      </c>
      <c r="I99">
        <f t="shared" si="0"/>
        <v>0</v>
      </c>
      <c r="J99">
        <f t="shared" si="0"/>
        <v>0.60056249999999956</v>
      </c>
      <c r="K99">
        <f t="shared" si="0"/>
        <v>5.9647500000000096E-2</v>
      </c>
      <c r="L99">
        <f t="shared" si="0"/>
        <v>4.5327475000000002</v>
      </c>
      <c r="M99">
        <f t="shared" si="0"/>
        <v>2.4877500000000028E-2</v>
      </c>
      <c r="N99">
        <f t="shared" si="0"/>
        <v>3.2112500000000044E-2</v>
      </c>
      <c r="O99">
        <f t="shared" si="0"/>
        <v>0</v>
      </c>
      <c r="P99">
        <f t="shared" si="0"/>
        <v>3.8094999999999962E-2</v>
      </c>
      <c r="Q99">
        <f t="shared" si="0"/>
        <v>2.9082499999999994E-2</v>
      </c>
      <c r="R99">
        <f t="shared" si="0"/>
        <v>5.2599999999999869E-2</v>
      </c>
      <c r="S99">
        <f t="shared" si="0"/>
        <v>3.3872499999999993E-2</v>
      </c>
      <c r="T99">
        <f t="shared" si="0"/>
        <v>0</v>
      </c>
      <c r="U99">
        <f t="shared" si="0"/>
        <v>4.319999999999994E-2</v>
      </c>
      <c r="V99">
        <f t="shared" si="0"/>
        <v>9.6425000000000156E-3</v>
      </c>
      <c r="W99">
        <f t="shared" si="0"/>
        <v>1.9874999999999986E-2</v>
      </c>
      <c r="X99">
        <f t="shared" si="0"/>
        <v>3.1612499999999967E-2</v>
      </c>
      <c r="Y99">
        <f t="shared" si="0"/>
        <v>0</v>
      </c>
      <c r="Z99">
        <f t="shared" si="0"/>
        <v>0.47805750000000069</v>
      </c>
      <c r="AA99">
        <f t="shared" si="0"/>
        <v>0.13605500000000004</v>
      </c>
      <c r="AB99">
        <f t="shared" si="0"/>
        <v>0</v>
      </c>
      <c r="AC99">
        <f t="shared" si="0"/>
        <v>0.27711249999999993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-5.6749999999999986E-4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3.5884124999999996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-5</v>
      </c>
      <c r="D23" s="82">
        <v>0</v>
      </c>
      <c r="E23" s="82">
        <v>0</v>
      </c>
      <c r="F23" s="82">
        <v>0</v>
      </c>
      <c r="G23" s="82">
        <v>-5</v>
      </c>
      <c r="H23" s="76"/>
      <c r="I23" s="31">
        <v>21</v>
      </c>
      <c r="J23" s="82">
        <v>5</v>
      </c>
      <c r="K23" s="82">
        <v>0</v>
      </c>
      <c r="L23" s="82">
        <v>0</v>
      </c>
      <c r="M23" s="82">
        <v>0</v>
      </c>
      <c r="N23" s="82">
        <v>5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5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-5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50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50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5</v>
      </c>
      <c r="DG23" s="81">
        <f t="shared" si="32"/>
        <v>-5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45.518000000000001</v>
      </c>
      <c r="G59" s="82">
        <v>45.518000000000001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-45.518000000000001</v>
      </c>
      <c r="AF59" s="82">
        <v>0</v>
      </c>
      <c r="AG59" s="82">
        <v>0</v>
      </c>
      <c r="AH59" s="82">
        <v>0</v>
      </c>
      <c r="AI59" s="82">
        <v>-45.518000000000001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45.518000000000001</v>
      </c>
      <c r="AR59" s="83">
        <f t="shared" si="12"/>
        <v>-45.518000000000001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455.18</v>
      </c>
      <c r="CB59" s="80">
        <f t="shared" si="22"/>
        <v>455.18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-45.518000000000001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45.518000000000001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0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0</v>
      </c>
      <c r="G88" s="82">
        <v>0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0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0</v>
      </c>
      <c r="G89" s="82">
        <v>0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0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1.1379500000000001E-2</v>
      </c>
      <c r="AR99" s="87">
        <f t="shared" si="64"/>
        <v>-1.1379500000000001E-2</v>
      </c>
      <c r="AS99" s="87"/>
      <c r="AT99" s="87"/>
      <c r="AU99" s="87">
        <f>SUM(AU3:AU98)/4000</f>
        <v>1.25E-3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-1.25E-3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0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1.1379500000000001E-2</v>
      </c>
      <c r="CB99" s="89">
        <f t="shared" si="69"/>
        <v>1.1379500000000001E-2</v>
      </c>
      <c r="CC99" s="88"/>
      <c r="CD99" s="88"/>
      <c r="CE99" s="89">
        <f>SUM(CE3:CE98)/40000</f>
        <v>1.25E-3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1.25E-3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</v>
      </c>
      <c r="DE99" s="86"/>
      <c r="DF99" s="81">
        <f t="shared" si="59"/>
        <v>-1.0129500000000001E-2</v>
      </c>
      <c r="DG99" s="81">
        <f t="shared" si="60"/>
        <v>-1.25E-3</v>
      </c>
      <c r="DH99" s="81">
        <f t="shared" si="61"/>
        <v>0</v>
      </c>
      <c r="DI99" s="81">
        <f t="shared" si="62"/>
        <v>0</v>
      </c>
      <c r="DJ99" s="81">
        <f t="shared" si="63"/>
        <v>1.1379500000000001E-2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7" t="s">
        <v>475</v>
      </c>
      <c r="C1" s="172">
        <f ca="1">INDIRECT("Allocation!B" &amp; $V$6)</f>
        <v>74.381423500433769</v>
      </c>
      <c r="D1" s="172">
        <f ca="1">INDIRECT("Allocation!C" &amp; $V$6)</f>
        <v>23.835329581757655</v>
      </c>
      <c r="E1" s="172">
        <f ca="1">INDIRECT("Allocation!D" &amp; $V$6)</f>
        <v>1.358901436829296</v>
      </c>
      <c r="F1" s="172">
        <f ca="1">INDIRECT("Allocation!E" &amp; $V$6)</f>
        <v>0.42434548097929736</v>
      </c>
      <c r="G1" s="167" t="s">
        <v>480</v>
      </c>
      <c r="H1" s="167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8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8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7" t="s">
        <v>481</v>
      </c>
      <c r="W2" s="58"/>
      <c r="X2" s="46">
        <v>2</v>
      </c>
    </row>
    <row r="3" spans="1:24" ht="15.75" thickBot="1">
      <c r="A3" s="60" t="s">
        <v>45</v>
      </c>
      <c r="B3" s="173">
        <f ca="1">INDIRECT("Entt_ISGS!" &amp; $V$3 &amp; X3)</f>
        <v>688.71594700000003</v>
      </c>
      <c r="C3" s="174">
        <f ca="1">$B3*C$1/100</f>
        <v>512.27672525309299</v>
      </c>
      <c r="D3" s="175">
        <f t="shared" ref="D3:F18" ca="1" si="0">$B3*D$1/100</f>
        <v>164.15771584957341</v>
      </c>
      <c r="E3" s="175">
        <f t="shared" ca="1" si="0"/>
        <v>9.3589708994554925</v>
      </c>
      <c r="F3" s="176">
        <f t="shared" ca="1" si="0"/>
        <v>2.9225349978782731</v>
      </c>
      <c r="G3" s="173">
        <f t="shared" ref="G3:G66" ca="1" si="1">INDIRECT("ISGS_exbus!" &amp; $V$3 &amp; X3)</f>
        <v>688.6173</v>
      </c>
      <c r="H3" s="173">
        <f t="shared" ref="H3:H66" ca="1" si="2">INDIRECT("ISGS_Delhi_pp!" &amp; $V$3 &amp; X3)</f>
        <v>664.72227999999996</v>
      </c>
      <c r="I3" s="177">
        <f ca="1">INDIRECT("BRPL_EOD!" &amp; $V$3 &amp; X3)</f>
        <v>494.49</v>
      </c>
      <c r="J3" s="175">
        <f ca="1">INDIRECT("BYPL_EOD!" &amp; $V$3 &amp; X3)</f>
        <v>158.49</v>
      </c>
      <c r="K3" s="175">
        <f ca="1">INDIRECT("TPDDL_EOD!" &amp; $V$3 &amp; X3)</f>
        <v>9.0399999999999991</v>
      </c>
      <c r="L3" s="175">
        <f ca="1">INDIRECT("NDMC_EOD!" &amp; $V$3 &amp; X3)</f>
        <v>2.69</v>
      </c>
      <c r="M3" s="176">
        <f ca="1">SUM(I3:L3)</f>
        <v>664.71</v>
      </c>
      <c r="N3" s="174">
        <f ca="1">INDIRECT("BRPL_ISGS_exbus!" &amp; $V$3 &amp; X3)</f>
        <v>494.49913531795818</v>
      </c>
      <c r="O3" s="175">
        <f ca="1">INDIRECT("BYPL_ISGS_exbus!" &amp; $V$3 &amp; X3)</f>
        <v>158.49292797941959</v>
      </c>
      <c r="P3" s="175">
        <f ca="1">INDIRECT("TPDDL_ISGS_exbus!" &amp; $V$3 &amp; X3)</f>
        <v>9.0401670069654418</v>
      </c>
      <c r="Q3" s="175">
        <f ca="1">INDIRECT("NDMC_ISGS_exbus!" &amp; $V$3 &amp; X3)</f>
        <v>2.6900496956567523</v>
      </c>
      <c r="R3" s="176">
        <f ca="1">SUM(N3:Q3)</f>
        <v>664.72227999999996</v>
      </c>
      <c r="U3" s="171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3">
        <f t="shared" ref="B4:B67" ca="1" si="3">INDIRECT("Entt_ISGS!" &amp; $V$3 &amp; X4)</f>
        <v>688.71594700000003</v>
      </c>
      <c r="C4" s="178">
        <f t="shared" ref="C4:F35" ca="1" si="4">$B4*C$1/100</f>
        <v>512.27672525309299</v>
      </c>
      <c r="D4" s="179">
        <f t="shared" ca="1" si="0"/>
        <v>164.15771584957341</v>
      </c>
      <c r="E4" s="179">
        <f t="shared" ca="1" si="0"/>
        <v>9.3589708994554925</v>
      </c>
      <c r="F4" s="180">
        <f t="shared" ca="1" si="0"/>
        <v>2.9225349978782731</v>
      </c>
      <c r="G4" s="181">
        <f t="shared" ca="1" si="1"/>
        <v>688.6173</v>
      </c>
      <c r="H4" s="181">
        <f t="shared" ca="1" si="2"/>
        <v>664.72227999999996</v>
      </c>
      <c r="I4" s="182">
        <f t="shared" ref="I4:I67" ca="1" si="5">INDIRECT("BRPL_EOD!" &amp; $V$3 &amp; X4)</f>
        <v>494.49</v>
      </c>
      <c r="J4" s="179">
        <f t="shared" ref="J4:J67" ca="1" si="6">INDIRECT("BYPL_EOD!" &amp; $V$3 &amp; X4)</f>
        <v>158.49</v>
      </c>
      <c r="K4" s="179">
        <f t="shared" ref="K4:K67" ca="1" si="7">INDIRECT("TPDDL_EOD!" &amp; $V$3 &amp; X4)</f>
        <v>9.0399999999999991</v>
      </c>
      <c r="L4" s="179">
        <f t="shared" ref="L4:L67" ca="1" si="8">INDIRECT("NDMC_EOD!" &amp; $V$3 &amp; X4)</f>
        <v>2.69</v>
      </c>
      <c r="M4" s="180">
        <f t="shared" ref="M4:M67" ca="1" si="9">SUM(I4:L4)</f>
        <v>664.71</v>
      </c>
      <c r="N4" s="178">
        <f t="shared" ref="N4:N67" ca="1" si="10">INDIRECT("BRPL_ISGS_exbus!" &amp; $V$3 &amp; X4)</f>
        <v>494.49913531795818</v>
      </c>
      <c r="O4" s="179">
        <f t="shared" ref="O4:O67" ca="1" si="11">INDIRECT("BYPL_ISGS_exbus!" &amp; $V$3 &amp; X4)</f>
        <v>158.49292797941959</v>
      </c>
      <c r="P4" s="179">
        <f t="shared" ref="P4:P67" ca="1" si="12">INDIRECT("TPDDL_ISGS_exbus!" &amp; $V$3 &amp; X4)</f>
        <v>9.0401670069654418</v>
      </c>
      <c r="Q4" s="179">
        <f t="shared" ref="Q4:Q67" ca="1" si="13">INDIRECT("NDMC_ISGS_exbus!" &amp; $V$3 &amp; X4)</f>
        <v>2.6900496956567523</v>
      </c>
      <c r="R4" s="180">
        <f t="shared" ref="R4:R67" ca="1" si="14">SUM(N4:Q4)</f>
        <v>664.72227999999996</v>
      </c>
      <c r="W4" s="46"/>
      <c r="X4" s="46">
        <v>4</v>
      </c>
    </row>
    <row r="5" spans="1:24">
      <c r="A5" s="61" t="s">
        <v>47</v>
      </c>
      <c r="B5" s="173">
        <f t="shared" ca="1" si="3"/>
        <v>688.71594700000003</v>
      </c>
      <c r="C5" s="178">
        <f t="shared" ca="1" si="4"/>
        <v>512.27672525309299</v>
      </c>
      <c r="D5" s="179">
        <f t="shared" ca="1" si="0"/>
        <v>164.15771584957341</v>
      </c>
      <c r="E5" s="179">
        <f t="shared" ca="1" si="0"/>
        <v>9.3589708994554925</v>
      </c>
      <c r="F5" s="180">
        <f t="shared" ca="1" si="0"/>
        <v>2.9225349978782731</v>
      </c>
      <c r="G5" s="181">
        <f t="shared" ca="1" si="1"/>
        <v>688.6173</v>
      </c>
      <c r="H5" s="181">
        <f t="shared" ca="1" si="2"/>
        <v>664.72227999999996</v>
      </c>
      <c r="I5" s="182">
        <f t="shared" ca="1" si="5"/>
        <v>494.49</v>
      </c>
      <c r="J5" s="179">
        <f t="shared" ca="1" si="6"/>
        <v>158.49</v>
      </c>
      <c r="K5" s="179">
        <f t="shared" ca="1" si="7"/>
        <v>9.0399999999999991</v>
      </c>
      <c r="L5" s="179">
        <f t="shared" ca="1" si="8"/>
        <v>2.69</v>
      </c>
      <c r="M5" s="180">
        <f t="shared" ca="1" si="9"/>
        <v>664.71</v>
      </c>
      <c r="N5" s="178">
        <f t="shared" ca="1" si="10"/>
        <v>494.49913531795818</v>
      </c>
      <c r="O5" s="179">
        <f t="shared" ca="1" si="11"/>
        <v>158.49292797941959</v>
      </c>
      <c r="P5" s="179">
        <f t="shared" ca="1" si="12"/>
        <v>9.0401670069654418</v>
      </c>
      <c r="Q5" s="179">
        <f t="shared" ca="1" si="13"/>
        <v>2.6900496956567523</v>
      </c>
      <c r="R5" s="180">
        <f t="shared" ca="1" si="14"/>
        <v>664.72227999999996</v>
      </c>
      <c r="V5" s="46" t="s">
        <v>482</v>
      </c>
      <c r="W5" s="46"/>
      <c r="X5" s="46">
        <v>5</v>
      </c>
    </row>
    <row r="6" spans="1:24">
      <c r="A6" s="61" t="s">
        <v>48</v>
      </c>
      <c r="B6" s="173">
        <f t="shared" ca="1" si="3"/>
        <v>688.71594700000003</v>
      </c>
      <c r="C6" s="178">
        <f t="shared" ca="1" si="4"/>
        <v>512.27672525309299</v>
      </c>
      <c r="D6" s="179">
        <f t="shared" ca="1" si="0"/>
        <v>164.15771584957341</v>
      </c>
      <c r="E6" s="179">
        <f t="shared" ca="1" si="0"/>
        <v>9.3589708994554925</v>
      </c>
      <c r="F6" s="180">
        <f t="shared" ca="1" si="0"/>
        <v>2.9225349978782731</v>
      </c>
      <c r="G6" s="181">
        <f t="shared" ca="1" si="1"/>
        <v>688.6173</v>
      </c>
      <c r="H6" s="181">
        <f t="shared" ca="1" si="2"/>
        <v>664.72227999999996</v>
      </c>
      <c r="I6" s="182">
        <f t="shared" ca="1" si="5"/>
        <v>494.49</v>
      </c>
      <c r="J6" s="179">
        <f t="shared" ca="1" si="6"/>
        <v>158.49</v>
      </c>
      <c r="K6" s="179">
        <f t="shared" ca="1" si="7"/>
        <v>9.0399999999999991</v>
      </c>
      <c r="L6" s="179">
        <f t="shared" ca="1" si="8"/>
        <v>2.69</v>
      </c>
      <c r="M6" s="180">
        <f t="shared" ca="1" si="9"/>
        <v>664.71</v>
      </c>
      <c r="N6" s="178">
        <f t="shared" ca="1" si="10"/>
        <v>494.49913531795818</v>
      </c>
      <c r="O6" s="179">
        <f t="shared" ca="1" si="11"/>
        <v>158.49292797941959</v>
      </c>
      <c r="P6" s="179">
        <f t="shared" ca="1" si="12"/>
        <v>9.0401670069654418</v>
      </c>
      <c r="Q6" s="179">
        <f t="shared" ca="1" si="13"/>
        <v>2.6900496956567523</v>
      </c>
      <c r="R6" s="180">
        <f t="shared" ca="1" si="14"/>
        <v>664.72227999999996</v>
      </c>
      <c r="V6" s="46">
        <v>11</v>
      </c>
      <c r="W6" s="46"/>
      <c r="X6" s="46">
        <v>6</v>
      </c>
    </row>
    <row r="7" spans="1:24">
      <c r="A7" s="61" t="s">
        <v>49</v>
      </c>
      <c r="B7" s="173">
        <f t="shared" ca="1" si="3"/>
        <v>688.71594700000003</v>
      </c>
      <c r="C7" s="178">
        <f t="shared" ca="1" si="4"/>
        <v>512.27672525309299</v>
      </c>
      <c r="D7" s="179">
        <f t="shared" ca="1" si="0"/>
        <v>164.15771584957341</v>
      </c>
      <c r="E7" s="179">
        <f t="shared" ca="1" si="0"/>
        <v>9.3589708994554925</v>
      </c>
      <c r="F7" s="180">
        <f t="shared" ca="1" si="0"/>
        <v>2.9225349978782731</v>
      </c>
      <c r="G7" s="181">
        <f t="shared" ca="1" si="1"/>
        <v>688.6173</v>
      </c>
      <c r="H7" s="181">
        <f t="shared" ca="1" si="2"/>
        <v>664.72227999999996</v>
      </c>
      <c r="I7" s="182">
        <f t="shared" ca="1" si="5"/>
        <v>494.49</v>
      </c>
      <c r="J7" s="179">
        <f t="shared" ca="1" si="6"/>
        <v>158.49</v>
      </c>
      <c r="K7" s="179">
        <f t="shared" ca="1" si="7"/>
        <v>9.0399999999999991</v>
      </c>
      <c r="L7" s="179">
        <f t="shared" ca="1" si="8"/>
        <v>2.69</v>
      </c>
      <c r="M7" s="180">
        <f t="shared" ca="1" si="9"/>
        <v>664.71</v>
      </c>
      <c r="N7" s="178">
        <f t="shared" ca="1" si="10"/>
        <v>494.49913531795818</v>
      </c>
      <c r="O7" s="179">
        <f t="shared" ca="1" si="11"/>
        <v>158.49292797941959</v>
      </c>
      <c r="P7" s="179">
        <f t="shared" ca="1" si="12"/>
        <v>9.0401670069654418</v>
      </c>
      <c r="Q7" s="179">
        <f t="shared" ca="1" si="13"/>
        <v>2.6900496956567523</v>
      </c>
      <c r="R7" s="180">
        <f t="shared" ca="1" si="14"/>
        <v>664.72227999999996</v>
      </c>
      <c r="W7" s="46"/>
      <c r="X7" s="46">
        <v>7</v>
      </c>
    </row>
    <row r="8" spans="1:24">
      <c r="A8" s="61" t="s">
        <v>50</v>
      </c>
      <c r="B8" s="173">
        <f t="shared" ca="1" si="3"/>
        <v>688.71594700000003</v>
      </c>
      <c r="C8" s="178">
        <f t="shared" ca="1" si="4"/>
        <v>512.27672525309299</v>
      </c>
      <c r="D8" s="179">
        <f t="shared" ca="1" si="0"/>
        <v>164.15771584957341</v>
      </c>
      <c r="E8" s="179">
        <f t="shared" ca="1" si="0"/>
        <v>9.3589708994554925</v>
      </c>
      <c r="F8" s="180">
        <f t="shared" ca="1" si="0"/>
        <v>2.9225349978782731</v>
      </c>
      <c r="G8" s="181">
        <f t="shared" ca="1" si="1"/>
        <v>626</v>
      </c>
      <c r="H8" s="181">
        <f t="shared" ca="1" si="2"/>
        <v>604.27779999999996</v>
      </c>
      <c r="I8" s="182">
        <f t="shared" ca="1" si="5"/>
        <v>434.14</v>
      </c>
      <c r="J8" s="179">
        <f t="shared" ca="1" si="6"/>
        <v>158.4</v>
      </c>
      <c r="K8" s="179">
        <f t="shared" ca="1" si="7"/>
        <v>9.0399999999999991</v>
      </c>
      <c r="L8" s="179">
        <f t="shared" ca="1" si="8"/>
        <v>2.69</v>
      </c>
      <c r="M8" s="180">
        <f t="shared" ca="1" si="9"/>
        <v>604.27</v>
      </c>
      <c r="N8" s="178">
        <f t="shared" ca="1" si="10"/>
        <v>434.14560393863667</v>
      </c>
      <c r="O8" s="179">
        <f t="shared" ca="1" si="11"/>
        <v>158.40204464891522</v>
      </c>
      <c r="P8" s="179">
        <f t="shared" ca="1" si="12"/>
        <v>9.0401166895593015</v>
      </c>
      <c r="Q8" s="179">
        <f t="shared" ca="1" si="13"/>
        <v>2.6900347228887749</v>
      </c>
      <c r="R8" s="180">
        <f t="shared" ca="1" si="14"/>
        <v>604.27779999999996</v>
      </c>
      <c r="W8" s="46"/>
      <c r="X8" s="46">
        <v>8</v>
      </c>
    </row>
    <row r="9" spans="1:24">
      <c r="A9" s="61" t="s">
        <v>51</v>
      </c>
      <c r="B9" s="173">
        <f t="shared" ca="1" si="3"/>
        <v>688.71594700000003</v>
      </c>
      <c r="C9" s="178">
        <f t="shared" ca="1" si="4"/>
        <v>512.27672525309299</v>
      </c>
      <c r="D9" s="179">
        <f t="shared" ca="1" si="0"/>
        <v>164.15771584957341</v>
      </c>
      <c r="E9" s="179">
        <f t="shared" ca="1" si="0"/>
        <v>9.3589708994554925</v>
      </c>
      <c r="F9" s="180">
        <f t="shared" ca="1" si="0"/>
        <v>2.9225349978782731</v>
      </c>
      <c r="G9" s="181">
        <f t="shared" ca="1" si="1"/>
        <v>576.34739999999999</v>
      </c>
      <c r="H9" s="181">
        <f t="shared" ca="1" si="2"/>
        <v>556.34814500000005</v>
      </c>
      <c r="I9" s="182">
        <f t="shared" ca="1" si="5"/>
        <v>386.12</v>
      </c>
      <c r="J9" s="179">
        <f t="shared" ca="1" si="6"/>
        <v>158.49</v>
      </c>
      <c r="K9" s="179">
        <f t="shared" ca="1" si="7"/>
        <v>9.0399999999999991</v>
      </c>
      <c r="L9" s="179">
        <f t="shared" ca="1" si="8"/>
        <v>2.69</v>
      </c>
      <c r="M9" s="180">
        <f t="shared" ca="1" si="9"/>
        <v>556.34</v>
      </c>
      <c r="N9" s="178">
        <f t="shared" ca="1" si="10"/>
        <v>386.12565292339218</v>
      </c>
      <c r="O9" s="179">
        <f t="shared" ca="1" si="11"/>
        <v>158.49232034556209</v>
      </c>
      <c r="P9" s="179">
        <f t="shared" ca="1" si="12"/>
        <v>9.0401323485638265</v>
      </c>
      <c r="Q9" s="179">
        <f t="shared" ca="1" si="13"/>
        <v>2.6900393824819355</v>
      </c>
      <c r="R9" s="180">
        <f t="shared" ca="1" si="14"/>
        <v>556.34814500000005</v>
      </c>
      <c r="W9" s="46"/>
      <c r="X9" s="46">
        <v>9</v>
      </c>
    </row>
    <row r="10" spans="1:24">
      <c r="A10" s="61" t="s">
        <v>52</v>
      </c>
      <c r="B10" s="173">
        <f t="shared" ca="1" si="3"/>
        <v>688.71594700000003</v>
      </c>
      <c r="C10" s="178">
        <f t="shared" ca="1" si="4"/>
        <v>512.27672525309299</v>
      </c>
      <c r="D10" s="179">
        <f t="shared" ca="1" si="0"/>
        <v>164.15771584957341</v>
      </c>
      <c r="E10" s="179">
        <f t="shared" ca="1" si="0"/>
        <v>9.3589708994554925</v>
      </c>
      <c r="F10" s="180">
        <f t="shared" ca="1" si="0"/>
        <v>2.9225349978782731</v>
      </c>
      <c r="G10" s="181">
        <f t="shared" ca="1" si="1"/>
        <v>536.34739999999999</v>
      </c>
      <c r="H10" s="181">
        <f t="shared" ca="1" si="2"/>
        <v>517.73614499999996</v>
      </c>
      <c r="I10" s="182">
        <f t="shared" ca="1" si="5"/>
        <v>347.51</v>
      </c>
      <c r="J10" s="179">
        <f t="shared" ca="1" si="6"/>
        <v>158.49</v>
      </c>
      <c r="K10" s="179">
        <f t="shared" ca="1" si="7"/>
        <v>9.0399999999999991</v>
      </c>
      <c r="L10" s="179">
        <f t="shared" ca="1" si="8"/>
        <v>2.69</v>
      </c>
      <c r="M10" s="180">
        <f t="shared" ca="1" si="9"/>
        <v>517.73</v>
      </c>
      <c r="N10" s="178">
        <f t="shared" ca="1" si="10"/>
        <v>347.5141246382284</v>
      </c>
      <c r="O10" s="179">
        <f t="shared" ca="1" si="11"/>
        <v>158.49188113698258</v>
      </c>
      <c r="P10" s="179">
        <f t="shared" ca="1" si="12"/>
        <v>9.0401072968535701</v>
      </c>
      <c r="Q10" s="179">
        <f t="shared" ca="1" si="13"/>
        <v>2.6900319279354101</v>
      </c>
      <c r="R10" s="180">
        <f t="shared" ca="1" si="14"/>
        <v>517.73614499999985</v>
      </c>
      <c r="W10" s="46"/>
      <c r="X10" s="46">
        <v>10</v>
      </c>
    </row>
    <row r="11" spans="1:24">
      <c r="A11" s="61" t="s">
        <v>53</v>
      </c>
      <c r="B11" s="173">
        <f t="shared" ca="1" si="3"/>
        <v>688.71594700000003</v>
      </c>
      <c r="C11" s="178">
        <f t="shared" ca="1" si="4"/>
        <v>512.27672525309299</v>
      </c>
      <c r="D11" s="179">
        <f t="shared" ca="1" si="0"/>
        <v>164.15771584957341</v>
      </c>
      <c r="E11" s="179">
        <f t="shared" ca="1" si="0"/>
        <v>9.3589708994554925</v>
      </c>
      <c r="F11" s="180">
        <f t="shared" ca="1" si="0"/>
        <v>2.9225349978782731</v>
      </c>
      <c r="G11" s="181">
        <f t="shared" ca="1" si="1"/>
        <v>621.38883999999996</v>
      </c>
      <c r="H11" s="181">
        <f t="shared" ca="1" si="2"/>
        <v>599.82664699999998</v>
      </c>
      <c r="I11" s="182">
        <f t="shared" ca="1" si="5"/>
        <v>430.95</v>
      </c>
      <c r="J11" s="179">
        <f t="shared" ca="1" si="6"/>
        <v>157.24</v>
      </c>
      <c r="K11" s="179">
        <f t="shared" ca="1" si="7"/>
        <v>8.9700000000000006</v>
      </c>
      <c r="L11" s="179">
        <f t="shared" ca="1" si="8"/>
        <v>2.67</v>
      </c>
      <c r="M11" s="180">
        <f t="shared" ca="1" si="9"/>
        <v>599.83000000000004</v>
      </c>
      <c r="N11" s="178">
        <f t="shared" ca="1" si="10"/>
        <v>430.94759102520709</v>
      </c>
      <c r="O11" s="179">
        <f t="shared" ca="1" si="11"/>
        <v>157.2391210414284</v>
      </c>
      <c r="P11" s="179">
        <f t="shared" ca="1" si="12"/>
        <v>8.9699498584432256</v>
      </c>
      <c r="Q11" s="179">
        <f t="shared" ca="1" si="13"/>
        <v>2.6699850749212275</v>
      </c>
      <c r="R11" s="180">
        <f t="shared" ca="1" si="14"/>
        <v>599.82664699999987</v>
      </c>
      <c r="W11" s="46"/>
      <c r="X11" s="46">
        <v>11</v>
      </c>
    </row>
    <row r="12" spans="1:24">
      <c r="A12" s="61" t="s">
        <v>54</v>
      </c>
      <c r="B12" s="173">
        <f t="shared" ca="1" si="3"/>
        <v>688.71594700000003</v>
      </c>
      <c r="C12" s="178">
        <f t="shared" ca="1" si="4"/>
        <v>512.27672525309299</v>
      </c>
      <c r="D12" s="179">
        <f t="shared" ca="1" si="0"/>
        <v>164.15771584957341</v>
      </c>
      <c r="E12" s="179">
        <f t="shared" ca="1" si="0"/>
        <v>9.3589708994554925</v>
      </c>
      <c r="F12" s="180">
        <f t="shared" ca="1" si="0"/>
        <v>2.9225349978782731</v>
      </c>
      <c r="G12" s="181">
        <f t="shared" ca="1" si="1"/>
        <v>626.34739999999999</v>
      </c>
      <c r="H12" s="181">
        <f t="shared" ca="1" si="2"/>
        <v>604.61314500000003</v>
      </c>
      <c r="I12" s="182">
        <f t="shared" ca="1" si="5"/>
        <v>434.38</v>
      </c>
      <c r="J12" s="179">
        <f t="shared" ca="1" si="6"/>
        <v>158.49</v>
      </c>
      <c r="K12" s="179">
        <f t="shared" ca="1" si="7"/>
        <v>9.0399999999999991</v>
      </c>
      <c r="L12" s="179">
        <f t="shared" ca="1" si="8"/>
        <v>2.69</v>
      </c>
      <c r="M12" s="180">
        <f t="shared" ca="1" si="9"/>
        <v>604.6</v>
      </c>
      <c r="N12" s="178">
        <f t="shared" ca="1" si="10"/>
        <v>434.38944413678468</v>
      </c>
      <c r="O12" s="179">
        <f t="shared" ca="1" si="11"/>
        <v>158.49344583369171</v>
      </c>
      <c r="P12" s="179">
        <f t="shared" ca="1" si="12"/>
        <v>9.0401965444922254</v>
      </c>
      <c r="Q12" s="179">
        <f t="shared" ca="1" si="13"/>
        <v>2.6900584850314258</v>
      </c>
      <c r="R12" s="180">
        <f t="shared" ca="1" si="14"/>
        <v>604.61314500000003</v>
      </c>
      <c r="W12" s="46"/>
      <c r="X12" s="46">
        <v>12</v>
      </c>
    </row>
    <row r="13" spans="1:24">
      <c r="A13" s="61" t="s">
        <v>55</v>
      </c>
      <c r="B13" s="173">
        <f t="shared" ca="1" si="3"/>
        <v>688.71594700000003</v>
      </c>
      <c r="C13" s="178">
        <f t="shared" ca="1" si="4"/>
        <v>512.27672525309299</v>
      </c>
      <c r="D13" s="179">
        <f t="shared" ca="1" si="0"/>
        <v>164.15771584957341</v>
      </c>
      <c r="E13" s="179">
        <f t="shared" ca="1" si="0"/>
        <v>9.3589708994554925</v>
      </c>
      <c r="F13" s="180">
        <f t="shared" ca="1" si="0"/>
        <v>2.9225349978782731</v>
      </c>
      <c r="G13" s="181">
        <f t="shared" ca="1" si="1"/>
        <v>626.34739999999999</v>
      </c>
      <c r="H13" s="181">
        <f t="shared" ca="1" si="2"/>
        <v>604.61314500000003</v>
      </c>
      <c r="I13" s="182">
        <f t="shared" ca="1" si="5"/>
        <v>434.38</v>
      </c>
      <c r="J13" s="179">
        <f t="shared" ca="1" si="6"/>
        <v>158.49</v>
      </c>
      <c r="K13" s="179">
        <f t="shared" ca="1" si="7"/>
        <v>9.0399999999999991</v>
      </c>
      <c r="L13" s="179">
        <f t="shared" ca="1" si="8"/>
        <v>2.69</v>
      </c>
      <c r="M13" s="180">
        <f t="shared" ca="1" si="9"/>
        <v>604.6</v>
      </c>
      <c r="N13" s="178">
        <f t="shared" ca="1" si="10"/>
        <v>434.38944413678468</v>
      </c>
      <c r="O13" s="179">
        <f t="shared" ca="1" si="11"/>
        <v>158.49344583369171</v>
      </c>
      <c r="P13" s="179">
        <f t="shared" ca="1" si="12"/>
        <v>9.0401965444922254</v>
      </c>
      <c r="Q13" s="179">
        <f t="shared" ca="1" si="13"/>
        <v>2.6900584850314258</v>
      </c>
      <c r="R13" s="180">
        <f t="shared" ca="1" si="14"/>
        <v>604.61314500000003</v>
      </c>
      <c r="W13" s="46"/>
      <c r="X13" s="46">
        <v>13</v>
      </c>
    </row>
    <row r="14" spans="1:24">
      <c r="A14" s="61" t="s">
        <v>56</v>
      </c>
      <c r="B14" s="173">
        <f t="shared" ca="1" si="3"/>
        <v>688.71594700000003</v>
      </c>
      <c r="C14" s="178">
        <f t="shared" ca="1" si="4"/>
        <v>512.27672525309299</v>
      </c>
      <c r="D14" s="179">
        <f t="shared" ca="1" si="0"/>
        <v>164.15771584957341</v>
      </c>
      <c r="E14" s="179">
        <f t="shared" ca="1" si="0"/>
        <v>9.3589708994554925</v>
      </c>
      <c r="F14" s="180">
        <f t="shared" ca="1" si="0"/>
        <v>2.9225349978782731</v>
      </c>
      <c r="G14" s="181">
        <f t="shared" ca="1" si="1"/>
        <v>626.34739999999999</v>
      </c>
      <c r="H14" s="181">
        <f t="shared" ca="1" si="2"/>
        <v>604.61314500000003</v>
      </c>
      <c r="I14" s="182">
        <f t="shared" ca="1" si="5"/>
        <v>434.38</v>
      </c>
      <c r="J14" s="179">
        <f t="shared" ca="1" si="6"/>
        <v>158.49</v>
      </c>
      <c r="K14" s="179">
        <f t="shared" ca="1" si="7"/>
        <v>9.0399999999999991</v>
      </c>
      <c r="L14" s="179">
        <f t="shared" ca="1" si="8"/>
        <v>2.69</v>
      </c>
      <c r="M14" s="180">
        <f t="shared" ca="1" si="9"/>
        <v>604.6</v>
      </c>
      <c r="N14" s="178">
        <f t="shared" ca="1" si="10"/>
        <v>434.38944413678468</v>
      </c>
      <c r="O14" s="179">
        <f t="shared" ca="1" si="11"/>
        <v>158.49344583369171</v>
      </c>
      <c r="P14" s="179">
        <f t="shared" ca="1" si="12"/>
        <v>9.0401965444922254</v>
      </c>
      <c r="Q14" s="179">
        <f t="shared" ca="1" si="13"/>
        <v>2.6900584850314258</v>
      </c>
      <c r="R14" s="180">
        <f t="shared" ca="1" si="14"/>
        <v>604.61314500000003</v>
      </c>
      <c r="W14" s="46"/>
      <c r="X14" s="46">
        <v>14</v>
      </c>
    </row>
    <row r="15" spans="1:24">
      <c r="A15" s="61" t="s">
        <v>57</v>
      </c>
      <c r="B15" s="173">
        <f t="shared" ca="1" si="3"/>
        <v>688.71594700000003</v>
      </c>
      <c r="C15" s="178">
        <f t="shared" ca="1" si="4"/>
        <v>512.27672525309299</v>
      </c>
      <c r="D15" s="179">
        <f t="shared" ca="1" si="0"/>
        <v>164.15771584957341</v>
      </c>
      <c r="E15" s="179">
        <f t="shared" ca="1" si="0"/>
        <v>9.3589708994554925</v>
      </c>
      <c r="F15" s="180">
        <f t="shared" ca="1" si="0"/>
        <v>2.9225349978782731</v>
      </c>
      <c r="G15" s="181">
        <f t="shared" ca="1" si="1"/>
        <v>570.19079999999997</v>
      </c>
      <c r="H15" s="181">
        <f t="shared" ca="1" si="2"/>
        <v>550.40517899999998</v>
      </c>
      <c r="I15" s="182">
        <f t="shared" ca="1" si="5"/>
        <v>386.12</v>
      </c>
      <c r="J15" s="179">
        <f t="shared" ca="1" si="6"/>
        <v>158.49</v>
      </c>
      <c r="K15" s="179">
        <f t="shared" ca="1" si="7"/>
        <v>5.79</v>
      </c>
      <c r="L15" s="179">
        <f t="shared" ca="1" si="8"/>
        <v>0</v>
      </c>
      <c r="M15" s="180">
        <f t="shared" ca="1" si="9"/>
        <v>550.4</v>
      </c>
      <c r="N15" s="178">
        <f t="shared" ca="1" si="10"/>
        <v>386.12363320399709</v>
      </c>
      <c r="O15" s="179">
        <f t="shared" ca="1" si="11"/>
        <v>158.49149131488011</v>
      </c>
      <c r="P15" s="179">
        <f t="shared" ca="1" si="12"/>
        <v>5.7900544811228194</v>
      </c>
      <c r="Q15" s="179">
        <f t="shared" ca="1" si="13"/>
        <v>0</v>
      </c>
      <c r="R15" s="180">
        <f t="shared" ca="1" si="14"/>
        <v>550.40517900000009</v>
      </c>
      <c r="W15" s="46"/>
      <c r="X15" s="46">
        <v>15</v>
      </c>
    </row>
    <row r="16" spans="1:24">
      <c r="A16" s="61" t="s">
        <v>58</v>
      </c>
      <c r="B16" s="173">
        <f t="shared" ca="1" si="3"/>
        <v>688.71594700000003</v>
      </c>
      <c r="C16" s="178">
        <f t="shared" ca="1" si="4"/>
        <v>512.27672525309299</v>
      </c>
      <c r="D16" s="179">
        <f t="shared" ca="1" si="0"/>
        <v>164.15771584957341</v>
      </c>
      <c r="E16" s="179">
        <f t="shared" ca="1" si="0"/>
        <v>9.3589708994554925</v>
      </c>
      <c r="F16" s="180">
        <f t="shared" ca="1" si="0"/>
        <v>2.9225349978782731</v>
      </c>
      <c r="G16" s="181">
        <f t="shared" ca="1" si="1"/>
        <v>570.19079999999997</v>
      </c>
      <c r="H16" s="181">
        <f t="shared" ca="1" si="2"/>
        <v>550.40517899999998</v>
      </c>
      <c r="I16" s="182">
        <f t="shared" ca="1" si="5"/>
        <v>386.12</v>
      </c>
      <c r="J16" s="179">
        <f t="shared" ca="1" si="6"/>
        <v>158.49</v>
      </c>
      <c r="K16" s="179">
        <f t="shared" ca="1" si="7"/>
        <v>5.79</v>
      </c>
      <c r="L16" s="179">
        <f t="shared" ca="1" si="8"/>
        <v>0</v>
      </c>
      <c r="M16" s="180">
        <f t="shared" ca="1" si="9"/>
        <v>550.4</v>
      </c>
      <c r="N16" s="178">
        <f t="shared" ca="1" si="10"/>
        <v>386.12363320399709</v>
      </c>
      <c r="O16" s="179">
        <f t="shared" ca="1" si="11"/>
        <v>158.49149131488011</v>
      </c>
      <c r="P16" s="179">
        <f t="shared" ca="1" si="12"/>
        <v>5.7900544811228194</v>
      </c>
      <c r="Q16" s="179">
        <f t="shared" ca="1" si="13"/>
        <v>0</v>
      </c>
      <c r="R16" s="180">
        <f t="shared" ca="1" si="14"/>
        <v>550.40517900000009</v>
      </c>
      <c r="W16" s="46"/>
      <c r="X16" s="46">
        <v>16</v>
      </c>
    </row>
    <row r="17" spans="1:24">
      <c r="A17" s="61" t="s">
        <v>59</v>
      </c>
      <c r="B17" s="173">
        <f t="shared" ca="1" si="3"/>
        <v>688.71594700000003</v>
      </c>
      <c r="C17" s="178">
        <f t="shared" ca="1" si="4"/>
        <v>512.27672525309299</v>
      </c>
      <c r="D17" s="179">
        <f t="shared" ca="1" si="0"/>
        <v>164.15771584957341</v>
      </c>
      <c r="E17" s="179">
        <f t="shared" ca="1" si="0"/>
        <v>9.3589708994554925</v>
      </c>
      <c r="F17" s="180">
        <f t="shared" ca="1" si="0"/>
        <v>2.9225349978782731</v>
      </c>
      <c r="G17" s="181">
        <f t="shared" ca="1" si="1"/>
        <v>570.19079999999997</v>
      </c>
      <c r="H17" s="181">
        <f t="shared" ca="1" si="2"/>
        <v>550.40517899999998</v>
      </c>
      <c r="I17" s="182">
        <f t="shared" ca="1" si="5"/>
        <v>386.12</v>
      </c>
      <c r="J17" s="179">
        <f t="shared" ca="1" si="6"/>
        <v>158.49</v>
      </c>
      <c r="K17" s="179">
        <f t="shared" ca="1" si="7"/>
        <v>5.79</v>
      </c>
      <c r="L17" s="179">
        <f t="shared" ca="1" si="8"/>
        <v>0</v>
      </c>
      <c r="M17" s="180">
        <f t="shared" ca="1" si="9"/>
        <v>550.4</v>
      </c>
      <c r="N17" s="178">
        <f t="shared" ca="1" si="10"/>
        <v>386.12363320399709</v>
      </c>
      <c r="O17" s="179">
        <f t="shared" ca="1" si="11"/>
        <v>158.49149131488011</v>
      </c>
      <c r="P17" s="179">
        <f t="shared" ca="1" si="12"/>
        <v>5.7900544811228194</v>
      </c>
      <c r="Q17" s="179">
        <f t="shared" ca="1" si="13"/>
        <v>0</v>
      </c>
      <c r="R17" s="180">
        <f t="shared" ca="1" si="14"/>
        <v>550.40517900000009</v>
      </c>
      <c r="W17" s="46"/>
      <c r="X17" s="46">
        <v>17</v>
      </c>
    </row>
    <row r="18" spans="1:24">
      <c r="A18" s="61" t="s">
        <v>60</v>
      </c>
      <c r="B18" s="173">
        <f t="shared" ca="1" si="3"/>
        <v>688.71594700000003</v>
      </c>
      <c r="C18" s="178">
        <f t="shared" ca="1" si="4"/>
        <v>512.27672525309299</v>
      </c>
      <c r="D18" s="179">
        <f t="shared" ca="1" si="0"/>
        <v>164.15771584957341</v>
      </c>
      <c r="E18" s="179">
        <f t="shared" ca="1" si="0"/>
        <v>9.3589708994554925</v>
      </c>
      <c r="F18" s="180">
        <f t="shared" ca="1" si="0"/>
        <v>2.9225349978782731</v>
      </c>
      <c r="G18" s="181">
        <f t="shared" ca="1" si="1"/>
        <v>570.19079999999997</v>
      </c>
      <c r="H18" s="181">
        <f t="shared" ca="1" si="2"/>
        <v>550.40517899999998</v>
      </c>
      <c r="I18" s="182">
        <f t="shared" ca="1" si="5"/>
        <v>386.12</v>
      </c>
      <c r="J18" s="179">
        <f t="shared" ca="1" si="6"/>
        <v>158.49</v>
      </c>
      <c r="K18" s="179">
        <f t="shared" ca="1" si="7"/>
        <v>5.79</v>
      </c>
      <c r="L18" s="179">
        <f t="shared" ca="1" si="8"/>
        <v>0</v>
      </c>
      <c r="M18" s="180">
        <f t="shared" ca="1" si="9"/>
        <v>550.4</v>
      </c>
      <c r="N18" s="178">
        <f t="shared" ca="1" si="10"/>
        <v>386.12363320399709</v>
      </c>
      <c r="O18" s="179">
        <f t="shared" ca="1" si="11"/>
        <v>158.49149131488011</v>
      </c>
      <c r="P18" s="179">
        <f t="shared" ca="1" si="12"/>
        <v>5.7900544811228194</v>
      </c>
      <c r="Q18" s="179">
        <f t="shared" ca="1" si="13"/>
        <v>0</v>
      </c>
      <c r="R18" s="180">
        <f t="shared" ca="1" si="14"/>
        <v>550.40517900000009</v>
      </c>
      <c r="W18" s="46"/>
      <c r="X18" s="46">
        <v>18</v>
      </c>
    </row>
    <row r="19" spans="1:24">
      <c r="A19" s="61" t="s">
        <v>61</v>
      </c>
      <c r="B19" s="173">
        <f t="shared" ca="1" si="3"/>
        <v>688.71594700000003</v>
      </c>
      <c r="C19" s="178">
        <f t="shared" ca="1" si="4"/>
        <v>512.27672525309299</v>
      </c>
      <c r="D19" s="179">
        <f t="shared" ca="1" si="4"/>
        <v>164.15771584957341</v>
      </c>
      <c r="E19" s="179">
        <f t="shared" ca="1" si="4"/>
        <v>9.3589708994554925</v>
      </c>
      <c r="F19" s="180">
        <f t="shared" ca="1" si="4"/>
        <v>2.9225349978782731</v>
      </c>
      <c r="G19" s="181">
        <f t="shared" ca="1" si="1"/>
        <v>570.19079999999997</v>
      </c>
      <c r="H19" s="181">
        <f t="shared" ca="1" si="2"/>
        <v>550.40517899999998</v>
      </c>
      <c r="I19" s="182">
        <f t="shared" ca="1" si="5"/>
        <v>386.12</v>
      </c>
      <c r="J19" s="179">
        <f t="shared" ca="1" si="6"/>
        <v>158.49</v>
      </c>
      <c r="K19" s="179">
        <f t="shared" ca="1" si="7"/>
        <v>5.79</v>
      </c>
      <c r="L19" s="179">
        <f t="shared" ca="1" si="8"/>
        <v>0</v>
      </c>
      <c r="M19" s="180">
        <f t="shared" ca="1" si="9"/>
        <v>550.4</v>
      </c>
      <c r="N19" s="178">
        <f t="shared" ca="1" si="10"/>
        <v>386.12363320399709</v>
      </c>
      <c r="O19" s="179">
        <f t="shared" ca="1" si="11"/>
        <v>158.49149131488011</v>
      </c>
      <c r="P19" s="179">
        <f t="shared" ca="1" si="12"/>
        <v>5.7900544811228194</v>
      </c>
      <c r="Q19" s="179">
        <f t="shared" ca="1" si="13"/>
        <v>0</v>
      </c>
      <c r="R19" s="180">
        <f t="shared" ca="1" si="14"/>
        <v>550.40517900000009</v>
      </c>
      <c r="W19" s="46"/>
      <c r="X19" s="46">
        <v>19</v>
      </c>
    </row>
    <row r="20" spans="1:24">
      <c r="A20" s="61" t="s">
        <v>62</v>
      </c>
      <c r="B20" s="173">
        <f t="shared" ca="1" si="3"/>
        <v>688.71594700000003</v>
      </c>
      <c r="C20" s="178">
        <f t="shared" ca="1" si="4"/>
        <v>512.27672525309299</v>
      </c>
      <c r="D20" s="179">
        <f t="shared" ca="1" si="4"/>
        <v>164.15771584957341</v>
      </c>
      <c r="E20" s="179">
        <f t="shared" ca="1" si="4"/>
        <v>9.3589708994554925</v>
      </c>
      <c r="F20" s="180">
        <f t="shared" ca="1" si="4"/>
        <v>2.9225349978782731</v>
      </c>
      <c r="G20" s="181">
        <f t="shared" ca="1" si="1"/>
        <v>570.19079999999997</v>
      </c>
      <c r="H20" s="181">
        <f t="shared" ca="1" si="2"/>
        <v>550.40517899999998</v>
      </c>
      <c r="I20" s="182">
        <f t="shared" ca="1" si="5"/>
        <v>386.12</v>
      </c>
      <c r="J20" s="179">
        <f t="shared" ca="1" si="6"/>
        <v>158.49</v>
      </c>
      <c r="K20" s="179">
        <f t="shared" ca="1" si="7"/>
        <v>5.79</v>
      </c>
      <c r="L20" s="179">
        <f t="shared" ca="1" si="8"/>
        <v>0</v>
      </c>
      <c r="M20" s="180">
        <f t="shared" ca="1" si="9"/>
        <v>550.4</v>
      </c>
      <c r="N20" s="178">
        <f t="shared" ca="1" si="10"/>
        <v>386.12363320399709</v>
      </c>
      <c r="O20" s="179">
        <f t="shared" ca="1" si="11"/>
        <v>158.49149131488011</v>
      </c>
      <c r="P20" s="179">
        <f t="shared" ca="1" si="12"/>
        <v>5.7900544811228194</v>
      </c>
      <c r="Q20" s="179">
        <f t="shared" ca="1" si="13"/>
        <v>0</v>
      </c>
      <c r="R20" s="180">
        <f t="shared" ca="1" si="14"/>
        <v>550.40517900000009</v>
      </c>
      <c r="W20" s="46"/>
      <c r="X20" s="46">
        <v>20</v>
      </c>
    </row>
    <row r="21" spans="1:24">
      <c r="A21" s="61" t="s">
        <v>63</v>
      </c>
      <c r="B21" s="173">
        <f t="shared" ca="1" si="3"/>
        <v>688.71594700000003</v>
      </c>
      <c r="C21" s="178">
        <f t="shared" ca="1" si="4"/>
        <v>512.27672525309299</v>
      </c>
      <c r="D21" s="179">
        <f t="shared" ca="1" si="4"/>
        <v>164.15771584957341</v>
      </c>
      <c r="E21" s="179">
        <f t="shared" ca="1" si="4"/>
        <v>9.3589708994554925</v>
      </c>
      <c r="F21" s="180">
        <f t="shared" ca="1" si="4"/>
        <v>2.9225349978782731</v>
      </c>
      <c r="G21" s="181">
        <f t="shared" ca="1" si="1"/>
        <v>570.19079999999997</v>
      </c>
      <c r="H21" s="181">
        <f t="shared" ca="1" si="2"/>
        <v>550.40517899999998</v>
      </c>
      <c r="I21" s="182">
        <f t="shared" ca="1" si="5"/>
        <v>386.12</v>
      </c>
      <c r="J21" s="179">
        <f t="shared" ca="1" si="6"/>
        <v>158.49</v>
      </c>
      <c r="K21" s="179">
        <f t="shared" ca="1" si="7"/>
        <v>5.79</v>
      </c>
      <c r="L21" s="179">
        <f t="shared" ca="1" si="8"/>
        <v>0</v>
      </c>
      <c r="M21" s="180">
        <f t="shared" ca="1" si="9"/>
        <v>550.4</v>
      </c>
      <c r="N21" s="178">
        <f t="shared" ca="1" si="10"/>
        <v>386.12363320399709</v>
      </c>
      <c r="O21" s="179">
        <f t="shared" ca="1" si="11"/>
        <v>158.49149131488011</v>
      </c>
      <c r="P21" s="179">
        <f t="shared" ca="1" si="12"/>
        <v>5.7900544811228194</v>
      </c>
      <c r="Q21" s="179">
        <f t="shared" ca="1" si="13"/>
        <v>0</v>
      </c>
      <c r="R21" s="180">
        <f t="shared" ca="1" si="14"/>
        <v>550.40517900000009</v>
      </c>
      <c r="W21" s="46"/>
      <c r="X21" s="46">
        <v>21</v>
      </c>
    </row>
    <row r="22" spans="1:24">
      <c r="A22" s="61" t="s">
        <v>64</v>
      </c>
      <c r="B22" s="173">
        <f t="shared" ca="1" si="3"/>
        <v>688.71594700000003</v>
      </c>
      <c r="C22" s="178">
        <f t="shared" ca="1" si="4"/>
        <v>512.27672525309299</v>
      </c>
      <c r="D22" s="179">
        <f t="shared" ca="1" si="4"/>
        <v>164.15771584957341</v>
      </c>
      <c r="E22" s="179">
        <f t="shared" ca="1" si="4"/>
        <v>9.3589708994554925</v>
      </c>
      <c r="F22" s="180">
        <f t="shared" ca="1" si="4"/>
        <v>2.9225349978782731</v>
      </c>
      <c r="G22" s="181">
        <f t="shared" ca="1" si="1"/>
        <v>570.19079999999997</v>
      </c>
      <c r="H22" s="181">
        <f t="shared" ca="1" si="2"/>
        <v>550.40517899999998</v>
      </c>
      <c r="I22" s="182">
        <f t="shared" ca="1" si="5"/>
        <v>386.12</v>
      </c>
      <c r="J22" s="179">
        <f t="shared" ca="1" si="6"/>
        <v>158.49</v>
      </c>
      <c r="K22" s="179">
        <f t="shared" ca="1" si="7"/>
        <v>5.79</v>
      </c>
      <c r="L22" s="179">
        <f t="shared" ca="1" si="8"/>
        <v>0</v>
      </c>
      <c r="M22" s="180">
        <f t="shared" ca="1" si="9"/>
        <v>550.4</v>
      </c>
      <c r="N22" s="178">
        <f t="shared" ca="1" si="10"/>
        <v>386.12363320399709</v>
      </c>
      <c r="O22" s="179">
        <f t="shared" ca="1" si="11"/>
        <v>158.49149131488011</v>
      </c>
      <c r="P22" s="179">
        <f t="shared" ca="1" si="12"/>
        <v>5.7900544811228194</v>
      </c>
      <c r="Q22" s="179">
        <f t="shared" ca="1" si="13"/>
        <v>0</v>
      </c>
      <c r="R22" s="180">
        <f t="shared" ca="1" si="14"/>
        <v>550.40517900000009</v>
      </c>
      <c r="W22" s="46"/>
      <c r="X22" s="46">
        <v>22</v>
      </c>
    </row>
    <row r="23" spans="1:24">
      <c r="A23" s="61" t="s">
        <v>65</v>
      </c>
      <c r="B23" s="173">
        <f t="shared" ca="1" si="3"/>
        <v>688.71594700000003</v>
      </c>
      <c r="C23" s="178">
        <f t="shared" ca="1" si="4"/>
        <v>512.27672525309299</v>
      </c>
      <c r="D23" s="179">
        <f t="shared" ca="1" si="4"/>
        <v>164.15771584957341</v>
      </c>
      <c r="E23" s="179">
        <f t="shared" ca="1" si="4"/>
        <v>9.3589708994554925</v>
      </c>
      <c r="F23" s="180">
        <f t="shared" ca="1" si="4"/>
        <v>2.9225349978782731</v>
      </c>
      <c r="G23" s="181">
        <f t="shared" ca="1" si="1"/>
        <v>570.19079999999997</v>
      </c>
      <c r="H23" s="181">
        <f t="shared" ca="1" si="2"/>
        <v>550.40517899999998</v>
      </c>
      <c r="I23" s="182">
        <f t="shared" ca="1" si="5"/>
        <v>386.12</v>
      </c>
      <c r="J23" s="179">
        <f t="shared" ca="1" si="6"/>
        <v>158.49</v>
      </c>
      <c r="K23" s="179">
        <f t="shared" ca="1" si="7"/>
        <v>5.79</v>
      </c>
      <c r="L23" s="179">
        <f t="shared" ca="1" si="8"/>
        <v>0</v>
      </c>
      <c r="M23" s="180">
        <f t="shared" ca="1" si="9"/>
        <v>550.4</v>
      </c>
      <c r="N23" s="178">
        <f t="shared" ca="1" si="10"/>
        <v>386.12363320399709</v>
      </c>
      <c r="O23" s="179">
        <f t="shared" ca="1" si="11"/>
        <v>158.49149131488011</v>
      </c>
      <c r="P23" s="179">
        <f t="shared" ca="1" si="12"/>
        <v>5.7900544811228194</v>
      </c>
      <c r="Q23" s="179">
        <f t="shared" ca="1" si="13"/>
        <v>0</v>
      </c>
      <c r="R23" s="180">
        <f t="shared" ca="1" si="14"/>
        <v>550.40517900000009</v>
      </c>
      <c r="W23" s="46"/>
      <c r="X23" s="46">
        <v>23</v>
      </c>
    </row>
    <row r="24" spans="1:24">
      <c r="A24" s="61" t="s">
        <v>66</v>
      </c>
      <c r="B24" s="173">
        <f t="shared" ca="1" si="3"/>
        <v>688.71594700000003</v>
      </c>
      <c r="C24" s="178">
        <f t="shared" ca="1" si="4"/>
        <v>512.27672525309299</v>
      </c>
      <c r="D24" s="179">
        <f t="shared" ca="1" si="4"/>
        <v>164.15771584957341</v>
      </c>
      <c r="E24" s="179">
        <f t="shared" ca="1" si="4"/>
        <v>9.3589708994554925</v>
      </c>
      <c r="F24" s="180">
        <f t="shared" ca="1" si="4"/>
        <v>2.9225349978782731</v>
      </c>
      <c r="G24" s="181">
        <f t="shared" ca="1" si="1"/>
        <v>550.19079999999997</v>
      </c>
      <c r="H24" s="181">
        <f t="shared" ca="1" si="2"/>
        <v>531.09917900000005</v>
      </c>
      <c r="I24" s="182">
        <f t="shared" ca="1" si="5"/>
        <v>366.82</v>
      </c>
      <c r="J24" s="179">
        <f t="shared" ca="1" si="6"/>
        <v>158.49</v>
      </c>
      <c r="K24" s="179">
        <f t="shared" ca="1" si="7"/>
        <v>5.79</v>
      </c>
      <c r="L24" s="179">
        <f t="shared" ca="1" si="8"/>
        <v>0</v>
      </c>
      <c r="M24" s="180">
        <f t="shared" ca="1" si="9"/>
        <v>531.09999999999991</v>
      </c>
      <c r="N24" s="178">
        <f t="shared" ca="1" si="10"/>
        <v>366.8194329519489</v>
      </c>
      <c r="O24" s="179">
        <f t="shared" ca="1" si="11"/>
        <v>158.48975499851258</v>
      </c>
      <c r="P24" s="179">
        <f t="shared" ca="1" si="12"/>
        <v>5.7899910495386946</v>
      </c>
      <c r="Q24" s="179">
        <f t="shared" ca="1" si="13"/>
        <v>0</v>
      </c>
      <c r="R24" s="180">
        <f t="shared" ca="1" si="14"/>
        <v>531.09917900000016</v>
      </c>
      <c r="W24" s="46"/>
      <c r="X24" s="46">
        <v>24</v>
      </c>
    </row>
    <row r="25" spans="1:24">
      <c r="A25" s="61" t="s">
        <v>67</v>
      </c>
      <c r="B25" s="173">
        <f t="shared" ca="1" si="3"/>
        <v>688.71594700000003</v>
      </c>
      <c r="C25" s="178">
        <f t="shared" ca="1" si="4"/>
        <v>512.27672525309299</v>
      </c>
      <c r="D25" s="179">
        <f t="shared" ca="1" si="4"/>
        <v>164.15771584957341</v>
      </c>
      <c r="E25" s="179">
        <f t="shared" ca="1" si="4"/>
        <v>9.3589708994554925</v>
      </c>
      <c r="F25" s="180">
        <f t="shared" ca="1" si="4"/>
        <v>2.9225349978782731</v>
      </c>
      <c r="G25" s="181">
        <f t="shared" ca="1" si="1"/>
        <v>446</v>
      </c>
      <c r="H25" s="181">
        <f t="shared" ca="1" si="2"/>
        <v>430.52379999999999</v>
      </c>
      <c r="I25" s="182">
        <f t="shared" ca="1" si="5"/>
        <v>289.58999999999997</v>
      </c>
      <c r="J25" s="179">
        <f t="shared" ca="1" si="6"/>
        <v>135.13999999999999</v>
      </c>
      <c r="K25" s="179">
        <f t="shared" ca="1" si="7"/>
        <v>5.79</v>
      </c>
      <c r="L25" s="179">
        <f t="shared" ca="1" si="8"/>
        <v>0</v>
      </c>
      <c r="M25" s="180">
        <f t="shared" ca="1" si="9"/>
        <v>430.52</v>
      </c>
      <c r="N25" s="178">
        <f t="shared" ca="1" si="10"/>
        <v>289.59255607637272</v>
      </c>
      <c r="O25" s="179">
        <f t="shared" ca="1" si="11"/>
        <v>135.14119281798753</v>
      </c>
      <c r="P25" s="179">
        <f t="shared" ca="1" si="12"/>
        <v>5.7900511056396917</v>
      </c>
      <c r="Q25" s="179">
        <f t="shared" ca="1" si="13"/>
        <v>0</v>
      </c>
      <c r="R25" s="180">
        <f t="shared" ca="1" si="14"/>
        <v>430.52379999999994</v>
      </c>
      <c r="W25" s="46"/>
      <c r="X25" s="46">
        <v>25</v>
      </c>
    </row>
    <row r="26" spans="1:24">
      <c r="A26" s="61" t="s">
        <v>68</v>
      </c>
      <c r="B26" s="173">
        <f t="shared" ca="1" si="3"/>
        <v>688.71594700000003</v>
      </c>
      <c r="C26" s="178">
        <f t="shared" ca="1" si="4"/>
        <v>512.27672525309299</v>
      </c>
      <c r="D26" s="179">
        <f t="shared" ca="1" si="4"/>
        <v>164.15771584957341</v>
      </c>
      <c r="E26" s="179">
        <f t="shared" ca="1" si="4"/>
        <v>9.3589708994554925</v>
      </c>
      <c r="F26" s="180">
        <f t="shared" ca="1" si="4"/>
        <v>2.9225349978782731</v>
      </c>
      <c r="G26" s="181">
        <f t="shared" ca="1" si="1"/>
        <v>407.15</v>
      </c>
      <c r="H26" s="181">
        <f t="shared" ca="1" si="2"/>
        <v>393.02189499999997</v>
      </c>
      <c r="I26" s="182">
        <f t="shared" ca="1" si="5"/>
        <v>272.20999999999998</v>
      </c>
      <c r="J26" s="179">
        <f t="shared" ca="1" si="6"/>
        <v>115.84</v>
      </c>
      <c r="K26" s="179">
        <f t="shared" ca="1" si="7"/>
        <v>4.97</v>
      </c>
      <c r="L26" s="179">
        <f t="shared" ca="1" si="8"/>
        <v>0</v>
      </c>
      <c r="M26" s="180">
        <f t="shared" ca="1" si="9"/>
        <v>393.02</v>
      </c>
      <c r="N26" s="178">
        <f t="shared" ca="1" si="10"/>
        <v>272.21131249796446</v>
      </c>
      <c r="O26" s="179">
        <f t="shared" ca="1" si="11"/>
        <v>115.84055853849677</v>
      </c>
      <c r="P26" s="179">
        <f t="shared" ca="1" si="12"/>
        <v>4.9700239635387504</v>
      </c>
      <c r="Q26" s="179">
        <f t="shared" ca="1" si="13"/>
        <v>0</v>
      </c>
      <c r="R26" s="180">
        <f t="shared" ca="1" si="14"/>
        <v>393.02189499999997</v>
      </c>
      <c r="W26" s="46"/>
      <c r="X26" s="46">
        <v>26</v>
      </c>
    </row>
    <row r="27" spans="1:24">
      <c r="A27" s="61" t="s">
        <v>69</v>
      </c>
      <c r="B27" s="173">
        <f t="shared" ca="1" si="3"/>
        <v>688.71594700000003</v>
      </c>
      <c r="C27" s="178">
        <f t="shared" ca="1" si="4"/>
        <v>512.27672525309299</v>
      </c>
      <c r="D27" s="179">
        <f t="shared" ca="1" si="4"/>
        <v>164.15771584957341</v>
      </c>
      <c r="E27" s="179">
        <f t="shared" ca="1" si="4"/>
        <v>9.3589708994554925</v>
      </c>
      <c r="F27" s="180">
        <f t="shared" ca="1" si="4"/>
        <v>2.9225349978782731</v>
      </c>
      <c r="G27" s="181">
        <f t="shared" ca="1" si="1"/>
        <v>387.15</v>
      </c>
      <c r="H27" s="181">
        <f t="shared" ca="1" si="2"/>
        <v>373.71589499999999</v>
      </c>
      <c r="I27" s="182">
        <f t="shared" ca="1" si="5"/>
        <v>272.22000000000003</v>
      </c>
      <c r="J27" s="179">
        <f t="shared" ca="1" si="6"/>
        <v>96.53</v>
      </c>
      <c r="K27" s="179">
        <f t="shared" ca="1" si="7"/>
        <v>4.97</v>
      </c>
      <c r="L27" s="179">
        <f t="shared" ca="1" si="8"/>
        <v>0</v>
      </c>
      <c r="M27" s="180">
        <f t="shared" ca="1" si="9"/>
        <v>373.72</v>
      </c>
      <c r="N27" s="178">
        <f t="shared" ca="1" si="10"/>
        <v>272.21700989216527</v>
      </c>
      <c r="O27" s="179">
        <f t="shared" ca="1" si="11"/>
        <v>96.528939699106274</v>
      </c>
      <c r="P27" s="179">
        <f t="shared" ca="1" si="12"/>
        <v>4.9699454087284591</v>
      </c>
      <c r="Q27" s="179">
        <f t="shared" ca="1" si="13"/>
        <v>0</v>
      </c>
      <c r="R27" s="180">
        <f t="shared" ca="1" si="14"/>
        <v>373.71589499999999</v>
      </c>
      <c r="W27" s="46"/>
      <c r="X27" s="46">
        <v>27</v>
      </c>
    </row>
    <row r="28" spans="1:24">
      <c r="A28" s="61" t="s">
        <v>70</v>
      </c>
      <c r="B28" s="173">
        <f t="shared" ca="1" si="3"/>
        <v>688.71594700000003</v>
      </c>
      <c r="C28" s="178">
        <f t="shared" ca="1" si="4"/>
        <v>512.27672525309299</v>
      </c>
      <c r="D28" s="179">
        <f t="shared" ca="1" si="4"/>
        <v>164.15771584957341</v>
      </c>
      <c r="E28" s="179">
        <f t="shared" ca="1" si="4"/>
        <v>9.3589708994554925</v>
      </c>
      <c r="F28" s="180">
        <f t="shared" ca="1" si="4"/>
        <v>2.9225349978782731</v>
      </c>
      <c r="G28" s="181">
        <f t="shared" ca="1" si="1"/>
        <v>377.15</v>
      </c>
      <c r="H28" s="181">
        <f t="shared" ca="1" si="2"/>
        <v>364.06289500000003</v>
      </c>
      <c r="I28" s="182">
        <f t="shared" ca="1" si="5"/>
        <v>272.20999999999998</v>
      </c>
      <c r="J28" s="179">
        <f t="shared" ca="1" si="6"/>
        <v>86.88</v>
      </c>
      <c r="K28" s="179">
        <f t="shared" ca="1" si="7"/>
        <v>4.97</v>
      </c>
      <c r="L28" s="179">
        <f t="shared" ca="1" si="8"/>
        <v>0</v>
      </c>
      <c r="M28" s="180">
        <f t="shared" ca="1" si="9"/>
        <v>364.06</v>
      </c>
      <c r="N28" s="178">
        <f t="shared" ca="1" si="10"/>
        <v>272.21216461009175</v>
      </c>
      <c r="O28" s="179">
        <f t="shared" ca="1" si="11"/>
        <v>86.880690868538153</v>
      </c>
      <c r="P28" s="179">
        <f t="shared" ca="1" si="12"/>
        <v>4.9700395213701043</v>
      </c>
      <c r="Q28" s="179">
        <f t="shared" ca="1" si="13"/>
        <v>0</v>
      </c>
      <c r="R28" s="180">
        <f t="shared" ca="1" si="14"/>
        <v>364.06289499999997</v>
      </c>
      <c r="W28" s="46"/>
      <c r="X28" s="46">
        <v>28</v>
      </c>
    </row>
    <row r="29" spans="1:24">
      <c r="A29" s="61" t="s">
        <v>71</v>
      </c>
      <c r="B29" s="173">
        <f t="shared" ca="1" si="3"/>
        <v>688.71594700000003</v>
      </c>
      <c r="C29" s="178">
        <f t="shared" ca="1" si="4"/>
        <v>512.27672525309299</v>
      </c>
      <c r="D29" s="179">
        <f t="shared" ca="1" si="4"/>
        <v>164.15771584957341</v>
      </c>
      <c r="E29" s="179">
        <f t="shared" ca="1" si="4"/>
        <v>9.3589708994554925</v>
      </c>
      <c r="F29" s="180">
        <f t="shared" ca="1" si="4"/>
        <v>2.9225349978782731</v>
      </c>
      <c r="G29" s="181">
        <f t="shared" ca="1" si="1"/>
        <v>377.15</v>
      </c>
      <c r="H29" s="181">
        <f t="shared" ca="1" si="2"/>
        <v>364.06289500000003</v>
      </c>
      <c r="I29" s="182">
        <f t="shared" ca="1" si="5"/>
        <v>272.20999999999998</v>
      </c>
      <c r="J29" s="179">
        <f t="shared" ca="1" si="6"/>
        <v>86.88</v>
      </c>
      <c r="K29" s="179">
        <f t="shared" ca="1" si="7"/>
        <v>4.97</v>
      </c>
      <c r="L29" s="179">
        <f t="shared" ca="1" si="8"/>
        <v>0</v>
      </c>
      <c r="M29" s="180">
        <f t="shared" ca="1" si="9"/>
        <v>364.06</v>
      </c>
      <c r="N29" s="178">
        <f t="shared" ca="1" si="10"/>
        <v>272.21216461009175</v>
      </c>
      <c r="O29" s="179">
        <f t="shared" ca="1" si="11"/>
        <v>86.880690868538153</v>
      </c>
      <c r="P29" s="179">
        <f t="shared" ca="1" si="12"/>
        <v>4.9700395213701043</v>
      </c>
      <c r="Q29" s="179">
        <f t="shared" ca="1" si="13"/>
        <v>0</v>
      </c>
      <c r="R29" s="180">
        <f t="shared" ca="1" si="14"/>
        <v>364.06289499999997</v>
      </c>
      <c r="W29" s="46"/>
      <c r="X29" s="46">
        <v>29</v>
      </c>
    </row>
    <row r="30" spans="1:24">
      <c r="A30" s="61" t="s">
        <v>72</v>
      </c>
      <c r="B30" s="173">
        <f t="shared" ca="1" si="3"/>
        <v>688.71594700000003</v>
      </c>
      <c r="C30" s="178">
        <f t="shared" ca="1" si="4"/>
        <v>512.27672525309299</v>
      </c>
      <c r="D30" s="179">
        <f t="shared" ca="1" si="4"/>
        <v>164.15771584957341</v>
      </c>
      <c r="E30" s="179">
        <f t="shared" ca="1" si="4"/>
        <v>9.3589708994554925</v>
      </c>
      <c r="F30" s="180">
        <f t="shared" ca="1" si="4"/>
        <v>2.9225349978782731</v>
      </c>
      <c r="G30" s="181">
        <f t="shared" ca="1" si="1"/>
        <v>377.15</v>
      </c>
      <c r="H30" s="181">
        <f t="shared" ca="1" si="2"/>
        <v>364.06289500000003</v>
      </c>
      <c r="I30" s="182">
        <f t="shared" ca="1" si="5"/>
        <v>272.20999999999998</v>
      </c>
      <c r="J30" s="179">
        <f t="shared" ca="1" si="6"/>
        <v>86.88</v>
      </c>
      <c r="K30" s="179">
        <f t="shared" ca="1" si="7"/>
        <v>4.97</v>
      </c>
      <c r="L30" s="179">
        <f t="shared" ca="1" si="8"/>
        <v>0</v>
      </c>
      <c r="M30" s="180">
        <f t="shared" ca="1" si="9"/>
        <v>364.06</v>
      </c>
      <c r="N30" s="178">
        <f t="shared" ca="1" si="10"/>
        <v>272.21216461009175</v>
      </c>
      <c r="O30" s="179">
        <f t="shared" ca="1" si="11"/>
        <v>86.880690868538153</v>
      </c>
      <c r="P30" s="179">
        <f t="shared" ca="1" si="12"/>
        <v>4.9700395213701043</v>
      </c>
      <c r="Q30" s="179">
        <f t="shared" ca="1" si="13"/>
        <v>0</v>
      </c>
      <c r="R30" s="180">
        <f t="shared" ca="1" si="14"/>
        <v>364.06289499999997</v>
      </c>
      <c r="W30" s="46"/>
      <c r="X30" s="46">
        <v>30</v>
      </c>
    </row>
    <row r="31" spans="1:24">
      <c r="A31" s="61" t="s">
        <v>73</v>
      </c>
      <c r="B31" s="173">
        <f t="shared" ca="1" si="3"/>
        <v>688.71594700000003</v>
      </c>
      <c r="C31" s="178">
        <f t="shared" ca="1" si="4"/>
        <v>512.27672525309299</v>
      </c>
      <c r="D31" s="179">
        <f t="shared" ca="1" si="4"/>
        <v>164.15771584957341</v>
      </c>
      <c r="E31" s="179">
        <f t="shared" ca="1" si="4"/>
        <v>9.3589708994554925</v>
      </c>
      <c r="F31" s="180">
        <f t="shared" ca="1" si="4"/>
        <v>2.9225349978782731</v>
      </c>
      <c r="G31" s="181">
        <f t="shared" ca="1" si="1"/>
        <v>377.15</v>
      </c>
      <c r="H31" s="181">
        <f t="shared" ca="1" si="2"/>
        <v>364.06289500000003</v>
      </c>
      <c r="I31" s="182">
        <f t="shared" ca="1" si="5"/>
        <v>272.20999999999998</v>
      </c>
      <c r="J31" s="179">
        <f t="shared" ca="1" si="6"/>
        <v>86.88</v>
      </c>
      <c r="K31" s="179">
        <f t="shared" ca="1" si="7"/>
        <v>4.97</v>
      </c>
      <c r="L31" s="179">
        <f t="shared" ca="1" si="8"/>
        <v>0</v>
      </c>
      <c r="M31" s="180">
        <f t="shared" ca="1" si="9"/>
        <v>364.06</v>
      </c>
      <c r="N31" s="178">
        <f t="shared" ca="1" si="10"/>
        <v>272.21216461009175</v>
      </c>
      <c r="O31" s="179">
        <f t="shared" ca="1" si="11"/>
        <v>86.880690868538153</v>
      </c>
      <c r="P31" s="179">
        <f t="shared" ca="1" si="12"/>
        <v>4.9700395213701043</v>
      </c>
      <c r="Q31" s="179">
        <f t="shared" ca="1" si="13"/>
        <v>0</v>
      </c>
      <c r="R31" s="180">
        <f t="shared" ca="1" si="14"/>
        <v>364.06289499999997</v>
      </c>
      <c r="W31" s="46"/>
      <c r="X31" s="46">
        <v>31</v>
      </c>
    </row>
    <row r="32" spans="1:24">
      <c r="A32" s="61" t="s">
        <v>74</v>
      </c>
      <c r="B32" s="173">
        <f t="shared" ca="1" si="3"/>
        <v>688.71594700000003</v>
      </c>
      <c r="C32" s="178">
        <f t="shared" ca="1" si="4"/>
        <v>512.27672525309299</v>
      </c>
      <c r="D32" s="179">
        <f t="shared" ca="1" si="4"/>
        <v>164.15771584957341</v>
      </c>
      <c r="E32" s="179">
        <f t="shared" ca="1" si="4"/>
        <v>9.3589708994554925</v>
      </c>
      <c r="F32" s="180">
        <f t="shared" ca="1" si="4"/>
        <v>2.9225349978782731</v>
      </c>
      <c r="G32" s="181">
        <f t="shared" ca="1" si="1"/>
        <v>377.15</v>
      </c>
      <c r="H32" s="181">
        <f t="shared" ca="1" si="2"/>
        <v>364.06289500000003</v>
      </c>
      <c r="I32" s="182">
        <f t="shared" ca="1" si="5"/>
        <v>272.20999999999998</v>
      </c>
      <c r="J32" s="179">
        <f t="shared" ca="1" si="6"/>
        <v>86.88</v>
      </c>
      <c r="K32" s="179">
        <f t="shared" ca="1" si="7"/>
        <v>4.97</v>
      </c>
      <c r="L32" s="179">
        <f t="shared" ca="1" si="8"/>
        <v>0</v>
      </c>
      <c r="M32" s="180">
        <f t="shared" ca="1" si="9"/>
        <v>364.06</v>
      </c>
      <c r="N32" s="178">
        <f t="shared" ca="1" si="10"/>
        <v>272.21216461009175</v>
      </c>
      <c r="O32" s="179">
        <f t="shared" ca="1" si="11"/>
        <v>86.880690868538153</v>
      </c>
      <c r="P32" s="179">
        <f t="shared" ca="1" si="12"/>
        <v>4.9700395213701043</v>
      </c>
      <c r="Q32" s="179">
        <f t="shared" ca="1" si="13"/>
        <v>0</v>
      </c>
      <c r="R32" s="180">
        <f t="shared" ca="1" si="14"/>
        <v>364.06289499999997</v>
      </c>
      <c r="W32" s="46"/>
      <c r="X32" s="46">
        <v>32</v>
      </c>
    </row>
    <row r="33" spans="1:24">
      <c r="A33" s="61" t="s">
        <v>75</v>
      </c>
      <c r="B33" s="173">
        <f t="shared" ca="1" si="3"/>
        <v>688.71594700000003</v>
      </c>
      <c r="C33" s="178">
        <f t="shared" ca="1" si="4"/>
        <v>512.27672525309299</v>
      </c>
      <c r="D33" s="179">
        <f t="shared" ca="1" si="4"/>
        <v>164.15771584957341</v>
      </c>
      <c r="E33" s="179">
        <f t="shared" ca="1" si="4"/>
        <v>9.3589708994554925</v>
      </c>
      <c r="F33" s="180">
        <f t="shared" ca="1" si="4"/>
        <v>2.9225349978782731</v>
      </c>
      <c r="G33" s="181">
        <f t="shared" ca="1" si="1"/>
        <v>377.15</v>
      </c>
      <c r="H33" s="181">
        <f t="shared" ca="1" si="2"/>
        <v>364.06289500000003</v>
      </c>
      <c r="I33" s="182">
        <f t="shared" ca="1" si="5"/>
        <v>272.20999999999998</v>
      </c>
      <c r="J33" s="179">
        <f t="shared" ca="1" si="6"/>
        <v>86.88</v>
      </c>
      <c r="K33" s="179">
        <f t="shared" ca="1" si="7"/>
        <v>4.97</v>
      </c>
      <c r="L33" s="179">
        <f t="shared" ca="1" si="8"/>
        <v>0</v>
      </c>
      <c r="M33" s="180">
        <f t="shared" ca="1" si="9"/>
        <v>364.06</v>
      </c>
      <c r="N33" s="178">
        <f t="shared" ca="1" si="10"/>
        <v>272.21216461009175</v>
      </c>
      <c r="O33" s="179">
        <f t="shared" ca="1" si="11"/>
        <v>86.880690868538153</v>
      </c>
      <c r="P33" s="179">
        <f t="shared" ca="1" si="12"/>
        <v>4.9700395213701043</v>
      </c>
      <c r="Q33" s="179">
        <f t="shared" ca="1" si="13"/>
        <v>0</v>
      </c>
      <c r="R33" s="180">
        <f t="shared" ca="1" si="14"/>
        <v>364.06289499999997</v>
      </c>
      <c r="W33" s="46"/>
      <c r="X33" s="46">
        <v>33</v>
      </c>
    </row>
    <row r="34" spans="1:24">
      <c r="A34" s="61" t="s">
        <v>76</v>
      </c>
      <c r="B34" s="173">
        <f t="shared" ca="1" si="3"/>
        <v>688.71594700000003</v>
      </c>
      <c r="C34" s="178">
        <f t="shared" ca="1" si="4"/>
        <v>512.27672525309299</v>
      </c>
      <c r="D34" s="179">
        <f t="shared" ca="1" si="4"/>
        <v>164.15771584957341</v>
      </c>
      <c r="E34" s="179">
        <f t="shared" ca="1" si="4"/>
        <v>9.3589708994554925</v>
      </c>
      <c r="F34" s="180">
        <f t="shared" ca="1" si="4"/>
        <v>2.9225349978782731</v>
      </c>
      <c r="G34" s="181">
        <f t="shared" ca="1" si="1"/>
        <v>377.15</v>
      </c>
      <c r="H34" s="181">
        <f t="shared" ca="1" si="2"/>
        <v>364.06289500000003</v>
      </c>
      <c r="I34" s="182">
        <f t="shared" ca="1" si="5"/>
        <v>272.20999999999998</v>
      </c>
      <c r="J34" s="179">
        <f t="shared" ca="1" si="6"/>
        <v>86.88</v>
      </c>
      <c r="K34" s="179">
        <f t="shared" ca="1" si="7"/>
        <v>4.97</v>
      </c>
      <c r="L34" s="179">
        <f t="shared" ca="1" si="8"/>
        <v>0</v>
      </c>
      <c r="M34" s="180">
        <f t="shared" ca="1" si="9"/>
        <v>364.06</v>
      </c>
      <c r="N34" s="178">
        <f t="shared" ca="1" si="10"/>
        <v>272.21216461009175</v>
      </c>
      <c r="O34" s="179">
        <f t="shared" ca="1" si="11"/>
        <v>86.880690868538153</v>
      </c>
      <c r="P34" s="179">
        <f t="shared" ca="1" si="12"/>
        <v>4.9700395213701043</v>
      </c>
      <c r="Q34" s="179">
        <f t="shared" ca="1" si="13"/>
        <v>0</v>
      </c>
      <c r="R34" s="180">
        <f t="shared" ca="1" si="14"/>
        <v>364.06289499999997</v>
      </c>
      <c r="W34" s="46"/>
      <c r="X34" s="46">
        <v>34</v>
      </c>
    </row>
    <row r="35" spans="1:24">
      <c r="A35" s="61" t="s">
        <v>77</v>
      </c>
      <c r="B35" s="173">
        <f t="shared" ca="1" si="3"/>
        <v>613.71594700000003</v>
      </c>
      <c r="C35" s="178">
        <f t="shared" ca="1" si="4"/>
        <v>456.49065762776763</v>
      </c>
      <c r="D35" s="179">
        <f t="shared" ca="1" si="4"/>
        <v>146.28121866325512</v>
      </c>
      <c r="E35" s="179">
        <f t="shared" ca="1" si="4"/>
        <v>8.3397948218335198</v>
      </c>
      <c r="F35" s="180">
        <f t="shared" ca="1" si="4"/>
        <v>2.6042758871437997</v>
      </c>
      <c r="G35" s="181">
        <f t="shared" ca="1" si="1"/>
        <v>324.088392</v>
      </c>
      <c r="H35" s="181">
        <f t="shared" ca="1" si="2"/>
        <v>312.84252500000002</v>
      </c>
      <c r="I35" s="182">
        <f t="shared" ca="1" si="5"/>
        <v>216.26</v>
      </c>
      <c r="J35" s="179">
        <f t="shared" ca="1" si="6"/>
        <v>90</v>
      </c>
      <c r="K35" s="179">
        <f t="shared" ca="1" si="7"/>
        <v>5.15</v>
      </c>
      <c r="L35" s="179">
        <f t="shared" ca="1" si="8"/>
        <v>1.43</v>
      </c>
      <c r="M35" s="180">
        <f t="shared" ca="1" si="9"/>
        <v>312.83999999999997</v>
      </c>
      <c r="N35" s="178">
        <f t="shared" ca="1" si="10"/>
        <v>216.26174548171591</v>
      </c>
      <c r="O35" s="179">
        <f t="shared" ca="1" si="11"/>
        <v>90.000726409666299</v>
      </c>
      <c r="P35" s="179">
        <f t="shared" ca="1" si="12"/>
        <v>5.1500415667753492</v>
      </c>
      <c r="Q35" s="179">
        <f t="shared" ca="1" si="13"/>
        <v>1.4300115418424755</v>
      </c>
      <c r="R35" s="180">
        <f t="shared" ca="1" si="14"/>
        <v>312.84252500000008</v>
      </c>
      <c r="W35" s="46"/>
      <c r="X35" s="46">
        <v>35</v>
      </c>
    </row>
    <row r="36" spans="1:24">
      <c r="A36" s="61" t="s">
        <v>78</v>
      </c>
      <c r="B36" s="173">
        <f t="shared" ca="1" si="3"/>
        <v>613.71594700000003</v>
      </c>
      <c r="C36" s="178">
        <f t="shared" ref="C36:F67" ca="1" si="15">$B36*C$1/100</f>
        <v>456.49065762776763</v>
      </c>
      <c r="D36" s="179">
        <f t="shared" ca="1" si="15"/>
        <v>146.28121866325512</v>
      </c>
      <c r="E36" s="179">
        <f t="shared" ca="1" si="15"/>
        <v>8.3397948218335198</v>
      </c>
      <c r="F36" s="180">
        <f t="shared" ca="1" si="15"/>
        <v>2.6042758871437997</v>
      </c>
      <c r="G36" s="181">
        <f t="shared" ca="1" si="1"/>
        <v>295.14999999999998</v>
      </c>
      <c r="H36" s="181">
        <f t="shared" ca="1" si="2"/>
        <v>284.90829500000001</v>
      </c>
      <c r="I36" s="182">
        <f t="shared" ca="1" si="5"/>
        <v>193.06</v>
      </c>
      <c r="J36" s="179">
        <f t="shared" ca="1" si="6"/>
        <v>86.88</v>
      </c>
      <c r="K36" s="179">
        <f t="shared" ca="1" si="7"/>
        <v>4.97</v>
      </c>
      <c r="L36" s="179">
        <f t="shared" ca="1" si="8"/>
        <v>0</v>
      </c>
      <c r="M36" s="180">
        <f t="shared" ca="1" si="9"/>
        <v>284.91000000000003</v>
      </c>
      <c r="N36" s="178">
        <f t="shared" ca="1" si="10"/>
        <v>193.05884466217401</v>
      </c>
      <c r="O36" s="179">
        <f t="shared" ca="1" si="11"/>
        <v>86.87948008002526</v>
      </c>
      <c r="P36" s="179">
        <f t="shared" ca="1" si="12"/>
        <v>4.9699702578007088</v>
      </c>
      <c r="Q36" s="179">
        <f t="shared" ca="1" si="13"/>
        <v>0</v>
      </c>
      <c r="R36" s="180">
        <f t="shared" ca="1" si="14"/>
        <v>284.90829499999995</v>
      </c>
      <c r="W36" s="46"/>
      <c r="X36" s="46">
        <v>36</v>
      </c>
    </row>
    <row r="37" spans="1:24">
      <c r="A37" s="61" t="s">
        <v>79</v>
      </c>
      <c r="B37" s="173">
        <f t="shared" ca="1" si="3"/>
        <v>613.71594700000003</v>
      </c>
      <c r="C37" s="178">
        <f t="shared" ca="1" si="15"/>
        <v>456.49065762776763</v>
      </c>
      <c r="D37" s="179">
        <f t="shared" ca="1" si="15"/>
        <v>146.28121866325512</v>
      </c>
      <c r="E37" s="179">
        <f t="shared" ca="1" si="15"/>
        <v>8.3397948218335198</v>
      </c>
      <c r="F37" s="180">
        <f t="shared" ca="1" si="15"/>
        <v>2.6042758871437997</v>
      </c>
      <c r="G37" s="181">
        <f t="shared" ca="1" si="1"/>
        <v>295.14999999999998</v>
      </c>
      <c r="H37" s="181">
        <f t="shared" ca="1" si="2"/>
        <v>284.90829500000001</v>
      </c>
      <c r="I37" s="182">
        <f t="shared" ca="1" si="5"/>
        <v>193.06</v>
      </c>
      <c r="J37" s="179">
        <f t="shared" ca="1" si="6"/>
        <v>86.88</v>
      </c>
      <c r="K37" s="179">
        <f t="shared" ca="1" si="7"/>
        <v>4.97</v>
      </c>
      <c r="L37" s="179">
        <f t="shared" ca="1" si="8"/>
        <v>0</v>
      </c>
      <c r="M37" s="180">
        <f t="shared" ca="1" si="9"/>
        <v>284.91000000000003</v>
      </c>
      <c r="N37" s="178">
        <f t="shared" ca="1" si="10"/>
        <v>193.05884466217401</v>
      </c>
      <c r="O37" s="179">
        <f t="shared" ca="1" si="11"/>
        <v>86.87948008002526</v>
      </c>
      <c r="P37" s="179">
        <f t="shared" ca="1" si="12"/>
        <v>4.9699702578007088</v>
      </c>
      <c r="Q37" s="179">
        <f t="shared" ca="1" si="13"/>
        <v>0</v>
      </c>
      <c r="R37" s="180">
        <f t="shared" ca="1" si="14"/>
        <v>284.90829499999995</v>
      </c>
      <c r="W37" s="46"/>
      <c r="X37" s="46">
        <v>37</v>
      </c>
    </row>
    <row r="38" spans="1:24">
      <c r="A38" s="61" t="s">
        <v>80</v>
      </c>
      <c r="B38" s="173">
        <f t="shared" ca="1" si="3"/>
        <v>613.71594700000003</v>
      </c>
      <c r="C38" s="178">
        <f t="shared" ca="1" si="15"/>
        <v>456.49065762776763</v>
      </c>
      <c r="D38" s="179">
        <f t="shared" ca="1" si="15"/>
        <v>146.28121866325512</v>
      </c>
      <c r="E38" s="179">
        <f t="shared" ca="1" si="15"/>
        <v>8.3397948218335198</v>
      </c>
      <c r="F38" s="180">
        <f t="shared" ca="1" si="15"/>
        <v>2.6042758871437997</v>
      </c>
      <c r="G38" s="181">
        <f t="shared" ca="1" si="1"/>
        <v>295.14999999999998</v>
      </c>
      <c r="H38" s="181">
        <f t="shared" ca="1" si="2"/>
        <v>284.90829500000001</v>
      </c>
      <c r="I38" s="182">
        <f t="shared" ca="1" si="5"/>
        <v>193.06</v>
      </c>
      <c r="J38" s="179">
        <f t="shared" ca="1" si="6"/>
        <v>86.88</v>
      </c>
      <c r="K38" s="179">
        <f t="shared" ca="1" si="7"/>
        <v>4.97</v>
      </c>
      <c r="L38" s="179">
        <f t="shared" ca="1" si="8"/>
        <v>0</v>
      </c>
      <c r="M38" s="180">
        <f t="shared" ca="1" si="9"/>
        <v>284.91000000000003</v>
      </c>
      <c r="N38" s="178">
        <f t="shared" ca="1" si="10"/>
        <v>193.05884466217401</v>
      </c>
      <c r="O38" s="179">
        <f t="shared" ca="1" si="11"/>
        <v>86.87948008002526</v>
      </c>
      <c r="P38" s="179">
        <f t="shared" ca="1" si="12"/>
        <v>4.9699702578007088</v>
      </c>
      <c r="Q38" s="179">
        <f t="shared" ca="1" si="13"/>
        <v>0</v>
      </c>
      <c r="R38" s="180">
        <f t="shared" ca="1" si="14"/>
        <v>284.90829499999995</v>
      </c>
      <c r="W38" s="46"/>
      <c r="X38" s="46">
        <v>38</v>
      </c>
    </row>
    <row r="39" spans="1:24">
      <c r="A39" s="61" t="s">
        <v>81</v>
      </c>
      <c r="B39" s="173">
        <f t="shared" ca="1" si="3"/>
        <v>613.71594700000003</v>
      </c>
      <c r="C39" s="178">
        <f t="shared" ca="1" si="15"/>
        <v>456.49065762776763</v>
      </c>
      <c r="D39" s="179">
        <f t="shared" ca="1" si="15"/>
        <v>146.28121866325512</v>
      </c>
      <c r="E39" s="179">
        <f t="shared" ca="1" si="15"/>
        <v>8.3397948218335198</v>
      </c>
      <c r="F39" s="180">
        <f t="shared" ca="1" si="15"/>
        <v>2.6042758871437997</v>
      </c>
      <c r="G39" s="181">
        <f t="shared" ca="1" si="1"/>
        <v>295.14999999999998</v>
      </c>
      <c r="H39" s="181">
        <f t="shared" ca="1" si="2"/>
        <v>284.90829500000001</v>
      </c>
      <c r="I39" s="182">
        <f t="shared" ca="1" si="5"/>
        <v>193.06</v>
      </c>
      <c r="J39" s="179">
        <f t="shared" ca="1" si="6"/>
        <v>86.88</v>
      </c>
      <c r="K39" s="179">
        <f t="shared" ca="1" si="7"/>
        <v>4.97</v>
      </c>
      <c r="L39" s="179">
        <f t="shared" ca="1" si="8"/>
        <v>0</v>
      </c>
      <c r="M39" s="180">
        <f t="shared" ca="1" si="9"/>
        <v>284.91000000000003</v>
      </c>
      <c r="N39" s="178">
        <f t="shared" ca="1" si="10"/>
        <v>193.05884466217401</v>
      </c>
      <c r="O39" s="179">
        <f t="shared" ca="1" si="11"/>
        <v>86.87948008002526</v>
      </c>
      <c r="P39" s="179">
        <f t="shared" ca="1" si="12"/>
        <v>4.9699702578007088</v>
      </c>
      <c r="Q39" s="179">
        <f t="shared" ca="1" si="13"/>
        <v>0</v>
      </c>
      <c r="R39" s="180">
        <f t="shared" ca="1" si="14"/>
        <v>284.90829499999995</v>
      </c>
      <c r="W39" s="46"/>
      <c r="X39" s="46">
        <v>39</v>
      </c>
    </row>
    <row r="40" spans="1:24">
      <c r="A40" s="61" t="s">
        <v>82</v>
      </c>
      <c r="B40" s="173">
        <f t="shared" ca="1" si="3"/>
        <v>613.71594700000003</v>
      </c>
      <c r="C40" s="178">
        <f t="shared" ca="1" si="15"/>
        <v>456.49065762776763</v>
      </c>
      <c r="D40" s="179">
        <f t="shared" ca="1" si="15"/>
        <v>146.28121866325512</v>
      </c>
      <c r="E40" s="179">
        <f t="shared" ca="1" si="15"/>
        <v>8.3397948218335198</v>
      </c>
      <c r="F40" s="180">
        <f t="shared" ca="1" si="15"/>
        <v>2.6042758871437997</v>
      </c>
      <c r="G40" s="181">
        <f t="shared" ca="1" si="1"/>
        <v>295.14999999999998</v>
      </c>
      <c r="H40" s="181">
        <f t="shared" ca="1" si="2"/>
        <v>284.90829500000001</v>
      </c>
      <c r="I40" s="182">
        <f t="shared" ca="1" si="5"/>
        <v>193.06</v>
      </c>
      <c r="J40" s="179">
        <f t="shared" ca="1" si="6"/>
        <v>86.88</v>
      </c>
      <c r="K40" s="179">
        <f t="shared" ca="1" si="7"/>
        <v>4.97</v>
      </c>
      <c r="L40" s="179">
        <f t="shared" ca="1" si="8"/>
        <v>0</v>
      </c>
      <c r="M40" s="180">
        <f t="shared" ca="1" si="9"/>
        <v>284.91000000000003</v>
      </c>
      <c r="N40" s="178">
        <f t="shared" ca="1" si="10"/>
        <v>193.05884466217401</v>
      </c>
      <c r="O40" s="179">
        <f t="shared" ca="1" si="11"/>
        <v>86.87948008002526</v>
      </c>
      <c r="P40" s="179">
        <f t="shared" ca="1" si="12"/>
        <v>4.9699702578007088</v>
      </c>
      <c r="Q40" s="179">
        <f t="shared" ca="1" si="13"/>
        <v>0</v>
      </c>
      <c r="R40" s="180">
        <f t="shared" ca="1" si="14"/>
        <v>284.90829499999995</v>
      </c>
      <c r="W40" s="46"/>
      <c r="X40" s="46">
        <v>40</v>
      </c>
    </row>
    <row r="41" spans="1:24">
      <c r="A41" s="61" t="s">
        <v>83</v>
      </c>
      <c r="B41" s="173">
        <f t="shared" ca="1" si="3"/>
        <v>613.71594700000003</v>
      </c>
      <c r="C41" s="178">
        <f t="shared" ca="1" si="15"/>
        <v>456.49065762776763</v>
      </c>
      <c r="D41" s="179">
        <f t="shared" ca="1" si="15"/>
        <v>146.28121866325512</v>
      </c>
      <c r="E41" s="179">
        <f t="shared" ca="1" si="15"/>
        <v>8.3397948218335198</v>
      </c>
      <c r="F41" s="180">
        <f t="shared" ca="1" si="15"/>
        <v>2.6042758871437997</v>
      </c>
      <c r="G41" s="181">
        <f t="shared" ca="1" si="1"/>
        <v>295.14999999999998</v>
      </c>
      <c r="H41" s="181">
        <f t="shared" ca="1" si="2"/>
        <v>284.90829500000001</v>
      </c>
      <c r="I41" s="182">
        <f t="shared" ca="1" si="5"/>
        <v>193.06</v>
      </c>
      <c r="J41" s="179">
        <f t="shared" ca="1" si="6"/>
        <v>86.88</v>
      </c>
      <c r="K41" s="179">
        <f t="shared" ca="1" si="7"/>
        <v>4.97</v>
      </c>
      <c r="L41" s="179">
        <f t="shared" ca="1" si="8"/>
        <v>0</v>
      </c>
      <c r="M41" s="180">
        <f t="shared" ca="1" si="9"/>
        <v>284.91000000000003</v>
      </c>
      <c r="N41" s="178">
        <f t="shared" ca="1" si="10"/>
        <v>193.05884466217401</v>
      </c>
      <c r="O41" s="179">
        <f t="shared" ca="1" si="11"/>
        <v>86.87948008002526</v>
      </c>
      <c r="P41" s="179">
        <f t="shared" ca="1" si="12"/>
        <v>4.9699702578007088</v>
      </c>
      <c r="Q41" s="179">
        <f t="shared" ca="1" si="13"/>
        <v>0</v>
      </c>
      <c r="R41" s="180">
        <f t="shared" ca="1" si="14"/>
        <v>284.90829499999995</v>
      </c>
      <c r="W41" s="46"/>
      <c r="X41" s="46">
        <v>41</v>
      </c>
    </row>
    <row r="42" spans="1:24">
      <c r="A42" s="61" t="s">
        <v>84</v>
      </c>
      <c r="B42" s="173">
        <f t="shared" ca="1" si="3"/>
        <v>613.71594700000003</v>
      </c>
      <c r="C42" s="178">
        <f t="shared" ca="1" si="15"/>
        <v>456.49065762776763</v>
      </c>
      <c r="D42" s="179">
        <f t="shared" ca="1" si="15"/>
        <v>146.28121866325512</v>
      </c>
      <c r="E42" s="179">
        <f t="shared" ca="1" si="15"/>
        <v>8.3397948218335198</v>
      </c>
      <c r="F42" s="180">
        <f t="shared" ca="1" si="15"/>
        <v>2.6042758871437997</v>
      </c>
      <c r="G42" s="181">
        <f t="shared" ca="1" si="1"/>
        <v>295.14999999999998</v>
      </c>
      <c r="H42" s="181">
        <f t="shared" ca="1" si="2"/>
        <v>284.90829500000001</v>
      </c>
      <c r="I42" s="182">
        <f t="shared" ca="1" si="5"/>
        <v>193.06</v>
      </c>
      <c r="J42" s="179">
        <f t="shared" ca="1" si="6"/>
        <v>86.88</v>
      </c>
      <c r="K42" s="179">
        <f t="shared" ca="1" si="7"/>
        <v>4.97</v>
      </c>
      <c r="L42" s="179">
        <f t="shared" ca="1" si="8"/>
        <v>0</v>
      </c>
      <c r="M42" s="180">
        <f t="shared" ca="1" si="9"/>
        <v>284.91000000000003</v>
      </c>
      <c r="N42" s="178">
        <f t="shared" ca="1" si="10"/>
        <v>193.05884466217401</v>
      </c>
      <c r="O42" s="179">
        <f t="shared" ca="1" si="11"/>
        <v>86.87948008002526</v>
      </c>
      <c r="P42" s="179">
        <f t="shared" ca="1" si="12"/>
        <v>4.9699702578007088</v>
      </c>
      <c r="Q42" s="179">
        <f t="shared" ca="1" si="13"/>
        <v>0</v>
      </c>
      <c r="R42" s="180">
        <f t="shared" ca="1" si="14"/>
        <v>284.90829499999995</v>
      </c>
      <c r="W42" s="46"/>
      <c r="X42" s="46">
        <v>42</v>
      </c>
    </row>
    <row r="43" spans="1:24">
      <c r="A43" s="61" t="s">
        <v>85</v>
      </c>
      <c r="B43" s="173">
        <f t="shared" ca="1" si="3"/>
        <v>613.71594700000003</v>
      </c>
      <c r="C43" s="178">
        <f t="shared" ca="1" si="15"/>
        <v>456.49065762776763</v>
      </c>
      <c r="D43" s="179">
        <f t="shared" ca="1" si="15"/>
        <v>146.28121866325512</v>
      </c>
      <c r="E43" s="179">
        <f t="shared" ca="1" si="15"/>
        <v>8.3397948218335198</v>
      </c>
      <c r="F43" s="180">
        <f t="shared" ca="1" si="15"/>
        <v>2.6042758871437997</v>
      </c>
      <c r="G43" s="181">
        <f t="shared" ca="1" si="1"/>
        <v>295.14999999999998</v>
      </c>
      <c r="H43" s="181">
        <f t="shared" ca="1" si="2"/>
        <v>284.90829500000001</v>
      </c>
      <c r="I43" s="182">
        <f t="shared" ca="1" si="5"/>
        <v>193.06</v>
      </c>
      <c r="J43" s="179">
        <f t="shared" ca="1" si="6"/>
        <v>86.88</v>
      </c>
      <c r="K43" s="179">
        <f t="shared" ca="1" si="7"/>
        <v>4.97</v>
      </c>
      <c r="L43" s="179">
        <f t="shared" ca="1" si="8"/>
        <v>0</v>
      </c>
      <c r="M43" s="180">
        <f t="shared" ca="1" si="9"/>
        <v>284.91000000000003</v>
      </c>
      <c r="N43" s="178">
        <f t="shared" ca="1" si="10"/>
        <v>193.05884466217401</v>
      </c>
      <c r="O43" s="179">
        <f t="shared" ca="1" si="11"/>
        <v>86.87948008002526</v>
      </c>
      <c r="P43" s="179">
        <f t="shared" ca="1" si="12"/>
        <v>4.9699702578007088</v>
      </c>
      <c r="Q43" s="179">
        <f t="shared" ca="1" si="13"/>
        <v>0</v>
      </c>
      <c r="R43" s="180">
        <f t="shared" ca="1" si="14"/>
        <v>284.90829499999995</v>
      </c>
      <c r="W43" s="46"/>
      <c r="X43" s="46">
        <v>43</v>
      </c>
    </row>
    <row r="44" spans="1:24">
      <c r="A44" s="61" t="s">
        <v>86</v>
      </c>
      <c r="B44" s="173">
        <f t="shared" ca="1" si="3"/>
        <v>613.71594700000003</v>
      </c>
      <c r="C44" s="178">
        <f t="shared" ca="1" si="15"/>
        <v>456.49065762776763</v>
      </c>
      <c r="D44" s="179">
        <f t="shared" ca="1" si="15"/>
        <v>146.28121866325512</v>
      </c>
      <c r="E44" s="179">
        <f t="shared" ca="1" si="15"/>
        <v>8.3397948218335198</v>
      </c>
      <c r="F44" s="180">
        <f t="shared" ca="1" si="15"/>
        <v>2.6042758871437997</v>
      </c>
      <c r="G44" s="181">
        <f t="shared" ca="1" si="1"/>
        <v>295.14999999999998</v>
      </c>
      <c r="H44" s="181">
        <f t="shared" ca="1" si="2"/>
        <v>284.90829500000001</v>
      </c>
      <c r="I44" s="182">
        <f t="shared" ca="1" si="5"/>
        <v>193.06</v>
      </c>
      <c r="J44" s="179">
        <f t="shared" ca="1" si="6"/>
        <v>86.88</v>
      </c>
      <c r="K44" s="179">
        <f t="shared" ca="1" si="7"/>
        <v>4.97</v>
      </c>
      <c r="L44" s="179">
        <f t="shared" ca="1" si="8"/>
        <v>0</v>
      </c>
      <c r="M44" s="180">
        <f t="shared" ca="1" si="9"/>
        <v>284.91000000000003</v>
      </c>
      <c r="N44" s="178">
        <f t="shared" ca="1" si="10"/>
        <v>193.05884466217401</v>
      </c>
      <c r="O44" s="179">
        <f t="shared" ca="1" si="11"/>
        <v>86.87948008002526</v>
      </c>
      <c r="P44" s="179">
        <f t="shared" ca="1" si="12"/>
        <v>4.9699702578007088</v>
      </c>
      <c r="Q44" s="179">
        <f t="shared" ca="1" si="13"/>
        <v>0</v>
      </c>
      <c r="R44" s="180">
        <f t="shared" ca="1" si="14"/>
        <v>284.90829499999995</v>
      </c>
      <c r="W44" s="46"/>
      <c r="X44" s="46">
        <v>44</v>
      </c>
    </row>
    <row r="45" spans="1:24">
      <c r="A45" s="61" t="s">
        <v>87</v>
      </c>
      <c r="B45" s="173">
        <f t="shared" ca="1" si="3"/>
        <v>613.71594700000003</v>
      </c>
      <c r="C45" s="178">
        <f t="shared" ca="1" si="15"/>
        <v>456.49065762776763</v>
      </c>
      <c r="D45" s="179">
        <f t="shared" ca="1" si="15"/>
        <v>146.28121866325512</v>
      </c>
      <c r="E45" s="179">
        <f t="shared" ca="1" si="15"/>
        <v>8.3397948218335198</v>
      </c>
      <c r="F45" s="180">
        <f t="shared" ca="1" si="15"/>
        <v>2.6042758871437997</v>
      </c>
      <c r="G45" s="181">
        <f t="shared" ca="1" si="1"/>
        <v>295.14999999999998</v>
      </c>
      <c r="H45" s="181">
        <f t="shared" ca="1" si="2"/>
        <v>284.90829500000001</v>
      </c>
      <c r="I45" s="182">
        <f t="shared" ca="1" si="5"/>
        <v>193.06</v>
      </c>
      <c r="J45" s="179">
        <f t="shared" ca="1" si="6"/>
        <v>86.88</v>
      </c>
      <c r="K45" s="179">
        <f t="shared" ca="1" si="7"/>
        <v>4.97</v>
      </c>
      <c r="L45" s="179">
        <f t="shared" ca="1" si="8"/>
        <v>0</v>
      </c>
      <c r="M45" s="180">
        <f t="shared" ca="1" si="9"/>
        <v>284.91000000000003</v>
      </c>
      <c r="N45" s="178">
        <f t="shared" ca="1" si="10"/>
        <v>193.05884466217401</v>
      </c>
      <c r="O45" s="179">
        <f t="shared" ca="1" si="11"/>
        <v>86.87948008002526</v>
      </c>
      <c r="P45" s="179">
        <f t="shared" ca="1" si="12"/>
        <v>4.9699702578007088</v>
      </c>
      <c r="Q45" s="179">
        <f t="shared" ca="1" si="13"/>
        <v>0</v>
      </c>
      <c r="R45" s="180">
        <f t="shared" ca="1" si="14"/>
        <v>284.90829499999995</v>
      </c>
      <c r="W45" s="46"/>
      <c r="X45" s="46">
        <v>45</v>
      </c>
    </row>
    <row r="46" spans="1:24">
      <c r="A46" s="61" t="s">
        <v>88</v>
      </c>
      <c r="B46" s="173">
        <f t="shared" ca="1" si="3"/>
        <v>613.71594700000003</v>
      </c>
      <c r="C46" s="178">
        <f t="shared" ca="1" si="15"/>
        <v>456.49065762776763</v>
      </c>
      <c r="D46" s="179">
        <f t="shared" ca="1" si="15"/>
        <v>146.28121866325512</v>
      </c>
      <c r="E46" s="179">
        <f t="shared" ca="1" si="15"/>
        <v>8.3397948218335198</v>
      </c>
      <c r="F46" s="180">
        <f t="shared" ca="1" si="15"/>
        <v>2.6042758871437997</v>
      </c>
      <c r="G46" s="181">
        <f t="shared" ca="1" si="1"/>
        <v>295.14999999999998</v>
      </c>
      <c r="H46" s="181">
        <f t="shared" ca="1" si="2"/>
        <v>284.90829500000001</v>
      </c>
      <c r="I46" s="182">
        <f t="shared" ca="1" si="5"/>
        <v>193.06</v>
      </c>
      <c r="J46" s="179">
        <f t="shared" ca="1" si="6"/>
        <v>86.88</v>
      </c>
      <c r="K46" s="179">
        <f t="shared" ca="1" si="7"/>
        <v>4.97</v>
      </c>
      <c r="L46" s="179">
        <f t="shared" ca="1" si="8"/>
        <v>0</v>
      </c>
      <c r="M46" s="180">
        <f t="shared" ca="1" si="9"/>
        <v>284.91000000000003</v>
      </c>
      <c r="N46" s="178">
        <f t="shared" ca="1" si="10"/>
        <v>193.05884466217401</v>
      </c>
      <c r="O46" s="179">
        <f t="shared" ca="1" si="11"/>
        <v>86.87948008002526</v>
      </c>
      <c r="P46" s="179">
        <f t="shared" ca="1" si="12"/>
        <v>4.9699702578007088</v>
      </c>
      <c r="Q46" s="179">
        <f t="shared" ca="1" si="13"/>
        <v>0</v>
      </c>
      <c r="R46" s="180">
        <f t="shared" ca="1" si="14"/>
        <v>284.90829499999995</v>
      </c>
      <c r="W46" s="46"/>
      <c r="X46" s="46">
        <v>46</v>
      </c>
    </row>
    <row r="47" spans="1:24">
      <c r="A47" s="61" t="s">
        <v>89</v>
      </c>
      <c r="B47" s="173">
        <f t="shared" ca="1" si="3"/>
        <v>613.71594700000003</v>
      </c>
      <c r="C47" s="178">
        <f t="shared" ca="1" si="15"/>
        <v>456.49065762776763</v>
      </c>
      <c r="D47" s="179">
        <f t="shared" ca="1" si="15"/>
        <v>146.28121866325512</v>
      </c>
      <c r="E47" s="179">
        <f t="shared" ca="1" si="15"/>
        <v>8.3397948218335198</v>
      </c>
      <c r="F47" s="180">
        <f t="shared" ca="1" si="15"/>
        <v>2.6042758871437997</v>
      </c>
      <c r="G47" s="181">
        <f t="shared" ca="1" si="1"/>
        <v>295.14999999999998</v>
      </c>
      <c r="H47" s="181">
        <f t="shared" ca="1" si="2"/>
        <v>284.90829500000001</v>
      </c>
      <c r="I47" s="182">
        <f t="shared" ca="1" si="5"/>
        <v>195.12</v>
      </c>
      <c r="J47" s="179">
        <f t="shared" ca="1" si="6"/>
        <v>84.76</v>
      </c>
      <c r="K47" s="179">
        <f t="shared" ca="1" si="7"/>
        <v>5.0199999999999996</v>
      </c>
      <c r="L47" s="179">
        <f t="shared" ca="1" si="8"/>
        <v>0</v>
      </c>
      <c r="M47" s="180">
        <f t="shared" ca="1" si="9"/>
        <v>284.89999999999998</v>
      </c>
      <c r="N47" s="178">
        <f t="shared" ca="1" si="10"/>
        <v>195.12568101228504</v>
      </c>
      <c r="O47" s="179">
        <f t="shared" ca="1" si="11"/>
        <v>84.762467828009846</v>
      </c>
      <c r="P47" s="179">
        <f t="shared" ca="1" si="12"/>
        <v>5.0201461597051598</v>
      </c>
      <c r="Q47" s="179">
        <f t="shared" ca="1" si="13"/>
        <v>0</v>
      </c>
      <c r="R47" s="180">
        <f t="shared" ca="1" si="14"/>
        <v>284.90829500000007</v>
      </c>
      <c r="W47" s="46"/>
      <c r="X47" s="46">
        <v>47</v>
      </c>
    </row>
    <row r="48" spans="1:24">
      <c r="A48" s="61" t="s">
        <v>90</v>
      </c>
      <c r="B48" s="173">
        <f t="shared" ca="1" si="3"/>
        <v>613.71594700000003</v>
      </c>
      <c r="C48" s="178">
        <f t="shared" ca="1" si="15"/>
        <v>456.49065762776763</v>
      </c>
      <c r="D48" s="179">
        <f t="shared" ca="1" si="15"/>
        <v>146.28121866325512</v>
      </c>
      <c r="E48" s="179">
        <f t="shared" ca="1" si="15"/>
        <v>8.3397948218335198</v>
      </c>
      <c r="F48" s="180">
        <f t="shared" ca="1" si="15"/>
        <v>2.6042758871437997</v>
      </c>
      <c r="G48" s="181">
        <f t="shared" ca="1" si="1"/>
        <v>295.14999999999998</v>
      </c>
      <c r="H48" s="181">
        <f t="shared" ca="1" si="2"/>
        <v>284.90829500000001</v>
      </c>
      <c r="I48" s="182">
        <f t="shared" ca="1" si="5"/>
        <v>195.12</v>
      </c>
      <c r="J48" s="179">
        <f t="shared" ca="1" si="6"/>
        <v>84.76</v>
      </c>
      <c r="K48" s="179">
        <f t="shared" ca="1" si="7"/>
        <v>5.0199999999999996</v>
      </c>
      <c r="L48" s="179">
        <f t="shared" ca="1" si="8"/>
        <v>0</v>
      </c>
      <c r="M48" s="180">
        <f t="shared" ca="1" si="9"/>
        <v>284.89999999999998</v>
      </c>
      <c r="N48" s="178">
        <f t="shared" ca="1" si="10"/>
        <v>195.12568101228504</v>
      </c>
      <c r="O48" s="179">
        <f t="shared" ca="1" si="11"/>
        <v>84.762467828009846</v>
      </c>
      <c r="P48" s="179">
        <f t="shared" ca="1" si="12"/>
        <v>5.0201461597051598</v>
      </c>
      <c r="Q48" s="179">
        <f t="shared" ca="1" si="13"/>
        <v>0</v>
      </c>
      <c r="R48" s="180">
        <f t="shared" ca="1" si="14"/>
        <v>284.90829500000007</v>
      </c>
      <c r="W48" s="46"/>
      <c r="X48" s="46">
        <v>48</v>
      </c>
    </row>
    <row r="49" spans="1:24">
      <c r="A49" s="61" t="s">
        <v>91</v>
      </c>
      <c r="B49" s="173">
        <f t="shared" ca="1" si="3"/>
        <v>613.71594700000003</v>
      </c>
      <c r="C49" s="178">
        <f t="shared" ca="1" si="15"/>
        <v>456.49065762776763</v>
      </c>
      <c r="D49" s="179">
        <f t="shared" ca="1" si="15"/>
        <v>146.28121866325512</v>
      </c>
      <c r="E49" s="179">
        <f t="shared" ca="1" si="15"/>
        <v>8.3397948218335198</v>
      </c>
      <c r="F49" s="180">
        <f t="shared" ca="1" si="15"/>
        <v>2.6042758871437997</v>
      </c>
      <c r="G49" s="181">
        <f t="shared" ca="1" si="1"/>
        <v>295.14999999999998</v>
      </c>
      <c r="H49" s="181">
        <f t="shared" ca="1" si="2"/>
        <v>284.90829500000001</v>
      </c>
      <c r="I49" s="182">
        <f t="shared" ca="1" si="5"/>
        <v>195.12</v>
      </c>
      <c r="J49" s="179">
        <f t="shared" ca="1" si="6"/>
        <v>84.76</v>
      </c>
      <c r="K49" s="179">
        <f t="shared" ca="1" si="7"/>
        <v>5.0199999999999996</v>
      </c>
      <c r="L49" s="179">
        <f t="shared" ca="1" si="8"/>
        <v>0</v>
      </c>
      <c r="M49" s="180">
        <f t="shared" ca="1" si="9"/>
        <v>284.89999999999998</v>
      </c>
      <c r="N49" s="178">
        <f t="shared" ca="1" si="10"/>
        <v>195.12568101228504</v>
      </c>
      <c r="O49" s="179">
        <f t="shared" ca="1" si="11"/>
        <v>84.762467828009846</v>
      </c>
      <c r="P49" s="179">
        <f t="shared" ca="1" si="12"/>
        <v>5.0201461597051598</v>
      </c>
      <c r="Q49" s="179">
        <f t="shared" ca="1" si="13"/>
        <v>0</v>
      </c>
      <c r="R49" s="180">
        <f t="shared" ca="1" si="14"/>
        <v>284.90829500000007</v>
      </c>
      <c r="W49" s="46"/>
      <c r="X49" s="46">
        <v>49</v>
      </c>
    </row>
    <row r="50" spans="1:24">
      <c r="A50" s="61" t="s">
        <v>92</v>
      </c>
      <c r="B50" s="173">
        <f t="shared" ca="1" si="3"/>
        <v>613.71594700000003</v>
      </c>
      <c r="C50" s="178">
        <f t="shared" ca="1" si="15"/>
        <v>456.49065762776763</v>
      </c>
      <c r="D50" s="179">
        <f t="shared" ca="1" si="15"/>
        <v>146.28121866325512</v>
      </c>
      <c r="E50" s="179">
        <f t="shared" ca="1" si="15"/>
        <v>8.3397948218335198</v>
      </c>
      <c r="F50" s="180">
        <f t="shared" ca="1" si="15"/>
        <v>2.6042758871437997</v>
      </c>
      <c r="G50" s="181">
        <f t="shared" ca="1" si="1"/>
        <v>295.14999999999998</v>
      </c>
      <c r="H50" s="181">
        <f t="shared" ca="1" si="2"/>
        <v>284.90829500000001</v>
      </c>
      <c r="I50" s="182">
        <f t="shared" ca="1" si="5"/>
        <v>195.12</v>
      </c>
      <c r="J50" s="179">
        <f t="shared" ca="1" si="6"/>
        <v>84.76</v>
      </c>
      <c r="K50" s="179">
        <f t="shared" ca="1" si="7"/>
        <v>5.0199999999999996</v>
      </c>
      <c r="L50" s="179">
        <f t="shared" ca="1" si="8"/>
        <v>0</v>
      </c>
      <c r="M50" s="180">
        <f t="shared" ca="1" si="9"/>
        <v>284.89999999999998</v>
      </c>
      <c r="N50" s="178">
        <f t="shared" ca="1" si="10"/>
        <v>195.12568101228504</v>
      </c>
      <c r="O50" s="179">
        <f t="shared" ca="1" si="11"/>
        <v>84.762467828009846</v>
      </c>
      <c r="P50" s="179">
        <f t="shared" ca="1" si="12"/>
        <v>5.0201461597051598</v>
      </c>
      <c r="Q50" s="179">
        <f t="shared" ca="1" si="13"/>
        <v>0</v>
      </c>
      <c r="R50" s="180">
        <f t="shared" ca="1" si="14"/>
        <v>284.90829500000007</v>
      </c>
      <c r="W50" s="46"/>
      <c r="X50" s="46">
        <v>50</v>
      </c>
    </row>
    <row r="51" spans="1:24">
      <c r="A51" s="61" t="s">
        <v>93</v>
      </c>
      <c r="B51" s="173">
        <f t="shared" ca="1" si="3"/>
        <v>613.71594700000003</v>
      </c>
      <c r="C51" s="178">
        <f t="shared" ca="1" si="15"/>
        <v>456.49065762776763</v>
      </c>
      <c r="D51" s="179">
        <f t="shared" ca="1" si="15"/>
        <v>146.28121866325512</v>
      </c>
      <c r="E51" s="179">
        <f t="shared" ca="1" si="15"/>
        <v>8.3397948218335198</v>
      </c>
      <c r="F51" s="180">
        <f t="shared" ca="1" si="15"/>
        <v>2.6042758871437997</v>
      </c>
      <c r="G51" s="181">
        <f t="shared" ca="1" si="1"/>
        <v>295.14999999999998</v>
      </c>
      <c r="H51" s="181">
        <f t="shared" ca="1" si="2"/>
        <v>284.90829500000001</v>
      </c>
      <c r="I51" s="182">
        <f t="shared" ca="1" si="5"/>
        <v>195.12</v>
      </c>
      <c r="J51" s="179">
        <f t="shared" ca="1" si="6"/>
        <v>84.76</v>
      </c>
      <c r="K51" s="179">
        <f t="shared" ca="1" si="7"/>
        <v>5.0199999999999996</v>
      </c>
      <c r="L51" s="179">
        <f t="shared" ca="1" si="8"/>
        <v>0</v>
      </c>
      <c r="M51" s="180">
        <f t="shared" ca="1" si="9"/>
        <v>284.89999999999998</v>
      </c>
      <c r="N51" s="178">
        <f t="shared" ca="1" si="10"/>
        <v>195.12568101228504</v>
      </c>
      <c r="O51" s="179">
        <f t="shared" ca="1" si="11"/>
        <v>84.762467828009846</v>
      </c>
      <c r="P51" s="179">
        <f t="shared" ca="1" si="12"/>
        <v>5.0201461597051598</v>
      </c>
      <c r="Q51" s="179">
        <f t="shared" ca="1" si="13"/>
        <v>0</v>
      </c>
      <c r="R51" s="180">
        <f t="shared" ca="1" si="14"/>
        <v>284.90829500000007</v>
      </c>
      <c r="W51" s="46"/>
      <c r="X51" s="46">
        <v>51</v>
      </c>
    </row>
    <row r="52" spans="1:24">
      <c r="A52" s="61" t="s">
        <v>94</v>
      </c>
      <c r="B52" s="173">
        <f t="shared" ca="1" si="3"/>
        <v>613.71594700000003</v>
      </c>
      <c r="C52" s="178">
        <f t="shared" ca="1" si="15"/>
        <v>456.49065762776763</v>
      </c>
      <c r="D52" s="179">
        <f t="shared" ca="1" si="15"/>
        <v>146.28121866325512</v>
      </c>
      <c r="E52" s="179">
        <f t="shared" ca="1" si="15"/>
        <v>8.3397948218335198</v>
      </c>
      <c r="F52" s="180">
        <f t="shared" ca="1" si="15"/>
        <v>2.6042758871437997</v>
      </c>
      <c r="G52" s="181">
        <f t="shared" ca="1" si="1"/>
        <v>295.14999999999998</v>
      </c>
      <c r="H52" s="181">
        <f t="shared" ca="1" si="2"/>
        <v>284.90829500000001</v>
      </c>
      <c r="I52" s="182">
        <f t="shared" ca="1" si="5"/>
        <v>195.12</v>
      </c>
      <c r="J52" s="179">
        <f t="shared" ca="1" si="6"/>
        <v>84.76</v>
      </c>
      <c r="K52" s="179">
        <f t="shared" ca="1" si="7"/>
        <v>5.0199999999999996</v>
      </c>
      <c r="L52" s="179">
        <f t="shared" ca="1" si="8"/>
        <v>0</v>
      </c>
      <c r="M52" s="180">
        <f t="shared" ca="1" si="9"/>
        <v>284.89999999999998</v>
      </c>
      <c r="N52" s="178">
        <f t="shared" ca="1" si="10"/>
        <v>195.12568101228504</v>
      </c>
      <c r="O52" s="179">
        <f t="shared" ca="1" si="11"/>
        <v>84.762467828009846</v>
      </c>
      <c r="P52" s="179">
        <f t="shared" ca="1" si="12"/>
        <v>5.0201461597051598</v>
      </c>
      <c r="Q52" s="179">
        <f t="shared" ca="1" si="13"/>
        <v>0</v>
      </c>
      <c r="R52" s="180">
        <f t="shared" ca="1" si="14"/>
        <v>284.90829500000007</v>
      </c>
      <c r="W52" s="46"/>
      <c r="X52" s="46">
        <v>52</v>
      </c>
    </row>
    <row r="53" spans="1:24">
      <c r="A53" s="61" t="s">
        <v>95</v>
      </c>
      <c r="B53" s="173">
        <f t="shared" ca="1" si="3"/>
        <v>613.71594700000003</v>
      </c>
      <c r="C53" s="178">
        <f t="shared" ca="1" si="15"/>
        <v>456.49065762776763</v>
      </c>
      <c r="D53" s="179">
        <f t="shared" ca="1" si="15"/>
        <v>146.28121866325512</v>
      </c>
      <c r="E53" s="179">
        <f t="shared" ca="1" si="15"/>
        <v>8.3397948218335198</v>
      </c>
      <c r="F53" s="180">
        <f t="shared" ca="1" si="15"/>
        <v>2.6042758871437997</v>
      </c>
      <c r="G53" s="181">
        <f t="shared" ca="1" si="1"/>
        <v>295.14999999999998</v>
      </c>
      <c r="H53" s="181">
        <f t="shared" ca="1" si="2"/>
        <v>284.90829500000001</v>
      </c>
      <c r="I53" s="182">
        <f t="shared" ca="1" si="5"/>
        <v>195.12</v>
      </c>
      <c r="J53" s="179">
        <f t="shared" ca="1" si="6"/>
        <v>84.76</v>
      </c>
      <c r="K53" s="179">
        <f t="shared" ca="1" si="7"/>
        <v>5.0199999999999996</v>
      </c>
      <c r="L53" s="179">
        <f t="shared" ca="1" si="8"/>
        <v>0</v>
      </c>
      <c r="M53" s="180">
        <f t="shared" ca="1" si="9"/>
        <v>284.89999999999998</v>
      </c>
      <c r="N53" s="178">
        <f t="shared" ca="1" si="10"/>
        <v>195.12568101228504</v>
      </c>
      <c r="O53" s="179">
        <f t="shared" ca="1" si="11"/>
        <v>84.762467828009846</v>
      </c>
      <c r="P53" s="179">
        <f t="shared" ca="1" si="12"/>
        <v>5.0201461597051598</v>
      </c>
      <c r="Q53" s="179">
        <f t="shared" ca="1" si="13"/>
        <v>0</v>
      </c>
      <c r="R53" s="180">
        <f t="shared" ca="1" si="14"/>
        <v>284.90829500000007</v>
      </c>
      <c r="W53" s="46"/>
      <c r="X53" s="46">
        <v>53</v>
      </c>
    </row>
    <row r="54" spans="1:24">
      <c r="A54" s="61" t="s">
        <v>96</v>
      </c>
      <c r="B54" s="173">
        <f t="shared" ca="1" si="3"/>
        <v>613.71594700000003</v>
      </c>
      <c r="C54" s="178">
        <f t="shared" ca="1" si="15"/>
        <v>456.49065762776763</v>
      </c>
      <c r="D54" s="179">
        <f t="shared" ca="1" si="15"/>
        <v>146.28121866325512</v>
      </c>
      <c r="E54" s="179">
        <f t="shared" ca="1" si="15"/>
        <v>8.3397948218335198</v>
      </c>
      <c r="F54" s="180">
        <f t="shared" ca="1" si="15"/>
        <v>2.6042758871437997</v>
      </c>
      <c r="G54" s="181">
        <f t="shared" ca="1" si="1"/>
        <v>295.14999999999998</v>
      </c>
      <c r="H54" s="181">
        <f t="shared" ca="1" si="2"/>
        <v>284.90829500000001</v>
      </c>
      <c r="I54" s="182">
        <f t="shared" ca="1" si="5"/>
        <v>195.12</v>
      </c>
      <c r="J54" s="179">
        <f t="shared" ca="1" si="6"/>
        <v>84.76</v>
      </c>
      <c r="K54" s="179">
        <f t="shared" ca="1" si="7"/>
        <v>5.0199999999999996</v>
      </c>
      <c r="L54" s="179">
        <f t="shared" ca="1" si="8"/>
        <v>0</v>
      </c>
      <c r="M54" s="180">
        <f t="shared" ca="1" si="9"/>
        <v>284.89999999999998</v>
      </c>
      <c r="N54" s="178">
        <f t="shared" ca="1" si="10"/>
        <v>195.12568101228504</v>
      </c>
      <c r="O54" s="179">
        <f t="shared" ca="1" si="11"/>
        <v>84.762467828009846</v>
      </c>
      <c r="P54" s="179">
        <f t="shared" ca="1" si="12"/>
        <v>5.0201461597051598</v>
      </c>
      <c r="Q54" s="179">
        <f t="shared" ca="1" si="13"/>
        <v>0</v>
      </c>
      <c r="R54" s="180">
        <f t="shared" ca="1" si="14"/>
        <v>284.90829500000007</v>
      </c>
      <c r="W54" s="46"/>
      <c r="X54" s="46">
        <v>54</v>
      </c>
    </row>
    <row r="55" spans="1:24">
      <c r="A55" s="61" t="s">
        <v>97</v>
      </c>
      <c r="B55" s="173">
        <f t="shared" ca="1" si="3"/>
        <v>613.71594700000003</v>
      </c>
      <c r="C55" s="178">
        <f t="shared" ca="1" si="15"/>
        <v>456.49065762776763</v>
      </c>
      <c r="D55" s="179">
        <f t="shared" ca="1" si="15"/>
        <v>146.28121866325512</v>
      </c>
      <c r="E55" s="179">
        <f t="shared" ca="1" si="15"/>
        <v>8.3397948218335198</v>
      </c>
      <c r="F55" s="180">
        <f t="shared" ca="1" si="15"/>
        <v>2.6042758871437997</v>
      </c>
      <c r="G55" s="181">
        <f t="shared" ca="1" si="1"/>
        <v>295.14999999999998</v>
      </c>
      <c r="H55" s="181">
        <f t="shared" ca="1" si="2"/>
        <v>284.90829500000001</v>
      </c>
      <c r="I55" s="182">
        <f t="shared" ca="1" si="5"/>
        <v>195.04</v>
      </c>
      <c r="J55" s="179">
        <f t="shared" ca="1" si="6"/>
        <v>84.84</v>
      </c>
      <c r="K55" s="179">
        <f t="shared" ca="1" si="7"/>
        <v>5.0199999999999996</v>
      </c>
      <c r="L55" s="179">
        <f t="shared" ca="1" si="8"/>
        <v>0</v>
      </c>
      <c r="M55" s="180">
        <f t="shared" ca="1" si="9"/>
        <v>284.89999999999998</v>
      </c>
      <c r="N55" s="178">
        <f t="shared" ca="1" si="10"/>
        <v>195.0456786830467</v>
      </c>
      <c r="O55" s="179">
        <f t="shared" ca="1" si="11"/>
        <v>84.842470157248172</v>
      </c>
      <c r="P55" s="179">
        <f t="shared" ca="1" si="12"/>
        <v>5.0201461597051598</v>
      </c>
      <c r="Q55" s="179">
        <f t="shared" ca="1" si="13"/>
        <v>0</v>
      </c>
      <c r="R55" s="180">
        <f t="shared" ca="1" si="14"/>
        <v>284.90829500000007</v>
      </c>
      <c r="W55" s="46"/>
      <c r="X55" s="46">
        <v>55</v>
      </c>
    </row>
    <row r="56" spans="1:24">
      <c r="A56" s="61" t="s">
        <v>98</v>
      </c>
      <c r="B56" s="173">
        <f t="shared" ca="1" si="3"/>
        <v>613.71594700000003</v>
      </c>
      <c r="C56" s="178">
        <f t="shared" ca="1" si="15"/>
        <v>456.49065762776763</v>
      </c>
      <c r="D56" s="179">
        <f t="shared" ca="1" si="15"/>
        <v>146.28121866325512</v>
      </c>
      <c r="E56" s="179">
        <f t="shared" ca="1" si="15"/>
        <v>8.3397948218335198</v>
      </c>
      <c r="F56" s="180">
        <f t="shared" ca="1" si="15"/>
        <v>2.6042758871437997</v>
      </c>
      <c r="G56" s="181">
        <f t="shared" ca="1" si="1"/>
        <v>295.14999999999998</v>
      </c>
      <c r="H56" s="181">
        <f t="shared" ca="1" si="2"/>
        <v>284.90829500000001</v>
      </c>
      <c r="I56" s="182">
        <f t="shared" ca="1" si="5"/>
        <v>195.04</v>
      </c>
      <c r="J56" s="179">
        <f t="shared" ca="1" si="6"/>
        <v>84.84</v>
      </c>
      <c r="K56" s="179">
        <f t="shared" ca="1" si="7"/>
        <v>5.0199999999999996</v>
      </c>
      <c r="L56" s="179">
        <f t="shared" ca="1" si="8"/>
        <v>0</v>
      </c>
      <c r="M56" s="180">
        <f t="shared" ca="1" si="9"/>
        <v>284.89999999999998</v>
      </c>
      <c r="N56" s="178">
        <f t="shared" ca="1" si="10"/>
        <v>195.0456786830467</v>
      </c>
      <c r="O56" s="179">
        <f t="shared" ca="1" si="11"/>
        <v>84.842470157248172</v>
      </c>
      <c r="P56" s="179">
        <f t="shared" ca="1" si="12"/>
        <v>5.0201461597051598</v>
      </c>
      <c r="Q56" s="179">
        <f t="shared" ca="1" si="13"/>
        <v>0</v>
      </c>
      <c r="R56" s="180">
        <f t="shared" ca="1" si="14"/>
        <v>284.90829500000007</v>
      </c>
      <c r="W56" s="46"/>
      <c r="X56" s="46">
        <v>56</v>
      </c>
    </row>
    <row r="57" spans="1:24">
      <c r="A57" s="61" t="s">
        <v>99</v>
      </c>
      <c r="B57" s="173">
        <f t="shared" ca="1" si="3"/>
        <v>613.71594700000003</v>
      </c>
      <c r="C57" s="178">
        <f t="shared" ca="1" si="15"/>
        <v>456.49065762776763</v>
      </c>
      <c r="D57" s="179">
        <f t="shared" ca="1" si="15"/>
        <v>146.28121866325512</v>
      </c>
      <c r="E57" s="179">
        <f t="shared" ca="1" si="15"/>
        <v>8.3397948218335198</v>
      </c>
      <c r="F57" s="180">
        <f t="shared" ca="1" si="15"/>
        <v>2.6042758871437997</v>
      </c>
      <c r="G57" s="181">
        <f t="shared" ca="1" si="1"/>
        <v>295.14999999999998</v>
      </c>
      <c r="H57" s="181">
        <f t="shared" ca="1" si="2"/>
        <v>284.90829500000001</v>
      </c>
      <c r="I57" s="182">
        <f t="shared" ca="1" si="5"/>
        <v>195.04</v>
      </c>
      <c r="J57" s="179">
        <f t="shared" ca="1" si="6"/>
        <v>84.84</v>
      </c>
      <c r="K57" s="179">
        <f t="shared" ca="1" si="7"/>
        <v>5.0199999999999996</v>
      </c>
      <c r="L57" s="179">
        <f t="shared" ca="1" si="8"/>
        <v>0</v>
      </c>
      <c r="M57" s="180">
        <f t="shared" ca="1" si="9"/>
        <v>284.89999999999998</v>
      </c>
      <c r="N57" s="178">
        <f t="shared" ca="1" si="10"/>
        <v>195.0456786830467</v>
      </c>
      <c r="O57" s="179">
        <f t="shared" ca="1" si="11"/>
        <v>84.842470157248172</v>
      </c>
      <c r="P57" s="179">
        <f t="shared" ca="1" si="12"/>
        <v>5.0201461597051598</v>
      </c>
      <c r="Q57" s="179">
        <f t="shared" ca="1" si="13"/>
        <v>0</v>
      </c>
      <c r="R57" s="180">
        <f t="shared" ca="1" si="14"/>
        <v>284.90829500000007</v>
      </c>
      <c r="W57" s="46"/>
      <c r="X57" s="46">
        <v>57</v>
      </c>
    </row>
    <row r="58" spans="1:24">
      <c r="A58" s="61" t="s">
        <v>100</v>
      </c>
      <c r="B58" s="173">
        <f t="shared" ca="1" si="3"/>
        <v>613.71594700000003</v>
      </c>
      <c r="C58" s="178">
        <f t="shared" ca="1" si="15"/>
        <v>456.49065762776763</v>
      </c>
      <c r="D58" s="179">
        <f t="shared" ca="1" si="15"/>
        <v>146.28121866325512</v>
      </c>
      <c r="E58" s="179">
        <f t="shared" ca="1" si="15"/>
        <v>8.3397948218335198</v>
      </c>
      <c r="F58" s="180">
        <f t="shared" ca="1" si="15"/>
        <v>2.6042758871437997</v>
      </c>
      <c r="G58" s="181">
        <f t="shared" ca="1" si="1"/>
        <v>295.14999999999998</v>
      </c>
      <c r="H58" s="181">
        <f t="shared" ca="1" si="2"/>
        <v>284.90829500000001</v>
      </c>
      <c r="I58" s="182">
        <f t="shared" ca="1" si="5"/>
        <v>195.04</v>
      </c>
      <c r="J58" s="179">
        <f t="shared" ca="1" si="6"/>
        <v>84.84</v>
      </c>
      <c r="K58" s="179">
        <f t="shared" ca="1" si="7"/>
        <v>5.0199999999999996</v>
      </c>
      <c r="L58" s="179">
        <f t="shared" ca="1" si="8"/>
        <v>0</v>
      </c>
      <c r="M58" s="180">
        <f t="shared" ca="1" si="9"/>
        <v>284.89999999999998</v>
      </c>
      <c r="N58" s="178">
        <f t="shared" ca="1" si="10"/>
        <v>195.0456786830467</v>
      </c>
      <c r="O58" s="179">
        <f t="shared" ca="1" si="11"/>
        <v>84.842470157248172</v>
      </c>
      <c r="P58" s="179">
        <f t="shared" ca="1" si="12"/>
        <v>5.0201461597051598</v>
      </c>
      <c r="Q58" s="179">
        <f t="shared" ca="1" si="13"/>
        <v>0</v>
      </c>
      <c r="R58" s="180">
        <f t="shared" ca="1" si="14"/>
        <v>284.90829500000007</v>
      </c>
      <c r="W58" s="46"/>
      <c r="X58" s="46">
        <v>58</v>
      </c>
    </row>
    <row r="59" spans="1:24">
      <c r="A59" s="61" t="s">
        <v>101</v>
      </c>
      <c r="B59" s="173">
        <f t="shared" ca="1" si="3"/>
        <v>613.71594700000003</v>
      </c>
      <c r="C59" s="178">
        <f t="shared" ca="1" si="15"/>
        <v>456.49065762776763</v>
      </c>
      <c r="D59" s="179">
        <f t="shared" ca="1" si="15"/>
        <v>146.28121866325512</v>
      </c>
      <c r="E59" s="179">
        <f t="shared" ca="1" si="15"/>
        <v>8.3397948218335198</v>
      </c>
      <c r="F59" s="180">
        <f t="shared" ca="1" si="15"/>
        <v>2.6042758871437997</v>
      </c>
      <c r="G59" s="181">
        <f t="shared" ca="1" si="1"/>
        <v>296.36660000000001</v>
      </c>
      <c r="H59" s="181">
        <f t="shared" ca="1" si="2"/>
        <v>286.08267899999998</v>
      </c>
      <c r="I59" s="182">
        <f t="shared" ca="1" si="5"/>
        <v>193.06</v>
      </c>
      <c r="J59" s="179">
        <f t="shared" ca="1" si="6"/>
        <v>83.98</v>
      </c>
      <c r="K59" s="179">
        <f t="shared" ca="1" si="7"/>
        <v>9.0399999999999991</v>
      </c>
      <c r="L59" s="179">
        <f t="shared" ca="1" si="8"/>
        <v>0</v>
      </c>
      <c r="M59" s="180">
        <f t="shared" ca="1" si="9"/>
        <v>286.08000000000004</v>
      </c>
      <c r="N59" s="178">
        <f t="shared" ca="1" si="10"/>
        <v>193.06180791296137</v>
      </c>
      <c r="O59" s="179">
        <f t="shared" ca="1" si="11"/>
        <v>83.980786431837231</v>
      </c>
      <c r="P59" s="179">
        <f t="shared" ca="1" si="12"/>
        <v>9.0399999999999991</v>
      </c>
      <c r="Q59" s="179">
        <f t="shared" ca="1" si="13"/>
        <v>0</v>
      </c>
      <c r="R59" s="180">
        <f t="shared" ca="1" si="14"/>
        <v>286.08259434479862</v>
      </c>
      <c r="W59" s="46"/>
      <c r="X59" s="46">
        <v>59</v>
      </c>
    </row>
    <row r="60" spans="1:24">
      <c r="A60" s="61" t="s">
        <v>102</v>
      </c>
      <c r="B60" s="173">
        <f t="shared" ca="1" si="3"/>
        <v>613.71594700000003</v>
      </c>
      <c r="C60" s="178">
        <f t="shared" ca="1" si="15"/>
        <v>456.49065762776763</v>
      </c>
      <c r="D60" s="179">
        <f t="shared" ca="1" si="15"/>
        <v>146.28121866325512</v>
      </c>
      <c r="E60" s="179">
        <f t="shared" ca="1" si="15"/>
        <v>8.3397948218335198</v>
      </c>
      <c r="F60" s="180">
        <f t="shared" ca="1" si="15"/>
        <v>2.6042758871437997</v>
      </c>
      <c r="G60" s="181">
        <f t="shared" ca="1" si="1"/>
        <v>296.36660000000001</v>
      </c>
      <c r="H60" s="181">
        <f t="shared" ca="1" si="2"/>
        <v>286.08267899999998</v>
      </c>
      <c r="I60" s="182">
        <f t="shared" ca="1" si="5"/>
        <v>193.06</v>
      </c>
      <c r="J60" s="179">
        <f t="shared" ca="1" si="6"/>
        <v>83.98</v>
      </c>
      <c r="K60" s="179">
        <f t="shared" ca="1" si="7"/>
        <v>9.0399999999999991</v>
      </c>
      <c r="L60" s="179">
        <f t="shared" ca="1" si="8"/>
        <v>0</v>
      </c>
      <c r="M60" s="180">
        <f t="shared" ca="1" si="9"/>
        <v>286.08000000000004</v>
      </c>
      <c r="N60" s="178">
        <f t="shared" ca="1" si="10"/>
        <v>193.06180791296137</v>
      </c>
      <c r="O60" s="179">
        <f t="shared" ca="1" si="11"/>
        <v>83.980786431837231</v>
      </c>
      <c r="P60" s="179">
        <f t="shared" ca="1" si="12"/>
        <v>9.0399999999999991</v>
      </c>
      <c r="Q60" s="179">
        <f t="shared" ca="1" si="13"/>
        <v>0</v>
      </c>
      <c r="R60" s="180">
        <f t="shared" ca="1" si="14"/>
        <v>286.08259434479862</v>
      </c>
      <c r="W60" s="46"/>
      <c r="X60" s="46">
        <v>60</v>
      </c>
    </row>
    <row r="61" spans="1:24">
      <c r="A61" s="61" t="s">
        <v>103</v>
      </c>
      <c r="B61" s="173">
        <f t="shared" ca="1" si="3"/>
        <v>613.71594700000003</v>
      </c>
      <c r="C61" s="178">
        <f t="shared" ca="1" si="15"/>
        <v>456.49065762776763</v>
      </c>
      <c r="D61" s="179">
        <f t="shared" ca="1" si="15"/>
        <v>146.28121866325512</v>
      </c>
      <c r="E61" s="179">
        <f t="shared" ca="1" si="15"/>
        <v>8.3397948218335198</v>
      </c>
      <c r="F61" s="180">
        <f t="shared" ca="1" si="15"/>
        <v>2.6042758871437997</v>
      </c>
      <c r="G61" s="181">
        <f t="shared" ca="1" si="1"/>
        <v>346.36660000000001</v>
      </c>
      <c r="H61" s="181">
        <f t="shared" ca="1" si="2"/>
        <v>334.34767900000003</v>
      </c>
      <c r="I61" s="182">
        <f t="shared" ca="1" si="5"/>
        <v>193.06</v>
      </c>
      <c r="J61" s="179">
        <f t="shared" ca="1" si="6"/>
        <v>132.25</v>
      </c>
      <c r="K61" s="179">
        <f t="shared" ca="1" si="7"/>
        <v>9.0399999999999991</v>
      </c>
      <c r="L61" s="179">
        <f t="shared" ca="1" si="8"/>
        <v>0</v>
      </c>
      <c r="M61" s="180">
        <f t="shared" ca="1" si="9"/>
        <v>334.35</v>
      </c>
      <c r="N61" s="178">
        <f t="shared" ca="1" si="10"/>
        <v>193.05865981079708</v>
      </c>
      <c r="O61" s="179">
        <f t="shared" ca="1" si="11"/>
        <v>132.24908194332286</v>
      </c>
      <c r="P61" s="179">
        <f t="shared" ca="1" si="12"/>
        <v>9.0399372458800649</v>
      </c>
      <c r="Q61" s="179">
        <f t="shared" ca="1" si="13"/>
        <v>0</v>
      </c>
      <c r="R61" s="180">
        <f t="shared" ca="1" si="14"/>
        <v>334.34767900000003</v>
      </c>
      <c r="W61" s="46"/>
      <c r="X61" s="46">
        <v>61</v>
      </c>
    </row>
    <row r="62" spans="1:24">
      <c r="A62" s="61" t="s">
        <v>104</v>
      </c>
      <c r="B62" s="173">
        <f t="shared" ca="1" si="3"/>
        <v>613.71594700000003</v>
      </c>
      <c r="C62" s="178">
        <f t="shared" ca="1" si="15"/>
        <v>456.49065762776763</v>
      </c>
      <c r="D62" s="179">
        <f t="shared" ca="1" si="15"/>
        <v>146.28121866325512</v>
      </c>
      <c r="E62" s="179">
        <f t="shared" ca="1" si="15"/>
        <v>8.3397948218335198</v>
      </c>
      <c r="F62" s="180">
        <f t="shared" ca="1" si="15"/>
        <v>2.6042758871437997</v>
      </c>
      <c r="G62" s="181">
        <f t="shared" ca="1" si="1"/>
        <v>419.36660000000001</v>
      </c>
      <c r="H62" s="181">
        <f t="shared" ca="1" si="2"/>
        <v>404.81457899999998</v>
      </c>
      <c r="I62" s="182">
        <f t="shared" ca="1" si="5"/>
        <v>241.32</v>
      </c>
      <c r="J62" s="179">
        <f t="shared" ca="1" si="6"/>
        <v>154.44</v>
      </c>
      <c r="K62" s="179">
        <f t="shared" ca="1" si="7"/>
        <v>9.0399999999999991</v>
      </c>
      <c r="L62" s="179">
        <f t="shared" ca="1" si="8"/>
        <v>0</v>
      </c>
      <c r="M62" s="180">
        <f t="shared" ca="1" si="9"/>
        <v>404.8</v>
      </c>
      <c r="N62" s="178">
        <f t="shared" ca="1" si="10"/>
        <v>241.33450858773838</v>
      </c>
      <c r="O62" s="179">
        <f t="shared" ca="1" si="11"/>
        <v>154.44</v>
      </c>
      <c r="P62" s="179">
        <f t="shared" ca="1" si="12"/>
        <v>9.0399999999999991</v>
      </c>
      <c r="Q62" s="179">
        <f t="shared" ca="1" si="13"/>
        <v>7.0412261607329918E-5</v>
      </c>
      <c r="R62" s="180">
        <f t="shared" ca="1" si="14"/>
        <v>404.81457900000004</v>
      </c>
      <c r="W62" s="46"/>
      <c r="X62" s="46">
        <v>62</v>
      </c>
    </row>
    <row r="63" spans="1:24">
      <c r="A63" s="61" t="s">
        <v>105</v>
      </c>
      <c r="B63" s="173">
        <f t="shared" ca="1" si="3"/>
        <v>613.71594700000003</v>
      </c>
      <c r="C63" s="178">
        <f t="shared" ca="1" si="15"/>
        <v>456.49065762776763</v>
      </c>
      <c r="D63" s="179">
        <f t="shared" ca="1" si="15"/>
        <v>146.28121866325512</v>
      </c>
      <c r="E63" s="179">
        <f t="shared" ca="1" si="15"/>
        <v>8.3397948218335198</v>
      </c>
      <c r="F63" s="180">
        <f t="shared" ca="1" si="15"/>
        <v>2.6042758871437997</v>
      </c>
      <c r="G63" s="181">
        <f t="shared" ca="1" si="1"/>
        <v>493.55739999999997</v>
      </c>
      <c r="H63" s="181">
        <f t="shared" ca="1" si="2"/>
        <v>476.43095799999998</v>
      </c>
      <c r="I63" s="182">
        <f t="shared" ca="1" si="5"/>
        <v>308.89</v>
      </c>
      <c r="J63" s="179">
        <f t="shared" ca="1" si="6"/>
        <v>158.49</v>
      </c>
      <c r="K63" s="179">
        <f t="shared" ca="1" si="7"/>
        <v>9.0399999999999991</v>
      </c>
      <c r="L63" s="179">
        <f t="shared" ca="1" si="8"/>
        <v>0</v>
      </c>
      <c r="M63" s="180">
        <f t="shared" ca="1" si="9"/>
        <v>476.42</v>
      </c>
      <c r="N63" s="178">
        <f t="shared" ca="1" si="10"/>
        <v>308.90089118757498</v>
      </c>
      <c r="O63" s="179">
        <f t="shared" ca="1" si="11"/>
        <v>158.49</v>
      </c>
      <c r="P63" s="179">
        <f t="shared" ca="1" si="12"/>
        <v>9.0399999999999991</v>
      </c>
      <c r="Q63" s="179">
        <f t="shared" ca="1" si="13"/>
        <v>6.6812424974440482E-5</v>
      </c>
      <c r="R63" s="180">
        <f t="shared" ca="1" si="14"/>
        <v>476.43095799999998</v>
      </c>
      <c r="W63" s="46"/>
      <c r="X63" s="46">
        <v>63</v>
      </c>
    </row>
    <row r="64" spans="1:24">
      <c r="A64" s="61" t="s">
        <v>106</v>
      </c>
      <c r="B64" s="173">
        <f t="shared" ca="1" si="3"/>
        <v>613.71594700000003</v>
      </c>
      <c r="C64" s="178">
        <f t="shared" ca="1" si="15"/>
        <v>456.49065762776763</v>
      </c>
      <c r="D64" s="179">
        <f t="shared" ca="1" si="15"/>
        <v>146.28121866325512</v>
      </c>
      <c r="E64" s="179">
        <f t="shared" ca="1" si="15"/>
        <v>8.3397948218335198</v>
      </c>
      <c r="F64" s="180">
        <f t="shared" ca="1" si="15"/>
        <v>2.6042758871437997</v>
      </c>
      <c r="G64" s="181">
        <f t="shared" ca="1" si="1"/>
        <v>553.55740000000003</v>
      </c>
      <c r="H64" s="181">
        <f t="shared" ca="1" si="2"/>
        <v>534.34895800000004</v>
      </c>
      <c r="I64" s="182">
        <f t="shared" ca="1" si="5"/>
        <v>366.81</v>
      </c>
      <c r="J64" s="179">
        <f t="shared" ca="1" si="6"/>
        <v>158.49</v>
      </c>
      <c r="K64" s="179">
        <f t="shared" ca="1" si="7"/>
        <v>9.0399999999999991</v>
      </c>
      <c r="L64" s="179">
        <f t="shared" ca="1" si="8"/>
        <v>0</v>
      </c>
      <c r="M64" s="180">
        <f t="shared" ca="1" si="9"/>
        <v>534.33999999999992</v>
      </c>
      <c r="N64" s="178">
        <f t="shared" ca="1" si="10"/>
        <v>366.81887873689408</v>
      </c>
      <c r="O64" s="179">
        <f t="shared" ca="1" si="11"/>
        <v>158.49</v>
      </c>
      <c r="P64" s="179">
        <f t="shared" ca="1" si="12"/>
        <v>9.0399999999999991</v>
      </c>
      <c r="Q64" s="179">
        <f t="shared" ca="1" si="13"/>
        <v>7.9263106064405837E-5</v>
      </c>
      <c r="R64" s="180">
        <f t="shared" ca="1" si="14"/>
        <v>534.34895800000004</v>
      </c>
      <c r="W64" s="46"/>
      <c r="X64" s="46">
        <v>64</v>
      </c>
    </row>
    <row r="65" spans="1:24">
      <c r="A65" s="61" t="s">
        <v>107</v>
      </c>
      <c r="B65" s="173">
        <f t="shared" ca="1" si="3"/>
        <v>613.71594700000003</v>
      </c>
      <c r="C65" s="178">
        <f t="shared" ca="1" si="15"/>
        <v>456.49065762776763</v>
      </c>
      <c r="D65" s="179">
        <f t="shared" ca="1" si="15"/>
        <v>146.28121866325512</v>
      </c>
      <c r="E65" s="179">
        <f t="shared" ca="1" si="15"/>
        <v>8.3397948218335198</v>
      </c>
      <c r="F65" s="180">
        <f t="shared" ca="1" si="15"/>
        <v>2.6042758871437997</v>
      </c>
      <c r="G65" s="181">
        <f t="shared" ca="1" si="1"/>
        <v>573.55740000000003</v>
      </c>
      <c r="H65" s="181">
        <f t="shared" ca="1" si="2"/>
        <v>553.65495799999997</v>
      </c>
      <c r="I65" s="182">
        <f t="shared" ca="1" si="5"/>
        <v>386.11</v>
      </c>
      <c r="J65" s="179">
        <f t="shared" ca="1" si="6"/>
        <v>158.49</v>
      </c>
      <c r="K65" s="179">
        <f t="shared" ca="1" si="7"/>
        <v>9.0399999999999991</v>
      </c>
      <c r="L65" s="179">
        <f t="shared" ca="1" si="8"/>
        <v>0</v>
      </c>
      <c r="M65" s="180">
        <f t="shared" ca="1" si="9"/>
        <v>553.64</v>
      </c>
      <c r="N65" s="178">
        <f t="shared" ca="1" si="10"/>
        <v>386.12479646951061</v>
      </c>
      <c r="O65" s="179">
        <f t="shared" ca="1" si="11"/>
        <v>158.49</v>
      </c>
      <c r="P65" s="179">
        <f t="shared" ca="1" si="12"/>
        <v>9.0399999999999991</v>
      </c>
      <c r="Q65" s="179">
        <f t="shared" ca="1" si="13"/>
        <v>1.61530489343247E-4</v>
      </c>
      <c r="R65" s="180">
        <f t="shared" ca="1" si="14"/>
        <v>553.65495799999985</v>
      </c>
      <c r="W65" s="46"/>
      <c r="X65" s="46">
        <v>65</v>
      </c>
    </row>
    <row r="66" spans="1:24">
      <c r="A66" s="61" t="s">
        <v>108</v>
      </c>
      <c r="B66" s="173">
        <f t="shared" ca="1" si="3"/>
        <v>613.71594700000003</v>
      </c>
      <c r="C66" s="178">
        <f t="shared" ca="1" si="15"/>
        <v>456.49065762776763</v>
      </c>
      <c r="D66" s="179">
        <f t="shared" ca="1" si="15"/>
        <v>146.28121866325512</v>
      </c>
      <c r="E66" s="179">
        <f t="shared" ca="1" si="15"/>
        <v>8.3397948218335198</v>
      </c>
      <c r="F66" s="180">
        <f t="shared" ca="1" si="15"/>
        <v>2.6042758871437997</v>
      </c>
      <c r="G66" s="181">
        <f t="shared" ca="1" si="1"/>
        <v>573.55740000000003</v>
      </c>
      <c r="H66" s="181">
        <f t="shared" ca="1" si="2"/>
        <v>553.65495799999997</v>
      </c>
      <c r="I66" s="182">
        <f t="shared" ca="1" si="5"/>
        <v>386.11</v>
      </c>
      <c r="J66" s="179">
        <f t="shared" ca="1" si="6"/>
        <v>158.49</v>
      </c>
      <c r="K66" s="179">
        <f t="shared" ca="1" si="7"/>
        <v>9.0399999999999991</v>
      </c>
      <c r="L66" s="179">
        <f t="shared" ca="1" si="8"/>
        <v>0</v>
      </c>
      <c r="M66" s="180">
        <f t="shared" ca="1" si="9"/>
        <v>553.64</v>
      </c>
      <c r="N66" s="178">
        <f t="shared" ca="1" si="10"/>
        <v>386.12479646951061</v>
      </c>
      <c r="O66" s="179">
        <f t="shared" ca="1" si="11"/>
        <v>158.49</v>
      </c>
      <c r="P66" s="179">
        <f t="shared" ca="1" si="12"/>
        <v>9.0399999999999991</v>
      </c>
      <c r="Q66" s="179">
        <f t="shared" ca="1" si="13"/>
        <v>1.61530489343247E-4</v>
      </c>
      <c r="R66" s="180">
        <f t="shared" ca="1" si="14"/>
        <v>553.65495799999985</v>
      </c>
      <c r="W66" s="46"/>
      <c r="X66" s="46">
        <v>66</v>
      </c>
    </row>
    <row r="67" spans="1:24">
      <c r="A67" s="61" t="s">
        <v>109</v>
      </c>
      <c r="B67" s="173">
        <f t="shared" ca="1" si="3"/>
        <v>613.71594700000003</v>
      </c>
      <c r="C67" s="178">
        <f t="shared" ca="1" si="15"/>
        <v>456.49065762776763</v>
      </c>
      <c r="D67" s="179">
        <f t="shared" ca="1" si="15"/>
        <v>146.28121866325512</v>
      </c>
      <c r="E67" s="179">
        <f t="shared" ca="1" si="15"/>
        <v>8.3397948218335198</v>
      </c>
      <c r="F67" s="180">
        <f t="shared" ca="1" si="15"/>
        <v>2.6042758871437997</v>
      </c>
      <c r="G67" s="181">
        <f t="shared" ref="G67:G98" ca="1" si="16">INDIRECT("ISGS_exbus!" &amp; $V$3 &amp; X67)</f>
        <v>573.55740000000003</v>
      </c>
      <c r="H67" s="181">
        <f t="shared" ref="H67:H98" ca="1" si="17">INDIRECT("ISGS_Delhi_pp!" &amp; $V$3 &amp; X67)</f>
        <v>553.65495799999997</v>
      </c>
      <c r="I67" s="182">
        <f t="shared" ca="1" si="5"/>
        <v>386.11</v>
      </c>
      <c r="J67" s="179">
        <f t="shared" ca="1" si="6"/>
        <v>158.49</v>
      </c>
      <c r="K67" s="179">
        <f t="shared" ca="1" si="7"/>
        <v>9.0399999999999991</v>
      </c>
      <c r="L67" s="179">
        <f t="shared" ca="1" si="8"/>
        <v>0</v>
      </c>
      <c r="M67" s="180">
        <f t="shared" ca="1" si="9"/>
        <v>553.64</v>
      </c>
      <c r="N67" s="178">
        <f t="shared" ca="1" si="10"/>
        <v>386.12479646951061</v>
      </c>
      <c r="O67" s="179">
        <f t="shared" ca="1" si="11"/>
        <v>158.49</v>
      </c>
      <c r="P67" s="179">
        <f t="shared" ca="1" si="12"/>
        <v>9.0399999999999991</v>
      </c>
      <c r="Q67" s="179">
        <f t="shared" ca="1" si="13"/>
        <v>1.61530489343247E-4</v>
      </c>
      <c r="R67" s="180">
        <f t="shared" ca="1" si="14"/>
        <v>553.65495799999985</v>
      </c>
      <c r="W67" s="46"/>
      <c r="X67" s="46">
        <v>67</v>
      </c>
    </row>
    <row r="68" spans="1:24">
      <c r="A68" s="61" t="s">
        <v>110</v>
      </c>
      <c r="B68" s="173">
        <f t="shared" ref="B68:B98" ca="1" si="18">INDIRECT("Entt_ISGS!" &amp; $V$3 &amp; X68)</f>
        <v>613.71594700000003</v>
      </c>
      <c r="C68" s="178">
        <f t="shared" ref="C68:F98" ca="1" si="19">$B68*C$1/100</f>
        <v>456.49065762776763</v>
      </c>
      <c r="D68" s="179">
        <f t="shared" ca="1" si="19"/>
        <v>146.28121866325512</v>
      </c>
      <c r="E68" s="179">
        <f t="shared" ca="1" si="19"/>
        <v>8.3397948218335198</v>
      </c>
      <c r="F68" s="180">
        <f t="shared" ca="1" si="19"/>
        <v>2.6042758871437997</v>
      </c>
      <c r="G68" s="181">
        <f t="shared" ca="1" si="16"/>
        <v>573.55740000000003</v>
      </c>
      <c r="H68" s="181">
        <f t="shared" ca="1" si="17"/>
        <v>553.65495799999997</v>
      </c>
      <c r="I68" s="182">
        <f t="shared" ref="I68:I98" ca="1" si="20">INDIRECT("BRPL_EOD!" &amp; $V$3 &amp; X68)</f>
        <v>386.11</v>
      </c>
      <c r="J68" s="179">
        <f t="shared" ref="J68:J98" ca="1" si="21">INDIRECT("BYPL_EOD!" &amp; $V$3 &amp; X68)</f>
        <v>158.49</v>
      </c>
      <c r="K68" s="179">
        <f t="shared" ref="K68:K98" ca="1" si="22">INDIRECT("TPDDL_EOD!" &amp; $V$3 &amp; X68)</f>
        <v>9.0399999999999991</v>
      </c>
      <c r="L68" s="179">
        <f t="shared" ref="L68:L98" ca="1" si="23">INDIRECT("NDMC_EOD!" &amp; $V$3 &amp; X68)</f>
        <v>0</v>
      </c>
      <c r="M68" s="180">
        <f t="shared" ref="M68:M98" ca="1" si="24">SUM(I68:L68)</f>
        <v>553.64</v>
      </c>
      <c r="N68" s="178">
        <f t="shared" ref="N68:N98" ca="1" si="25">INDIRECT("BRPL_ISGS_exbus!" &amp; $V$3 &amp; X68)</f>
        <v>386.12479646951061</v>
      </c>
      <c r="O68" s="179">
        <f t="shared" ref="O68:O98" ca="1" si="26">INDIRECT("BYPL_ISGS_exbus!" &amp; $V$3 &amp; X68)</f>
        <v>158.49</v>
      </c>
      <c r="P68" s="179">
        <f t="shared" ref="P68:P98" ca="1" si="27">INDIRECT("TPDDL_ISGS_exbus!" &amp; $V$3 &amp; X68)</f>
        <v>9.0399999999999991</v>
      </c>
      <c r="Q68" s="179">
        <f t="shared" ref="Q68:Q98" ca="1" si="28">INDIRECT("NDMC_ISGS_exbus!" &amp; $V$3 &amp; X68)</f>
        <v>1.61530489343247E-4</v>
      </c>
      <c r="R68" s="180">
        <f t="shared" ref="R68:R98" ca="1" si="29">SUM(N68:Q68)</f>
        <v>553.65495799999985</v>
      </c>
      <c r="W68" s="46"/>
      <c r="X68" s="46">
        <v>68</v>
      </c>
    </row>
    <row r="69" spans="1:24">
      <c r="A69" s="61" t="s">
        <v>111</v>
      </c>
      <c r="B69" s="173">
        <f t="shared" ca="1" si="18"/>
        <v>613.71594700000003</v>
      </c>
      <c r="C69" s="178">
        <f t="shared" ca="1" si="19"/>
        <v>456.49065762776763</v>
      </c>
      <c r="D69" s="179">
        <f t="shared" ca="1" si="19"/>
        <v>146.28121866325512</v>
      </c>
      <c r="E69" s="179">
        <f t="shared" ca="1" si="19"/>
        <v>8.3397948218335198</v>
      </c>
      <c r="F69" s="180">
        <f t="shared" ca="1" si="19"/>
        <v>2.6042758871437997</v>
      </c>
      <c r="G69" s="181">
        <f t="shared" ca="1" si="16"/>
        <v>573.55740000000003</v>
      </c>
      <c r="H69" s="181">
        <f t="shared" ca="1" si="17"/>
        <v>553.65495799999997</v>
      </c>
      <c r="I69" s="182">
        <f t="shared" ca="1" si="20"/>
        <v>386.11</v>
      </c>
      <c r="J69" s="179">
        <f t="shared" ca="1" si="21"/>
        <v>158.49</v>
      </c>
      <c r="K69" s="179">
        <f t="shared" ca="1" si="22"/>
        <v>9.0399999999999991</v>
      </c>
      <c r="L69" s="179">
        <f t="shared" ca="1" si="23"/>
        <v>0</v>
      </c>
      <c r="M69" s="180">
        <f t="shared" ca="1" si="24"/>
        <v>553.64</v>
      </c>
      <c r="N69" s="178">
        <f t="shared" ca="1" si="25"/>
        <v>386.12479646951061</v>
      </c>
      <c r="O69" s="179">
        <f t="shared" ca="1" si="26"/>
        <v>158.49</v>
      </c>
      <c r="P69" s="179">
        <f t="shared" ca="1" si="27"/>
        <v>9.0399999999999991</v>
      </c>
      <c r="Q69" s="179">
        <f t="shared" ca="1" si="28"/>
        <v>1.61530489343247E-4</v>
      </c>
      <c r="R69" s="180">
        <f t="shared" ca="1" si="29"/>
        <v>553.65495799999985</v>
      </c>
      <c r="W69" s="46"/>
      <c r="X69" s="46">
        <v>69</v>
      </c>
    </row>
    <row r="70" spans="1:24">
      <c r="A70" s="61" t="s">
        <v>112</v>
      </c>
      <c r="B70" s="173">
        <f t="shared" ca="1" si="18"/>
        <v>613.71594700000003</v>
      </c>
      <c r="C70" s="178">
        <f t="shared" ca="1" si="19"/>
        <v>456.49065762776763</v>
      </c>
      <c r="D70" s="179">
        <f t="shared" ca="1" si="19"/>
        <v>146.28121866325512</v>
      </c>
      <c r="E70" s="179">
        <f t="shared" ca="1" si="19"/>
        <v>8.3397948218335198</v>
      </c>
      <c r="F70" s="180">
        <f t="shared" ca="1" si="19"/>
        <v>2.6042758871437997</v>
      </c>
      <c r="G70" s="181">
        <f t="shared" ca="1" si="16"/>
        <v>523.55740000000003</v>
      </c>
      <c r="H70" s="181">
        <f t="shared" ca="1" si="17"/>
        <v>505.38995799999998</v>
      </c>
      <c r="I70" s="182">
        <f t="shared" ca="1" si="20"/>
        <v>337.85</v>
      </c>
      <c r="J70" s="179">
        <f t="shared" ca="1" si="21"/>
        <v>158.49</v>
      </c>
      <c r="K70" s="179">
        <f t="shared" ca="1" si="22"/>
        <v>9.0399999999999991</v>
      </c>
      <c r="L70" s="179">
        <f t="shared" ca="1" si="23"/>
        <v>0</v>
      </c>
      <c r="M70" s="180">
        <f t="shared" ca="1" si="24"/>
        <v>505.38000000000005</v>
      </c>
      <c r="N70" s="178">
        <f t="shared" ca="1" si="25"/>
        <v>337.85988709221886</v>
      </c>
      <c r="O70" s="179">
        <f t="shared" ca="1" si="26"/>
        <v>158.49</v>
      </c>
      <c r="P70" s="179">
        <f t="shared" ca="1" si="27"/>
        <v>9.0399999999999991</v>
      </c>
      <c r="Q70" s="179">
        <f t="shared" ca="1" si="28"/>
        <v>7.0907781085430591E-5</v>
      </c>
      <c r="R70" s="180">
        <f t="shared" ca="1" si="29"/>
        <v>505.38995799999998</v>
      </c>
      <c r="W70" s="46"/>
      <c r="X70" s="46">
        <v>70</v>
      </c>
    </row>
    <row r="71" spans="1:24">
      <c r="A71" s="61" t="s">
        <v>113</v>
      </c>
      <c r="B71" s="173">
        <f t="shared" ca="1" si="18"/>
        <v>613.71594700000003</v>
      </c>
      <c r="C71" s="178">
        <f t="shared" ca="1" si="19"/>
        <v>456.49065762776763</v>
      </c>
      <c r="D71" s="179">
        <f t="shared" ca="1" si="19"/>
        <v>146.28121866325512</v>
      </c>
      <c r="E71" s="179">
        <f t="shared" ca="1" si="19"/>
        <v>8.3397948218335198</v>
      </c>
      <c r="F71" s="180">
        <f t="shared" ca="1" si="19"/>
        <v>2.6042758871437997</v>
      </c>
      <c r="G71" s="181">
        <f t="shared" ca="1" si="16"/>
        <v>523.55740000000003</v>
      </c>
      <c r="H71" s="181">
        <f t="shared" ca="1" si="17"/>
        <v>505.38995799999998</v>
      </c>
      <c r="I71" s="182">
        <f t="shared" ca="1" si="20"/>
        <v>337.85</v>
      </c>
      <c r="J71" s="179">
        <f t="shared" ca="1" si="21"/>
        <v>158.49</v>
      </c>
      <c r="K71" s="179">
        <f t="shared" ca="1" si="22"/>
        <v>9.0399999999999991</v>
      </c>
      <c r="L71" s="179">
        <f t="shared" ca="1" si="23"/>
        <v>0</v>
      </c>
      <c r="M71" s="180">
        <f t="shared" ca="1" si="24"/>
        <v>505.38000000000005</v>
      </c>
      <c r="N71" s="178">
        <f t="shared" ca="1" si="25"/>
        <v>337.85988709221886</v>
      </c>
      <c r="O71" s="179">
        <f t="shared" ca="1" si="26"/>
        <v>158.49</v>
      </c>
      <c r="P71" s="179">
        <f t="shared" ca="1" si="27"/>
        <v>9.0399999999999991</v>
      </c>
      <c r="Q71" s="179">
        <f t="shared" ca="1" si="28"/>
        <v>7.0907781085430591E-5</v>
      </c>
      <c r="R71" s="180">
        <f t="shared" ca="1" si="29"/>
        <v>505.38995799999998</v>
      </c>
      <c r="W71" s="46"/>
      <c r="X71" s="46">
        <v>71</v>
      </c>
    </row>
    <row r="72" spans="1:24">
      <c r="A72" s="61" t="s">
        <v>114</v>
      </c>
      <c r="B72" s="173">
        <f t="shared" ca="1" si="18"/>
        <v>613.71594700000003</v>
      </c>
      <c r="C72" s="178">
        <f t="shared" ca="1" si="19"/>
        <v>456.49065762776763</v>
      </c>
      <c r="D72" s="179">
        <f t="shared" ca="1" si="19"/>
        <v>146.28121866325512</v>
      </c>
      <c r="E72" s="179">
        <f t="shared" ca="1" si="19"/>
        <v>8.3397948218335198</v>
      </c>
      <c r="F72" s="180">
        <f t="shared" ca="1" si="19"/>
        <v>2.6042758871437997</v>
      </c>
      <c r="G72" s="181">
        <f t="shared" ca="1" si="16"/>
        <v>523.55740000000003</v>
      </c>
      <c r="H72" s="181">
        <f t="shared" ca="1" si="17"/>
        <v>505.38995799999998</v>
      </c>
      <c r="I72" s="182">
        <f t="shared" ca="1" si="20"/>
        <v>337.85</v>
      </c>
      <c r="J72" s="179">
        <f t="shared" ca="1" si="21"/>
        <v>158.49</v>
      </c>
      <c r="K72" s="179">
        <f t="shared" ca="1" si="22"/>
        <v>9.0399999999999991</v>
      </c>
      <c r="L72" s="179">
        <f t="shared" ca="1" si="23"/>
        <v>0</v>
      </c>
      <c r="M72" s="180">
        <f t="shared" ca="1" si="24"/>
        <v>505.38000000000005</v>
      </c>
      <c r="N72" s="178">
        <f t="shared" ca="1" si="25"/>
        <v>337.85988709221886</v>
      </c>
      <c r="O72" s="179">
        <f t="shared" ca="1" si="26"/>
        <v>158.49</v>
      </c>
      <c r="P72" s="179">
        <f t="shared" ca="1" si="27"/>
        <v>9.0399999999999991</v>
      </c>
      <c r="Q72" s="179">
        <f t="shared" ca="1" si="28"/>
        <v>7.0907781085430591E-5</v>
      </c>
      <c r="R72" s="180">
        <f t="shared" ca="1" si="29"/>
        <v>505.38995799999998</v>
      </c>
      <c r="W72" s="46"/>
      <c r="X72" s="46">
        <v>72</v>
      </c>
    </row>
    <row r="73" spans="1:24">
      <c r="A73" s="61" t="s">
        <v>115</v>
      </c>
      <c r="B73" s="173">
        <f t="shared" ca="1" si="18"/>
        <v>613.71594700000003</v>
      </c>
      <c r="C73" s="178">
        <f t="shared" ca="1" si="19"/>
        <v>456.49065762776763</v>
      </c>
      <c r="D73" s="179">
        <f t="shared" ca="1" si="19"/>
        <v>146.28121866325512</v>
      </c>
      <c r="E73" s="179">
        <f t="shared" ca="1" si="19"/>
        <v>8.3397948218335198</v>
      </c>
      <c r="F73" s="180">
        <f t="shared" ca="1" si="19"/>
        <v>2.6042758871437997</v>
      </c>
      <c r="G73" s="181">
        <f t="shared" ca="1" si="16"/>
        <v>523.55740000000003</v>
      </c>
      <c r="H73" s="181">
        <f t="shared" ca="1" si="17"/>
        <v>505.38995799999998</v>
      </c>
      <c r="I73" s="182">
        <f t="shared" ca="1" si="20"/>
        <v>337.85</v>
      </c>
      <c r="J73" s="179">
        <f t="shared" ca="1" si="21"/>
        <v>158.49</v>
      </c>
      <c r="K73" s="179">
        <f t="shared" ca="1" si="22"/>
        <v>9.0399999999999991</v>
      </c>
      <c r="L73" s="179">
        <f t="shared" ca="1" si="23"/>
        <v>0</v>
      </c>
      <c r="M73" s="180">
        <f t="shared" ca="1" si="24"/>
        <v>505.38000000000005</v>
      </c>
      <c r="N73" s="178">
        <f t="shared" ca="1" si="25"/>
        <v>337.85988709221886</v>
      </c>
      <c r="O73" s="179">
        <f t="shared" ca="1" si="26"/>
        <v>158.49</v>
      </c>
      <c r="P73" s="179">
        <f t="shared" ca="1" si="27"/>
        <v>9.0399999999999991</v>
      </c>
      <c r="Q73" s="179">
        <f t="shared" ca="1" si="28"/>
        <v>7.0907781085430591E-5</v>
      </c>
      <c r="R73" s="180">
        <f t="shared" ca="1" si="29"/>
        <v>505.38995799999998</v>
      </c>
      <c r="W73" s="46"/>
      <c r="X73" s="46">
        <v>73</v>
      </c>
    </row>
    <row r="74" spans="1:24">
      <c r="A74" s="61" t="s">
        <v>116</v>
      </c>
      <c r="B74" s="173">
        <f t="shared" ca="1" si="18"/>
        <v>613.71594700000003</v>
      </c>
      <c r="C74" s="178">
        <f t="shared" ca="1" si="19"/>
        <v>456.49065762776763</v>
      </c>
      <c r="D74" s="179">
        <f t="shared" ca="1" si="19"/>
        <v>146.28121866325512</v>
      </c>
      <c r="E74" s="179">
        <f t="shared" ca="1" si="19"/>
        <v>8.3397948218335198</v>
      </c>
      <c r="F74" s="180">
        <f t="shared" ca="1" si="19"/>
        <v>2.6042758871437997</v>
      </c>
      <c r="G74" s="181">
        <f t="shared" ca="1" si="16"/>
        <v>523.55740000000003</v>
      </c>
      <c r="H74" s="181">
        <f t="shared" ca="1" si="17"/>
        <v>505.38995799999998</v>
      </c>
      <c r="I74" s="182">
        <f t="shared" ca="1" si="20"/>
        <v>337.85</v>
      </c>
      <c r="J74" s="179">
        <f t="shared" ca="1" si="21"/>
        <v>158.49</v>
      </c>
      <c r="K74" s="179">
        <f t="shared" ca="1" si="22"/>
        <v>9.0399999999999991</v>
      </c>
      <c r="L74" s="179">
        <f t="shared" ca="1" si="23"/>
        <v>0</v>
      </c>
      <c r="M74" s="180">
        <f t="shared" ca="1" si="24"/>
        <v>505.38000000000005</v>
      </c>
      <c r="N74" s="178">
        <f t="shared" ca="1" si="25"/>
        <v>337.85988709221886</v>
      </c>
      <c r="O74" s="179">
        <f t="shared" ca="1" si="26"/>
        <v>158.49</v>
      </c>
      <c r="P74" s="179">
        <f t="shared" ca="1" si="27"/>
        <v>9.0399999999999991</v>
      </c>
      <c r="Q74" s="179">
        <f t="shared" ca="1" si="28"/>
        <v>7.0907781085430591E-5</v>
      </c>
      <c r="R74" s="180">
        <f t="shared" ca="1" si="29"/>
        <v>505.38995799999998</v>
      </c>
      <c r="W74" s="46"/>
      <c r="X74" s="46">
        <v>74</v>
      </c>
    </row>
    <row r="75" spans="1:24">
      <c r="A75" s="61" t="s">
        <v>117</v>
      </c>
      <c r="B75" s="173">
        <f t="shared" ca="1" si="18"/>
        <v>688.71594700000003</v>
      </c>
      <c r="C75" s="178">
        <f t="shared" ca="1" si="19"/>
        <v>512.27672525309299</v>
      </c>
      <c r="D75" s="179">
        <f t="shared" ca="1" si="19"/>
        <v>164.15771584957341</v>
      </c>
      <c r="E75" s="179">
        <f t="shared" ca="1" si="19"/>
        <v>9.3589708994554925</v>
      </c>
      <c r="F75" s="180">
        <f t="shared" ca="1" si="19"/>
        <v>2.9225349978782731</v>
      </c>
      <c r="G75" s="181">
        <f t="shared" ca="1" si="16"/>
        <v>573.55740000000003</v>
      </c>
      <c r="H75" s="181">
        <f t="shared" ca="1" si="17"/>
        <v>553.65495799999997</v>
      </c>
      <c r="I75" s="182">
        <f t="shared" ca="1" si="20"/>
        <v>386.11</v>
      </c>
      <c r="J75" s="179">
        <f t="shared" ca="1" si="21"/>
        <v>158.49</v>
      </c>
      <c r="K75" s="179">
        <f t="shared" ca="1" si="22"/>
        <v>9.0399999999999991</v>
      </c>
      <c r="L75" s="179">
        <f t="shared" ca="1" si="23"/>
        <v>0</v>
      </c>
      <c r="M75" s="180">
        <f t="shared" ca="1" si="24"/>
        <v>553.64</v>
      </c>
      <c r="N75" s="178">
        <f t="shared" ca="1" si="25"/>
        <v>386.12043174875367</v>
      </c>
      <c r="O75" s="179">
        <f t="shared" ca="1" si="26"/>
        <v>158.49428201253522</v>
      </c>
      <c r="P75" s="179">
        <f t="shared" ca="1" si="27"/>
        <v>9.0402442387110753</v>
      </c>
      <c r="Q75" s="179">
        <f t="shared" ca="1" si="28"/>
        <v>0</v>
      </c>
      <c r="R75" s="180">
        <f t="shared" ca="1" si="29"/>
        <v>553.65495799999997</v>
      </c>
      <c r="W75" s="46"/>
      <c r="X75" s="46">
        <v>75</v>
      </c>
    </row>
    <row r="76" spans="1:24">
      <c r="A76" s="61" t="s">
        <v>118</v>
      </c>
      <c r="B76" s="173">
        <f t="shared" ca="1" si="18"/>
        <v>688.71594700000003</v>
      </c>
      <c r="C76" s="178">
        <f t="shared" ca="1" si="19"/>
        <v>512.27672525309299</v>
      </c>
      <c r="D76" s="179">
        <f t="shared" ca="1" si="19"/>
        <v>164.15771584957341</v>
      </c>
      <c r="E76" s="179">
        <f t="shared" ca="1" si="19"/>
        <v>9.3589708994554925</v>
      </c>
      <c r="F76" s="180">
        <f t="shared" ca="1" si="19"/>
        <v>2.9225349978782731</v>
      </c>
      <c r="G76" s="181">
        <f t="shared" ca="1" si="16"/>
        <v>573.55740000000003</v>
      </c>
      <c r="H76" s="181">
        <f t="shared" ca="1" si="17"/>
        <v>553.65495799999997</v>
      </c>
      <c r="I76" s="182">
        <f t="shared" ca="1" si="20"/>
        <v>386.11</v>
      </c>
      <c r="J76" s="179">
        <f t="shared" ca="1" si="21"/>
        <v>158.49</v>
      </c>
      <c r="K76" s="179">
        <f t="shared" ca="1" si="22"/>
        <v>9.0399999999999991</v>
      </c>
      <c r="L76" s="179">
        <f t="shared" ca="1" si="23"/>
        <v>0</v>
      </c>
      <c r="M76" s="180">
        <f t="shared" ca="1" si="24"/>
        <v>553.64</v>
      </c>
      <c r="N76" s="178">
        <f t="shared" ca="1" si="25"/>
        <v>386.12043174875367</v>
      </c>
      <c r="O76" s="179">
        <f t="shared" ca="1" si="26"/>
        <v>158.49428201253522</v>
      </c>
      <c r="P76" s="179">
        <f t="shared" ca="1" si="27"/>
        <v>9.0402442387110753</v>
      </c>
      <c r="Q76" s="179">
        <f t="shared" ca="1" si="28"/>
        <v>0</v>
      </c>
      <c r="R76" s="180">
        <f t="shared" ca="1" si="29"/>
        <v>553.65495799999997</v>
      </c>
      <c r="W76" s="46"/>
      <c r="X76" s="46">
        <v>76</v>
      </c>
    </row>
    <row r="77" spans="1:24">
      <c r="A77" s="61" t="s">
        <v>119</v>
      </c>
      <c r="B77" s="173">
        <f t="shared" ca="1" si="18"/>
        <v>688.71594700000003</v>
      </c>
      <c r="C77" s="178">
        <f t="shared" ca="1" si="19"/>
        <v>512.27672525309299</v>
      </c>
      <c r="D77" s="179">
        <f t="shared" ca="1" si="19"/>
        <v>164.15771584957341</v>
      </c>
      <c r="E77" s="179">
        <f t="shared" ca="1" si="19"/>
        <v>9.3589708994554925</v>
      </c>
      <c r="F77" s="180">
        <f t="shared" ca="1" si="19"/>
        <v>2.9225349978782731</v>
      </c>
      <c r="G77" s="181">
        <f t="shared" ca="1" si="16"/>
        <v>573.55740000000003</v>
      </c>
      <c r="H77" s="181">
        <f t="shared" ca="1" si="17"/>
        <v>553.65495799999997</v>
      </c>
      <c r="I77" s="182">
        <f t="shared" ca="1" si="20"/>
        <v>386.11</v>
      </c>
      <c r="J77" s="179">
        <f t="shared" ca="1" si="21"/>
        <v>158.49</v>
      </c>
      <c r="K77" s="179">
        <f t="shared" ca="1" si="22"/>
        <v>9.0399999999999991</v>
      </c>
      <c r="L77" s="179">
        <f t="shared" ca="1" si="23"/>
        <v>0</v>
      </c>
      <c r="M77" s="180">
        <f t="shared" ca="1" si="24"/>
        <v>553.64</v>
      </c>
      <c r="N77" s="178">
        <f t="shared" ca="1" si="25"/>
        <v>386.12043174875367</v>
      </c>
      <c r="O77" s="179">
        <f t="shared" ca="1" si="26"/>
        <v>158.49428201253522</v>
      </c>
      <c r="P77" s="179">
        <f t="shared" ca="1" si="27"/>
        <v>9.0402442387110753</v>
      </c>
      <c r="Q77" s="179">
        <f t="shared" ca="1" si="28"/>
        <v>0</v>
      </c>
      <c r="R77" s="180">
        <f t="shared" ca="1" si="29"/>
        <v>553.65495799999997</v>
      </c>
      <c r="W77" s="46"/>
      <c r="X77" s="46">
        <v>77</v>
      </c>
    </row>
    <row r="78" spans="1:24">
      <c r="A78" s="61" t="s">
        <v>120</v>
      </c>
      <c r="B78" s="173">
        <f t="shared" ca="1" si="18"/>
        <v>688.71594700000003</v>
      </c>
      <c r="C78" s="178">
        <f t="shared" ca="1" si="19"/>
        <v>512.27672525309299</v>
      </c>
      <c r="D78" s="179">
        <f t="shared" ca="1" si="19"/>
        <v>164.15771584957341</v>
      </c>
      <c r="E78" s="179">
        <f t="shared" ca="1" si="19"/>
        <v>9.3589708994554925</v>
      </c>
      <c r="F78" s="180">
        <f t="shared" ca="1" si="19"/>
        <v>2.9225349978782731</v>
      </c>
      <c r="G78" s="181">
        <f t="shared" ca="1" si="16"/>
        <v>573.55740000000003</v>
      </c>
      <c r="H78" s="181">
        <f t="shared" ca="1" si="17"/>
        <v>553.65495799999997</v>
      </c>
      <c r="I78" s="182">
        <f t="shared" ca="1" si="20"/>
        <v>386.11</v>
      </c>
      <c r="J78" s="179">
        <f t="shared" ca="1" si="21"/>
        <v>158.49</v>
      </c>
      <c r="K78" s="179">
        <f t="shared" ca="1" si="22"/>
        <v>9.0399999999999991</v>
      </c>
      <c r="L78" s="179">
        <f t="shared" ca="1" si="23"/>
        <v>0</v>
      </c>
      <c r="M78" s="180">
        <f t="shared" ca="1" si="24"/>
        <v>553.64</v>
      </c>
      <c r="N78" s="178">
        <f t="shared" ca="1" si="25"/>
        <v>386.12043174875367</v>
      </c>
      <c r="O78" s="179">
        <f t="shared" ca="1" si="26"/>
        <v>158.49428201253522</v>
      </c>
      <c r="P78" s="179">
        <f t="shared" ca="1" si="27"/>
        <v>9.0402442387110753</v>
      </c>
      <c r="Q78" s="179">
        <f t="shared" ca="1" si="28"/>
        <v>0</v>
      </c>
      <c r="R78" s="180">
        <f t="shared" ca="1" si="29"/>
        <v>553.65495799999997</v>
      </c>
      <c r="W78" s="46"/>
      <c r="X78" s="46">
        <v>78</v>
      </c>
    </row>
    <row r="79" spans="1:24">
      <c r="A79" s="61" t="s">
        <v>121</v>
      </c>
      <c r="B79" s="173">
        <f t="shared" ca="1" si="18"/>
        <v>688.71594700000003</v>
      </c>
      <c r="C79" s="178">
        <f t="shared" ca="1" si="19"/>
        <v>512.27672525309299</v>
      </c>
      <c r="D79" s="179">
        <f t="shared" ca="1" si="19"/>
        <v>164.15771584957341</v>
      </c>
      <c r="E79" s="179">
        <f t="shared" ca="1" si="19"/>
        <v>9.3589708994554925</v>
      </c>
      <c r="F79" s="180">
        <f t="shared" ca="1" si="19"/>
        <v>2.9225349978782731</v>
      </c>
      <c r="G79" s="181">
        <f t="shared" ca="1" si="16"/>
        <v>503.81464299999999</v>
      </c>
      <c r="H79" s="181">
        <f t="shared" ca="1" si="17"/>
        <v>486.33227499999998</v>
      </c>
      <c r="I79" s="182">
        <f t="shared" ca="1" si="20"/>
        <v>392.6</v>
      </c>
      <c r="J79" s="179">
        <f t="shared" ca="1" si="21"/>
        <v>88.33</v>
      </c>
      <c r="K79" s="179">
        <f t="shared" ca="1" si="22"/>
        <v>5.4</v>
      </c>
      <c r="L79" s="179">
        <f t="shared" ca="1" si="23"/>
        <v>0</v>
      </c>
      <c r="M79" s="180">
        <f t="shared" ca="1" si="24"/>
        <v>486.33</v>
      </c>
      <c r="N79" s="178">
        <f t="shared" ca="1" si="25"/>
        <v>392.60183654103184</v>
      </c>
      <c r="O79" s="179">
        <f t="shared" ca="1" si="26"/>
        <v>88.330413198342683</v>
      </c>
      <c r="P79" s="179">
        <f t="shared" ca="1" si="27"/>
        <v>5.4000252606255019</v>
      </c>
      <c r="Q79" s="179">
        <f t="shared" ca="1" si="28"/>
        <v>0</v>
      </c>
      <c r="R79" s="180">
        <f t="shared" ca="1" si="29"/>
        <v>486.33227500000004</v>
      </c>
      <c r="W79" s="46"/>
      <c r="X79" s="46">
        <v>79</v>
      </c>
    </row>
    <row r="80" spans="1:24">
      <c r="A80" s="61" t="s">
        <v>122</v>
      </c>
      <c r="B80" s="173">
        <f t="shared" ca="1" si="18"/>
        <v>688.71594700000003</v>
      </c>
      <c r="C80" s="178">
        <f t="shared" ca="1" si="19"/>
        <v>512.27672525309299</v>
      </c>
      <c r="D80" s="179">
        <f t="shared" ca="1" si="19"/>
        <v>164.15771584957341</v>
      </c>
      <c r="E80" s="179">
        <f t="shared" ca="1" si="19"/>
        <v>9.3589708994554925</v>
      </c>
      <c r="F80" s="180">
        <f t="shared" ca="1" si="19"/>
        <v>2.9225349978782731</v>
      </c>
      <c r="G80" s="181">
        <f t="shared" ca="1" si="16"/>
        <v>521.28992300000004</v>
      </c>
      <c r="H80" s="181">
        <f t="shared" ca="1" si="17"/>
        <v>503.20116300000001</v>
      </c>
      <c r="I80" s="182">
        <f t="shared" ca="1" si="20"/>
        <v>415.11</v>
      </c>
      <c r="J80" s="179">
        <f t="shared" ca="1" si="21"/>
        <v>83.02</v>
      </c>
      <c r="K80" s="179">
        <f t="shared" ca="1" si="22"/>
        <v>5.07</v>
      </c>
      <c r="L80" s="179">
        <f t="shared" ca="1" si="23"/>
        <v>0</v>
      </c>
      <c r="M80" s="180">
        <f t="shared" ca="1" si="24"/>
        <v>503.2</v>
      </c>
      <c r="N80" s="178">
        <f t="shared" ca="1" si="25"/>
        <v>415.11095940566378</v>
      </c>
      <c r="O80" s="179">
        <f t="shared" ca="1" si="26"/>
        <v>83.020191876510339</v>
      </c>
      <c r="P80" s="179">
        <f t="shared" ca="1" si="27"/>
        <v>5.0700117178259143</v>
      </c>
      <c r="Q80" s="179">
        <f t="shared" ca="1" si="28"/>
        <v>0</v>
      </c>
      <c r="R80" s="180">
        <f t="shared" ca="1" si="29"/>
        <v>503.20116300000007</v>
      </c>
      <c r="W80" s="46"/>
      <c r="X80" s="46">
        <v>80</v>
      </c>
    </row>
    <row r="81" spans="1:24">
      <c r="A81" s="61" t="s">
        <v>123</v>
      </c>
      <c r="B81" s="173">
        <f t="shared" ca="1" si="18"/>
        <v>688.71594700000003</v>
      </c>
      <c r="C81" s="178">
        <f t="shared" ca="1" si="19"/>
        <v>512.27672525309299</v>
      </c>
      <c r="D81" s="179">
        <f t="shared" ca="1" si="19"/>
        <v>164.15771584957341</v>
      </c>
      <c r="E81" s="179">
        <f t="shared" ca="1" si="19"/>
        <v>9.3589708994554925</v>
      </c>
      <c r="F81" s="180">
        <f t="shared" ca="1" si="19"/>
        <v>2.9225349978782731</v>
      </c>
      <c r="G81" s="181">
        <f t="shared" ca="1" si="16"/>
        <v>545.5</v>
      </c>
      <c r="H81" s="181">
        <f t="shared" ca="1" si="17"/>
        <v>526.57114999999999</v>
      </c>
      <c r="I81" s="182">
        <f t="shared" ca="1" si="20"/>
        <v>434.38</v>
      </c>
      <c r="J81" s="179">
        <f t="shared" ca="1" si="21"/>
        <v>86.88</v>
      </c>
      <c r="K81" s="179">
        <f t="shared" ca="1" si="22"/>
        <v>5.31</v>
      </c>
      <c r="L81" s="179">
        <f t="shared" ca="1" si="23"/>
        <v>0</v>
      </c>
      <c r="M81" s="180">
        <f t="shared" ca="1" si="24"/>
        <v>526.56999999999994</v>
      </c>
      <c r="N81" s="178">
        <f t="shared" ca="1" si="25"/>
        <v>434.38094866209627</v>
      </c>
      <c r="O81" s="179">
        <f t="shared" ca="1" si="26"/>
        <v>86.880189741155021</v>
      </c>
      <c r="P81" s="179">
        <f t="shared" ca="1" si="27"/>
        <v>5.3100115967487707</v>
      </c>
      <c r="Q81" s="179">
        <f t="shared" ca="1" si="28"/>
        <v>0</v>
      </c>
      <c r="R81" s="180">
        <f t="shared" ca="1" si="29"/>
        <v>526.57114999999999</v>
      </c>
      <c r="W81" s="46"/>
      <c r="X81" s="46">
        <v>81</v>
      </c>
    </row>
    <row r="82" spans="1:24">
      <c r="A82" s="61" t="s">
        <v>124</v>
      </c>
      <c r="B82" s="173">
        <f t="shared" ca="1" si="18"/>
        <v>688.71594700000003</v>
      </c>
      <c r="C82" s="178">
        <f t="shared" ca="1" si="19"/>
        <v>512.27672525309299</v>
      </c>
      <c r="D82" s="179">
        <f t="shared" ca="1" si="19"/>
        <v>164.15771584957341</v>
      </c>
      <c r="E82" s="179">
        <f t="shared" ca="1" si="19"/>
        <v>9.3589708994554925</v>
      </c>
      <c r="F82" s="180">
        <f t="shared" ca="1" si="19"/>
        <v>2.9225349978782731</v>
      </c>
      <c r="G82" s="181">
        <f t="shared" ca="1" si="16"/>
        <v>545.5</v>
      </c>
      <c r="H82" s="181">
        <f t="shared" ca="1" si="17"/>
        <v>526.57114999999999</v>
      </c>
      <c r="I82" s="182">
        <f t="shared" ca="1" si="20"/>
        <v>434.38</v>
      </c>
      <c r="J82" s="179">
        <f t="shared" ca="1" si="21"/>
        <v>86.88</v>
      </c>
      <c r="K82" s="179">
        <f t="shared" ca="1" si="22"/>
        <v>5.31</v>
      </c>
      <c r="L82" s="179">
        <f t="shared" ca="1" si="23"/>
        <v>0</v>
      </c>
      <c r="M82" s="180">
        <f t="shared" ca="1" si="24"/>
        <v>526.56999999999994</v>
      </c>
      <c r="N82" s="178">
        <f t="shared" ca="1" si="25"/>
        <v>434.38094866209627</v>
      </c>
      <c r="O82" s="179">
        <f t="shared" ca="1" si="26"/>
        <v>86.880189741155021</v>
      </c>
      <c r="P82" s="179">
        <f t="shared" ca="1" si="27"/>
        <v>5.3100115967487707</v>
      </c>
      <c r="Q82" s="179">
        <f t="shared" ca="1" si="28"/>
        <v>0</v>
      </c>
      <c r="R82" s="180">
        <f t="shared" ca="1" si="29"/>
        <v>526.57114999999999</v>
      </c>
      <c r="W82" s="46"/>
      <c r="X82" s="46">
        <v>82</v>
      </c>
    </row>
    <row r="83" spans="1:24">
      <c r="A83" s="61" t="s">
        <v>125</v>
      </c>
      <c r="B83" s="173">
        <f t="shared" ca="1" si="18"/>
        <v>688.71594700000003</v>
      </c>
      <c r="C83" s="178">
        <f t="shared" ca="1" si="19"/>
        <v>512.27672525309299</v>
      </c>
      <c r="D83" s="179">
        <f t="shared" ca="1" si="19"/>
        <v>164.15771584957341</v>
      </c>
      <c r="E83" s="179">
        <f t="shared" ca="1" si="19"/>
        <v>9.3589708994554925</v>
      </c>
      <c r="F83" s="180">
        <f t="shared" ca="1" si="19"/>
        <v>2.9225349978782731</v>
      </c>
      <c r="G83" s="181">
        <f t="shared" ca="1" si="16"/>
        <v>477.91</v>
      </c>
      <c r="H83" s="181">
        <f t="shared" ca="1" si="17"/>
        <v>461.32652300000001</v>
      </c>
      <c r="I83" s="182">
        <f t="shared" ca="1" si="20"/>
        <v>366.82</v>
      </c>
      <c r="J83" s="179">
        <f t="shared" ca="1" si="21"/>
        <v>86.88</v>
      </c>
      <c r="K83" s="179">
        <f t="shared" ca="1" si="22"/>
        <v>5.31</v>
      </c>
      <c r="L83" s="179">
        <f t="shared" ca="1" si="23"/>
        <v>2.33</v>
      </c>
      <c r="M83" s="180">
        <f t="shared" ca="1" si="24"/>
        <v>461.34</v>
      </c>
      <c r="N83" s="178">
        <f t="shared" ca="1" si="25"/>
        <v>366.80928418706378</v>
      </c>
      <c r="O83" s="179">
        <f t="shared" ca="1" si="26"/>
        <v>86.877461998179214</v>
      </c>
      <c r="P83" s="179">
        <f t="shared" ca="1" si="27"/>
        <v>5.3098448804135776</v>
      </c>
      <c r="Q83" s="179">
        <f t="shared" ca="1" si="28"/>
        <v>2.3299319343434344</v>
      </c>
      <c r="R83" s="180">
        <f t="shared" ca="1" si="29"/>
        <v>461.32652300000001</v>
      </c>
      <c r="W83" s="46"/>
      <c r="X83" s="46">
        <v>83</v>
      </c>
    </row>
    <row r="84" spans="1:24">
      <c r="A84" s="61" t="s">
        <v>126</v>
      </c>
      <c r="B84" s="173">
        <f t="shared" ca="1" si="18"/>
        <v>688.71594700000003</v>
      </c>
      <c r="C84" s="178">
        <f t="shared" ca="1" si="19"/>
        <v>512.27672525309299</v>
      </c>
      <c r="D84" s="179">
        <f t="shared" ca="1" si="19"/>
        <v>164.15771584957341</v>
      </c>
      <c r="E84" s="179">
        <f t="shared" ca="1" si="19"/>
        <v>9.3589708994554925</v>
      </c>
      <c r="F84" s="180">
        <f t="shared" ca="1" si="19"/>
        <v>2.9225349978782731</v>
      </c>
      <c r="G84" s="181">
        <f t="shared" ca="1" si="16"/>
        <v>397.51</v>
      </c>
      <c r="H84" s="181">
        <f t="shared" ca="1" si="17"/>
        <v>383.71640300000001</v>
      </c>
      <c r="I84" s="182">
        <f t="shared" ca="1" si="20"/>
        <v>289.58999999999997</v>
      </c>
      <c r="J84" s="179">
        <f t="shared" ca="1" si="21"/>
        <v>86.88</v>
      </c>
      <c r="K84" s="179">
        <f t="shared" ca="1" si="22"/>
        <v>5.31</v>
      </c>
      <c r="L84" s="179">
        <f t="shared" ca="1" si="23"/>
        <v>1.94</v>
      </c>
      <c r="M84" s="180">
        <f t="shared" ca="1" si="24"/>
        <v>383.71999999999997</v>
      </c>
      <c r="N84" s="178">
        <f t="shared" ca="1" si="25"/>
        <v>289.5872853767591</v>
      </c>
      <c r="O84" s="179">
        <f t="shared" ca="1" si="26"/>
        <v>86.87918558490567</v>
      </c>
      <c r="P84" s="179">
        <f t="shared" ca="1" si="27"/>
        <v>5.3099502239393308</v>
      </c>
      <c r="Q84" s="179">
        <f t="shared" ca="1" si="28"/>
        <v>1.9399818143959138</v>
      </c>
      <c r="R84" s="180">
        <f t="shared" ca="1" si="29"/>
        <v>383.71640300000001</v>
      </c>
      <c r="W84" s="46"/>
      <c r="X84" s="46">
        <v>84</v>
      </c>
    </row>
    <row r="85" spans="1:24">
      <c r="A85" s="61" t="s">
        <v>127</v>
      </c>
      <c r="B85" s="173">
        <f t="shared" ca="1" si="18"/>
        <v>688.71594700000003</v>
      </c>
      <c r="C85" s="178">
        <f t="shared" ca="1" si="19"/>
        <v>512.27672525309299</v>
      </c>
      <c r="D85" s="179">
        <f t="shared" ca="1" si="19"/>
        <v>164.15771584957341</v>
      </c>
      <c r="E85" s="179">
        <f t="shared" ca="1" si="19"/>
        <v>9.3589708994554925</v>
      </c>
      <c r="F85" s="180">
        <f t="shared" ca="1" si="19"/>
        <v>2.9225349978782731</v>
      </c>
      <c r="G85" s="181">
        <f t="shared" ca="1" si="16"/>
        <v>377.5</v>
      </c>
      <c r="H85" s="181">
        <f t="shared" ca="1" si="17"/>
        <v>364.40075000000002</v>
      </c>
      <c r="I85" s="182">
        <f t="shared" ca="1" si="20"/>
        <v>272.20999999999998</v>
      </c>
      <c r="J85" s="179">
        <f t="shared" ca="1" si="21"/>
        <v>86.88</v>
      </c>
      <c r="K85" s="179">
        <f t="shared" ca="1" si="22"/>
        <v>5.31</v>
      </c>
      <c r="L85" s="179">
        <f t="shared" ca="1" si="23"/>
        <v>0</v>
      </c>
      <c r="M85" s="180">
        <f t="shared" ca="1" si="24"/>
        <v>364.4</v>
      </c>
      <c r="N85" s="178">
        <f t="shared" ca="1" si="25"/>
        <v>272.21056025658618</v>
      </c>
      <c r="O85" s="179">
        <f t="shared" ca="1" si="26"/>
        <v>86.880178814489582</v>
      </c>
      <c r="P85" s="179">
        <f t="shared" ca="1" si="27"/>
        <v>5.3100109289242594</v>
      </c>
      <c r="Q85" s="179">
        <f t="shared" ca="1" si="28"/>
        <v>0</v>
      </c>
      <c r="R85" s="180">
        <f t="shared" ca="1" si="29"/>
        <v>364.40075000000002</v>
      </c>
      <c r="W85" s="46"/>
      <c r="X85" s="46">
        <v>85</v>
      </c>
    </row>
    <row r="86" spans="1:24">
      <c r="A86" s="61" t="s">
        <v>128</v>
      </c>
      <c r="B86" s="173">
        <f t="shared" ca="1" si="18"/>
        <v>688.71594700000003</v>
      </c>
      <c r="C86" s="178">
        <f t="shared" ca="1" si="19"/>
        <v>512.27672525309299</v>
      </c>
      <c r="D86" s="179">
        <f t="shared" ca="1" si="19"/>
        <v>164.15771584957341</v>
      </c>
      <c r="E86" s="179">
        <f t="shared" ca="1" si="19"/>
        <v>9.3589708994554925</v>
      </c>
      <c r="F86" s="180">
        <f t="shared" ca="1" si="19"/>
        <v>2.9225349978782731</v>
      </c>
      <c r="G86" s="181">
        <f t="shared" ca="1" si="16"/>
        <v>377.5</v>
      </c>
      <c r="H86" s="181">
        <f t="shared" ca="1" si="17"/>
        <v>364.40075000000002</v>
      </c>
      <c r="I86" s="182">
        <f t="shared" ca="1" si="20"/>
        <v>272.20999999999998</v>
      </c>
      <c r="J86" s="179">
        <f t="shared" ca="1" si="21"/>
        <v>86.88</v>
      </c>
      <c r="K86" s="179">
        <f t="shared" ca="1" si="22"/>
        <v>5.31</v>
      </c>
      <c r="L86" s="179">
        <f t="shared" ca="1" si="23"/>
        <v>0</v>
      </c>
      <c r="M86" s="180">
        <f t="shared" ca="1" si="24"/>
        <v>364.4</v>
      </c>
      <c r="N86" s="178">
        <f t="shared" ca="1" si="25"/>
        <v>272.21056025658618</v>
      </c>
      <c r="O86" s="179">
        <f t="shared" ca="1" si="26"/>
        <v>86.880178814489582</v>
      </c>
      <c r="P86" s="179">
        <f t="shared" ca="1" si="27"/>
        <v>5.3100109289242594</v>
      </c>
      <c r="Q86" s="179">
        <f t="shared" ca="1" si="28"/>
        <v>0</v>
      </c>
      <c r="R86" s="180">
        <f t="shared" ca="1" si="29"/>
        <v>364.40075000000002</v>
      </c>
      <c r="W86" s="46"/>
      <c r="X86" s="46">
        <v>86</v>
      </c>
    </row>
    <row r="87" spans="1:24">
      <c r="A87" s="61" t="s">
        <v>129</v>
      </c>
      <c r="B87" s="173">
        <f t="shared" ca="1" si="18"/>
        <v>688.71594700000003</v>
      </c>
      <c r="C87" s="178">
        <f t="shared" ca="1" si="19"/>
        <v>512.27672525309299</v>
      </c>
      <c r="D87" s="179">
        <f t="shared" ca="1" si="19"/>
        <v>164.15771584957341</v>
      </c>
      <c r="E87" s="179">
        <f t="shared" ca="1" si="19"/>
        <v>9.3589708994554925</v>
      </c>
      <c r="F87" s="180">
        <f t="shared" ca="1" si="19"/>
        <v>2.9225349978782731</v>
      </c>
      <c r="G87" s="181">
        <f t="shared" ca="1" si="16"/>
        <v>395.5</v>
      </c>
      <c r="H87" s="181">
        <f t="shared" ca="1" si="17"/>
        <v>381.77614999999997</v>
      </c>
      <c r="I87" s="182">
        <f t="shared" ca="1" si="20"/>
        <v>289.58999999999997</v>
      </c>
      <c r="J87" s="179">
        <f t="shared" ca="1" si="21"/>
        <v>86.88</v>
      </c>
      <c r="K87" s="179">
        <f t="shared" ca="1" si="22"/>
        <v>5.31</v>
      </c>
      <c r="L87" s="179">
        <f t="shared" ca="1" si="23"/>
        <v>0</v>
      </c>
      <c r="M87" s="180">
        <f t="shared" ca="1" si="24"/>
        <v>381.78</v>
      </c>
      <c r="N87" s="178">
        <f t="shared" ca="1" si="25"/>
        <v>289.58707967546752</v>
      </c>
      <c r="O87" s="179">
        <f t="shared" ca="1" si="26"/>
        <v>86.87912387238724</v>
      </c>
      <c r="P87" s="179">
        <f t="shared" ca="1" si="27"/>
        <v>5.3099464521452138</v>
      </c>
      <c r="Q87" s="179">
        <f t="shared" ca="1" si="28"/>
        <v>0</v>
      </c>
      <c r="R87" s="180">
        <f t="shared" ca="1" si="29"/>
        <v>381.77614999999997</v>
      </c>
      <c r="W87" s="46"/>
      <c r="X87" s="46">
        <v>87</v>
      </c>
    </row>
    <row r="88" spans="1:24">
      <c r="A88" s="61" t="s">
        <v>130</v>
      </c>
      <c r="B88" s="173">
        <f t="shared" ca="1" si="18"/>
        <v>688.71594700000003</v>
      </c>
      <c r="C88" s="178">
        <f t="shared" ca="1" si="19"/>
        <v>512.27672525309299</v>
      </c>
      <c r="D88" s="179">
        <f t="shared" ca="1" si="19"/>
        <v>164.15771584957341</v>
      </c>
      <c r="E88" s="179">
        <f t="shared" ca="1" si="19"/>
        <v>9.3589708994554925</v>
      </c>
      <c r="F88" s="180">
        <f t="shared" ca="1" si="19"/>
        <v>2.9225349978782731</v>
      </c>
      <c r="G88" s="181">
        <f t="shared" ca="1" si="16"/>
        <v>495.5</v>
      </c>
      <c r="H88" s="181">
        <f t="shared" ca="1" si="17"/>
        <v>478.30615</v>
      </c>
      <c r="I88" s="182">
        <f t="shared" ca="1" si="20"/>
        <v>386.12</v>
      </c>
      <c r="J88" s="179">
        <f t="shared" ca="1" si="21"/>
        <v>86.88</v>
      </c>
      <c r="K88" s="179">
        <f t="shared" ca="1" si="22"/>
        <v>5.31</v>
      </c>
      <c r="L88" s="179">
        <f t="shared" ca="1" si="23"/>
        <v>0</v>
      </c>
      <c r="M88" s="180">
        <f t="shared" ca="1" si="24"/>
        <v>478.31</v>
      </c>
      <c r="N88" s="178">
        <f t="shared" ca="1" si="25"/>
        <v>386.11689205327087</v>
      </c>
      <c r="O88" s="179">
        <f t="shared" ca="1" si="26"/>
        <v>86.879300687838423</v>
      </c>
      <c r="P88" s="179">
        <f t="shared" ca="1" si="27"/>
        <v>5.3099572588906776</v>
      </c>
      <c r="Q88" s="179">
        <f t="shared" ca="1" si="28"/>
        <v>0</v>
      </c>
      <c r="R88" s="180">
        <f t="shared" ca="1" si="29"/>
        <v>478.30615</v>
      </c>
      <c r="W88" s="46"/>
      <c r="X88" s="46">
        <v>88</v>
      </c>
    </row>
    <row r="89" spans="1:24">
      <c r="A89" s="61" t="s">
        <v>131</v>
      </c>
      <c r="B89" s="173">
        <f t="shared" ca="1" si="18"/>
        <v>688.71594700000003</v>
      </c>
      <c r="C89" s="178">
        <f t="shared" ca="1" si="19"/>
        <v>512.27672525309299</v>
      </c>
      <c r="D89" s="179">
        <f t="shared" ca="1" si="19"/>
        <v>164.15771584957341</v>
      </c>
      <c r="E89" s="179">
        <f t="shared" ca="1" si="19"/>
        <v>9.3589708994554925</v>
      </c>
      <c r="F89" s="180">
        <f t="shared" ca="1" si="19"/>
        <v>2.9225349978782731</v>
      </c>
      <c r="G89" s="181">
        <f t="shared" ca="1" si="16"/>
        <v>615.88204299999995</v>
      </c>
      <c r="H89" s="181">
        <f t="shared" ca="1" si="17"/>
        <v>594.51093600000002</v>
      </c>
      <c r="I89" s="182">
        <f t="shared" ca="1" si="20"/>
        <v>429.04</v>
      </c>
      <c r="J89" s="179">
        <f t="shared" ca="1" si="21"/>
        <v>156.54</v>
      </c>
      <c r="K89" s="179">
        <f t="shared" ca="1" si="22"/>
        <v>8.93</v>
      </c>
      <c r="L89" s="179">
        <f t="shared" ca="1" si="23"/>
        <v>0</v>
      </c>
      <c r="M89" s="180">
        <f t="shared" ca="1" si="24"/>
        <v>594.51</v>
      </c>
      <c r="N89" s="178">
        <f t="shared" ca="1" si="25"/>
        <v>429.04067548307012</v>
      </c>
      <c r="O89" s="179">
        <f t="shared" ca="1" si="26"/>
        <v>156.54024645748601</v>
      </c>
      <c r="P89" s="179">
        <f t="shared" ca="1" si="27"/>
        <v>8.930014059443911</v>
      </c>
      <c r="Q89" s="179">
        <f t="shared" ca="1" si="28"/>
        <v>0</v>
      </c>
      <c r="R89" s="180">
        <f t="shared" ca="1" si="29"/>
        <v>594.51093600000002</v>
      </c>
      <c r="W89" s="46"/>
      <c r="X89" s="46">
        <v>89</v>
      </c>
    </row>
    <row r="90" spans="1:24">
      <c r="A90" s="61" t="s">
        <v>132</v>
      </c>
      <c r="B90" s="173">
        <f t="shared" ca="1" si="18"/>
        <v>688.71594700000003</v>
      </c>
      <c r="C90" s="178">
        <f t="shared" ca="1" si="19"/>
        <v>512.27672525309299</v>
      </c>
      <c r="D90" s="179">
        <f t="shared" ca="1" si="19"/>
        <v>164.15771584957341</v>
      </c>
      <c r="E90" s="179">
        <f t="shared" ca="1" si="19"/>
        <v>9.3589708994554925</v>
      </c>
      <c r="F90" s="180">
        <f t="shared" ca="1" si="19"/>
        <v>2.9225349978782731</v>
      </c>
      <c r="G90" s="181">
        <f t="shared" ca="1" si="16"/>
        <v>685.82730000000004</v>
      </c>
      <c r="H90" s="181">
        <f t="shared" ca="1" si="17"/>
        <v>662.02909299999999</v>
      </c>
      <c r="I90" s="182">
        <f t="shared" ca="1" si="20"/>
        <v>494.49</v>
      </c>
      <c r="J90" s="179">
        <f t="shared" ca="1" si="21"/>
        <v>158.49</v>
      </c>
      <c r="K90" s="179">
        <f t="shared" ca="1" si="22"/>
        <v>9.0399999999999991</v>
      </c>
      <c r="L90" s="179">
        <f t="shared" ca="1" si="23"/>
        <v>0</v>
      </c>
      <c r="M90" s="180">
        <f t="shared" ca="1" si="24"/>
        <v>662.02</v>
      </c>
      <c r="N90" s="178">
        <f t="shared" ca="1" si="25"/>
        <v>494.49679193614998</v>
      </c>
      <c r="O90" s="179">
        <f t="shared" ca="1" si="26"/>
        <v>158.49217689732939</v>
      </c>
      <c r="P90" s="179">
        <f t="shared" ca="1" si="27"/>
        <v>9.0401241665206484</v>
      </c>
      <c r="Q90" s="179">
        <f t="shared" ca="1" si="28"/>
        <v>0</v>
      </c>
      <c r="R90" s="180">
        <f t="shared" ca="1" si="29"/>
        <v>662.02909299999999</v>
      </c>
      <c r="W90" s="46"/>
      <c r="X90" s="46">
        <v>90</v>
      </c>
    </row>
    <row r="91" spans="1:24">
      <c r="A91" s="61" t="s">
        <v>133</v>
      </c>
      <c r="B91" s="173">
        <f t="shared" ca="1" si="18"/>
        <v>688.71594700000003</v>
      </c>
      <c r="C91" s="178">
        <f t="shared" ca="1" si="19"/>
        <v>512.27672525309299</v>
      </c>
      <c r="D91" s="179">
        <f t="shared" ca="1" si="19"/>
        <v>164.15771584957341</v>
      </c>
      <c r="E91" s="179">
        <f t="shared" ca="1" si="19"/>
        <v>9.3589708994554925</v>
      </c>
      <c r="F91" s="180">
        <f t="shared" ca="1" si="19"/>
        <v>2.9225349978782731</v>
      </c>
      <c r="G91" s="181">
        <f t="shared" ca="1" si="16"/>
        <v>685.82730000000004</v>
      </c>
      <c r="H91" s="181">
        <f t="shared" ca="1" si="17"/>
        <v>662.02909299999999</v>
      </c>
      <c r="I91" s="182">
        <f t="shared" ca="1" si="20"/>
        <v>494.49</v>
      </c>
      <c r="J91" s="179">
        <f t="shared" ca="1" si="21"/>
        <v>158.49</v>
      </c>
      <c r="K91" s="179">
        <f t="shared" ca="1" si="22"/>
        <v>9.0399999999999991</v>
      </c>
      <c r="L91" s="179">
        <f t="shared" ca="1" si="23"/>
        <v>0</v>
      </c>
      <c r="M91" s="180">
        <f t="shared" ca="1" si="24"/>
        <v>662.02</v>
      </c>
      <c r="N91" s="178">
        <f t="shared" ca="1" si="25"/>
        <v>494.49679193614998</v>
      </c>
      <c r="O91" s="179">
        <f t="shared" ca="1" si="26"/>
        <v>158.49217689732939</v>
      </c>
      <c r="P91" s="179">
        <f t="shared" ca="1" si="27"/>
        <v>9.0401241665206484</v>
      </c>
      <c r="Q91" s="179">
        <f t="shared" ca="1" si="28"/>
        <v>0</v>
      </c>
      <c r="R91" s="180">
        <f t="shared" ca="1" si="29"/>
        <v>662.02909299999999</v>
      </c>
      <c r="W91" s="46"/>
      <c r="X91" s="46">
        <v>91</v>
      </c>
    </row>
    <row r="92" spans="1:24">
      <c r="A92" s="61" t="s">
        <v>134</v>
      </c>
      <c r="B92" s="173">
        <f t="shared" ca="1" si="18"/>
        <v>688.71594700000003</v>
      </c>
      <c r="C92" s="178">
        <f t="shared" ca="1" si="19"/>
        <v>512.27672525309299</v>
      </c>
      <c r="D92" s="179">
        <f t="shared" ca="1" si="19"/>
        <v>164.15771584957341</v>
      </c>
      <c r="E92" s="179">
        <f t="shared" ca="1" si="19"/>
        <v>9.3589708994554925</v>
      </c>
      <c r="F92" s="180">
        <f t="shared" ca="1" si="19"/>
        <v>2.9225349978782731</v>
      </c>
      <c r="G92" s="181">
        <f t="shared" ca="1" si="16"/>
        <v>685.82730000000004</v>
      </c>
      <c r="H92" s="181">
        <f t="shared" ca="1" si="17"/>
        <v>662.02909299999999</v>
      </c>
      <c r="I92" s="182">
        <f t="shared" ca="1" si="20"/>
        <v>494.49</v>
      </c>
      <c r="J92" s="179">
        <f t="shared" ca="1" si="21"/>
        <v>158.49</v>
      </c>
      <c r="K92" s="179">
        <f t="shared" ca="1" si="22"/>
        <v>9.0399999999999991</v>
      </c>
      <c r="L92" s="179">
        <f t="shared" ca="1" si="23"/>
        <v>0</v>
      </c>
      <c r="M92" s="180">
        <f t="shared" ca="1" si="24"/>
        <v>662.02</v>
      </c>
      <c r="N92" s="178">
        <f t="shared" ca="1" si="25"/>
        <v>494.49679193614998</v>
      </c>
      <c r="O92" s="179">
        <f t="shared" ca="1" si="26"/>
        <v>158.49217689732939</v>
      </c>
      <c r="P92" s="179">
        <f t="shared" ca="1" si="27"/>
        <v>9.0401241665206484</v>
      </c>
      <c r="Q92" s="179">
        <f t="shared" ca="1" si="28"/>
        <v>0</v>
      </c>
      <c r="R92" s="180">
        <f t="shared" ca="1" si="29"/>
        <v>662.02909299999999</v>
      </c>
      <c r="W92" s="46"/>
      <c r="X92" s="46">
        <v>92</v>
      </c>
    </row>
    <row r="93" spans="1:24">
      <c r="A93" s="61" t="s">
        <v>135</v>
      </c>
      <c r="B93" s="173">
        <f t="shared" ca="1" si="18"/>
        <v>688.71594700000003</v>
      </c>
      <c r="C93" s="178">
        <f t="shared" ca="1" si="19"/>
        <v>512.27672525309299</v>
      </c>
      <c r="D93" s="179">
        <f t="shared" ca="1" si="19"/>
        <v>164.15771584957341</v>
      </c>
      <c r="E93" s="179">
        <f t="shared" ca="1" si="19"/>
        <v>9.3589708994554925</v>
      </c>
      <c r="F93" s="180">
        <f t="shared" ca="1" si="19"/>
        <v>2.9225349978782731</v>
      </c>
      <c r="G93" s="181">
        <f t="shared" ca="1" si="16"/>
        <v>685.82730000000004</v>
      </c>
      <c r="H93" s="181">
        <f t="shared" ca="1" si="17"/>
        <v>662.02909299999999</v>
      </c>
      <c r="I93" s="182">
        <f t="shared" ca="1" si="20"/>
        <v>494.49</v>
      </c>
      <c r="J93" s="179">
        <f t="shared" ca="1" si="21"/>
        <v>158.49</v>
      </c>
      <c r="K93" s="179">
        <f t="shared" ca="1" si="22"/>
        <v>9.0399999999999991</v>
      </c>
      <c r="L93" s="179">
        <f t="shared" ca="1" si="23"/>
        <v>0</v>
      </c>
      <c r="M93" s="180">
        <f t="shared" ca="1" si="24"/>
        <v>662.02</v>
      </c>
      <c r="N93" s="178">
        <f t="shared" ca="1" si="25"/>
        <v>494.49679193614998</v>
      </c>
      <c r="O93" s="179">
        <f t="shared" ca="1" si="26"/>
        <v>158.49217689732939</v>
      </c>
      <c r="P93" s="179">
        <f t="shared" ca="1" si="27"/>
        <v>9.0401241665206484</v>
      </c>
      <c r="Q93" s="179">
        <f t="shared" ca="1" si="28"/>
        <v>0</v>
      </c>
      <c r="R93" s="180">
        <f t="shared" ca="1" si="29"/>
        <v>662.02909299999999</v>
      </c>
      <c r="W93" s="46"/>
      <c r="X93" s="46">
        <v>93</v>
      </c>
    </row>
    <row r="94" spans="1:24">
      <c r="A94" s="61" t="s">
        <v>136</v>
      </c>
      <c r="B94" s="173">
        <f t="shared" ca="1" si="18"/>
        <v>688.71594700000003</v>
      </c>
      <c r="C94" s="178">
        <f t="shared" ca="1" si="19"/>
        <v>512.27672525309299</v>
      </c>
      <c r="D94" s="179">
        <f t="shared" ca="1" si="19"/>
        <v>164.15771584957341</v>
      </c>
      <c r="E94" s="179">
        <f t="shared" ca="1" si="19"/>
        <v>9.3589708994554925</v>
      </c>
      <c r="F94" s="180">
        <f t="shared" ca="1" si="19"/>
        <v>2.9225349978782731</v>
      </c>
      <c r="G94" s="181">
        <f t="shared" ca="1" si="16"/>
        <v>685.82730000000004</v>
      </c>
      <c r="H94" s="181">
        <f t="shared" ca="1" si="17"/>
        <v>662.02909299999999</v>
      </c>
      <c r="I94" s="182">
        <f t="shared" ca="1" si="20"/>
        <v>494.49</v>
      </c>
      <c r="J94" s="179">
        <f t="shared" ca="1" si="21"/>
        <v>158.49</v>
      </c>
      <c r="K94" s="179">
        <f t="shared" ca="1" si="22"/>
        <v>9.0399999999999991</v>
      </c>
      <c r="L94" s="179">
        <f t="shared" ca="1" si="23"/>
        <v>0</v>
      </c>
      <c r="M94" s="180">
        <f t="shared" ca="1" si="24"/>
        <v>662.02</v>
      </c>
      <c r="N94" s="178">
        <f t="shared" ca="1" si="25"/>
        <v>494.49679193614998</v>
      </c>
      <c r="O94" s="179">
        <f t="shared" ca="1" si="26"/>
        <v>158.49217689732939</v>
      </c>
      <c r="P94" s="179">
        <f t="shared" ca="1" si="27"/>
        <v>9.0401241665206484</v>
      </c>
      <c r="Q94" s="179">
        <f t="shared" ca="1" si="28"/>
        <v>0</v>
      </c>
      <c r="R94" s="180">
        <f t="shared" ca="1" si="29"/>
        <v>662.02909299999999</v>
      </c>
      <c r="W94" s="46"/>
      <c r="X94" s="46">
        <v>94</v>
      </c>
    </row>
    <row r="95" spans="1:24">
      <c r="A95" s="61" t="s">
        <v>137</v>
      </c>
      <c r="B95" s="173">
        <f t="shared" ca="1" si="18"/>
        <v>688.71594700000003</v>
      </c>
      <c r="C95" s="178">
        <f t="shared" ca="1" si="19"/>
        <v>512.27672525309299</v>
      </c>
      <c r="D95" s="179">
        <f t="shared" ca="1" si="19"/>
        <v>164.15771584957341</v>
      </c>
      <c r="E95" s="179">
        <f t="shared" ca="1" si="19"/>
        <v>9.3589708994554925</v>
      </c>
      <c r="F95" s="180">
        <f t="shared" ca="1" si="19"/>
        <v>2.9225349978782731</v>
      </c>
      <c r="G95" s="181">
        <f t="shared" ca="1" si="16"/>
        <v>685.82730000000004</v>
      </c>
      <c r="H95" s="181">
        <f t="shared" ca="1" si="17"/>
        <v>662.02909299999999</v>
      </c>
      <c r="I95" s="182">
        <f t="shared" ca="1" si="20"/>
        <v>494.49</v>
      </c>
      <c r="J95" s="179">
        <f t="shared" ca="1" si="21"/>
        <v>158.49</v>
      </c>
      <c r="K95" s="179">
        <f t="shared" ca="1" si="22"/>
        <v>9.0399999999999991</v>
      </c>
      <c r="L95" s="179">
        <f t="shared" ca="1" si="23"/>
        <v>0</v>
      </c>
      <c r="M95" s="180">
        <f t="shared" ca="1" si="24"/>
        <v>662.02</v>
      </c>
      <c r="N95" s="178">
        <f t="shared" ca="1" si="25"/>
        <v>494.49679193614998</v>
      </c>
      <c r="O95" s="179">
        <f t="shared" ca="1" si="26"/>
        <v>158.49217689732939</v>
      </c>
      <c r="P95" s="179">
        <f t="shared" ca="1" si="27"/>
        <v>9.0401241665206484</v>
      </c>
      <c r="Q95" s="179">
        <f t="shared" ca="1" si="28"/>
        <v>0</v>
      </c>
      <c r="R95" s="180">
        <f t="shared" ca="1" si="29"/>
        <v>662.02909299999999</v>
      </c>
      <c r="W95" s="46"/>
      <c r="X95" s="46">
        <v>95</v>
      </c>
    </row>
    <row r="96" spans="1:24">
      <c r="A96" s="61" t="s">
        <v>138</v>
      </c>
      <c r="B96" s="173">
        <f t="shared" ca="1" si="18"/>
        <v>688.71594700000003</v>
      </c>
      <c r="C96" s="178">
        <f t="shared" ca="1" si="19"/>
        <v>512.27672525309299</v>
      </c>
      <c r="D96" s="179">
        <f t="shared" ca="1" si="19"/>
        <v>164.15771584957341</v>
      </c>
      <c r="E96" s="179">
        <f t="shared" ca="1" si="19"/>
        <v>9.3589708994554925</v>
      </c>
      <c r="F96" s="180">
        <f t="shared" ca="1" si="19"/>
        <v>2.9225349978782731</v>
      </c>
      <c r="G96" s="181">
        <f t="shared" ca="1" si="16"/>
        <v>685.82730000000004</v>
      </c>
      <c r="H96" s="181">
        <f t="shared" ca="1" si="17"/>
        <v>662.02909299999999</v>
      </c>
      <c r="I96" s="182">
        <f t="shared" ca="1" si="20"/>
        <v>494.49</v>
      </c>
      <c r="J96" s="179">
        <f t="shared" ca="1" si="21"/>
        <v>158.49</v>
      </c>
      <c r="K96" s="179">
        <f t="shared" ca="1" si="22"/>
        <v>9.0399999999999991</v>
      </c>
      <c r="L96" s="179">
        <f t="shared" ca="1" si="23"/>
        <v>0</v>
      </c>
      <c r="M96" s="180">
        <f t="shared" ca="1" si="24"/>
        <v>662.02</v>
      </c>
      <c r="N96" s="178">
        <f t="shared" ca="1" si="25"/>
        <v>494.49679193614998</v>
      </c>
      <c r="O96" s="179">
        <f t="shared" ca="1" si="26"/>
        <v>158.49217689732939</v>
      </c>
      <c r="P96" s="179">
        <f t="shared" ca="1" si="27"/>
        <v>9.0401241665206484</v>
      </c>
      <c r="Q96" s="179">
        <f t="shared" ca="1" si="28"/>
        <v>0</v>
      </c>
      <c r="R96" s="180">
        <f t="shared" ca="1" si="29"/>
        <v>662.02909299999999</v>
      </c>
      <c r="W96" s="46"/>
      <c r="X96" s="46">
        <v>96</v>
      </c>
    </row>
    <row r="97" spans="1:24">
      <c r="A97" s="61" t="s">
        <v>139</v>
      </c>
      <c r="B97" s="173">
        <f t="shared" ca="1" si="18"/>
        <v>688.71594700000003</v>
      </c>
      <c r="C97" s="178">
        <f t="shared" ca="1" si="19"/>
        <v>512.27672525309299</v>
      </c>
      <c r="D97" s="179">
        <f t="shared" ca="1" si="19"/>
        <v>164.15771584957341</v>
      </c>
      <c r="E97" s="179">
        <f t="shared" ca="1" si="19"/>
        <v>9.3589708994554925</v>
      </c>
      <c r="F97" s="180">
        <f t="shared" ca="1" si="19"/>
        <v>2.9225349978782731</v>
      </c>
      <c r="G97" s="181">
        <f t="shared" ca="1" si="16"/>
        <v>685.82730000000004</v>
      </c>
      <c r="H97" s="181">
        <f t="shared" ca="1" si="17"/>
        <v>662.02909299999999</v>
      </c>
      <c r="I97" s="182">
        <f t="shared" ca="1" si="20"/>
        <v>494.49</v>
      </c>
      <c r="J97" s="179">
        <f t="shared" ca="1" si="21"/>
        <v>158.49</v>
      </c>
      <c r="K97" s="179">
        <f t="shared" ca="1" si="22"/>
        <v>9.0399999999999991</v>
      </c>
      <c r="L97" s="179">
        <f t="shared" ca="1" si="23"/>
        <v>0</v>
      </c>
      <c r="M97" s="180">
        <f t="shared" ca="1" si="24"/>
        <v>662.02</v>
      </c>
      <c r="N97" s="178">
        <f t="shared" ca="1" si="25"/>
        <v>494.49679193614998</v>
      </c>
      <c r="O97" s="179">
        <f t="shared" ca="1" si="26"/>
        <v>158.49217689732939</v>
      </c>
      <c r="P97" s="179">
        <f t="shared" ca="1" si="27"/>
        <v>9.0401241665206484</v>
      </c>
      <c r="Q97" s="179">
        <f t="shared" ca="1" si="28"/>
        <v>0</v>
      </c>
      <c r="R97" s="180">
        <f t="shared" ca="1" si="29"/>
        <v>662.02909299999999</v>
      </c>
      <c r="W97" s="46"/>
      <c r="X97" s="46">
        <v>97</v>
      </c>
    </row>
    <row r="98" spans="1:24" ht="15.75" thickBot="1">
      <c r="A98" s="169" t="s">
        <v>140</v>
      </c>
      <c r="B98" s="173">
        <f t="shared" ca="1" si="18"/>
        <v>688.71594700000003</v>
      </c>
      <c r="C98" s="183">
        <f t="shared" ca="1" si="19"/>
        <v>512.27672525309299</v>
      </c>
      <c r="D98" s="184">
        <f t="shared" ca="1" si="19"/>
        <v>164.15771584957341</v>
      </c>
      <c r="E98" s="184">
        <f t="shared" ca="1" si="19"/>
        <v>9.3589708994554925</v>
      </c>
      <c r="F98" s="185">
        <f t="shared" ca="1" si="19"/>
        <v>2.9225349978782731</v>
      </c>
      <c r="G98" s="186">
        <f t="shared" ca="1" si="16"/>
        <v>685.82730000000004</v>
      </c>
      <c r="H98" s="186">
        <f t="shared" ca="1" si="17"/>
        <v>662.02909299999999</v>
      </c>
      <c r="I98" s="187">
        <f t="shared" ca="1" si="20"/>
        <v>494.49</v>
      </c>
      <c r="J98" s="184">
        <f t="shared" ca="1" si="21"/>
        <v>158.49</v>
      </c>
      <c r="K98" s="184">
        <f t="shared" ca="1" si="22"/>
        <v>9.0399999999999991</v>
      </c>
      <c r="L98" s="184">
        <f t="shared" ca="1" si="23"/>
        <v>0</v>
      </c>
      <c r="M98" s="185">
        <f t="shared" ca="1" si="24"/>
        <v>662.02</v>
      </c>
      <c r="N98" s="183">
        <f t="shared" ca="1" si="25"/>
        <v>494.49679193614998</v>
      </c>
      <c r="O98" s="184">
        <f t="shared" ca="1" si="26"/>
        <v>158.49217689732939</v>
      </c>
      <c r="P98" s="184">
        <f t="shared" ca="1" si="27"/>
        <v>9.0401241665206484</v>
      </c>
      <c r="Q98" s="184">
        <f t="shared" ca="1" si="28"/>
        <v>0</v>
      </c>
      <c r="R98" s="185">
        <f t="shared" ca="1" si="29"/>
        <v>662.02909299999999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15.779182727999968</v>
      </c>
      <c r="C99" s="56">
        <f t="shared" ref="C99:R99" ca="1" si="30">SUM(C3:C98)/4000</f>
        <v>11.736780729820966</v>
      </c>
      <c r="D99" s="54">
        <f t="shared" ca="1" si="30"/>
        <v>3.7610202085265754</v>
      </c>
      <c r="E99" s="54">
        <f t="shared" ca="1" si="30"/>
        <v>0.21442354081071172</v>
      </c>
      <c r="F99" s="55">
        <f t="shared" ca="1" si="30"/>
        <v>6.6958248841733764E-2</v>
      </c>
      <c r="G99" s="59">
        <f t="shared" ca="1" si="30"/>
        <v>11.492061460250007</v>
      </c>
      <c r="H99" s="59">
        <f t="shared" ca="1" si="30"/>
        <v>11.093286926999998</v>
      </c>
      <c r="I99" s="170">
        <f t="shared" ca="1" si="30"/>
        <v>7.9324100000000026</v>
      </c>
      <c r="J99" s="54">
        <f t="shared" ca="1" si="30"/>
        <v>2.9860149999999979</v>
      </c>
      <c r="K99" s="54">
        <f t="shared" ca="1" si="30"/>
        <v>0.16523249999999984</v>
      </c>
      <c r="L99" s="54">
        <f t="shared" ca="1" si="30"/>
        <v>9.4900000000000002E-3</v>
      </c>
      <c r="M99" s="55">
        <f t="shared" ca="1" si="30"/>
        <v>11.093147499999995</v>
      </c>
      <c r="N99" s="56">
        <f t="shared" ca="1" si="30"/>
        <v>7.9325205501460987</v>
      </c>
      <c r="O99" s="54">
        <f t="shared" ca="1" si="30"/>
        <v>2.9860419287004776</v>
      </c>
      <c r="P99" s="54">
        <f t="shared" ca="1" si="30"/>
        <v>0.16523395107298777</v>
      </c>
      <c r="Q99" s="54">
        <f t="shared" ca="1" si="30"/>
        <v>9.4904547528330031E-3</v>
      </c>
      <c r="R99" s="55">
        <f t="shared" ca="1" si="30"/>
        <v>11.093286884672397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-9.1353179581687982E-3</v>
      </c>
      <c r="L3" s="24">
        <f>BRPL_EOD!L3-BRPL_ISGS_exbus!L3</f>
        <v>0</v>
      </c>
      <c r="M3" s="24">
        <f>BRPL_EOD!M3-BRPL_ISGS_exbus!M3</f>
        <v>-2.116261472551173E-3</v>
      </c>
      <c r="N3" s="24">
        <f>BRPL_EOD!N3-BRPL_ISGS_exbus!N3</f>
        <v>2.0550851602791909E-3</v>
      </c>
      <c r="O3" s="24">
        <f>BRPL_EOD!O3-BRPL_ISGS_exbus!O3</f>
        <v>-2.2017659964888026E-3</v>
      </c>
      <c r="P3" s="24">
        <f>BRPL_EOD!P3-BRPL_ISGS_exbus!P3</f>
        <v>-1.4152631095498691E-4</v>
      </c>
      <c r="Q3" s="24">
        <f>BRPL_EOD!Q3-BRPL_ISGS_exbus!Q3</f>
        <v>3.3738305084725084E-3</v>
      </c>
      <c r="R3" s="24">
        <f>BRPL_EOD!R3-BRPL_ISGS_exbus!R3</f>
        <v>4.9928946395567664E-3</v>
      </c>
      <c r="S3" s="24">
        <f>BRPL_EOD!S3-BRPL_ISGS_exbus!S3</f>
        <v>5.4133166979362102E-3</v>
      </c>
      <c r="T3" s="24">
        <f>BRPL_EOD!T3-BRPL_ISGS_exbus!T3</f>
        <v>1.4634295532645059E-3</v>
      </c>
      <c r="U3" s="24">
        <f>BRPL_EOD!U3-BRPL_ISGS_exbus!U3</f>
        <v>-4.7464804433872132E-4</v>
      </c>
      <c r="V3" s="24">
        <f>BRPL_EOD!V3-BRPL_ISGS_exbus!V3</f>
        <v>1.7975248344361816E-3</v>
      </c>
      <c r="W3" s="24">
        <f>BRPL_EOD!W3-BRPL_ISGS_exbus!W3</f>
        <v>-5.4649097287189363E-3</v>
      </c>
      <c r="X3" s="24">
        <f>BRPL_EOD!X3-BRPL_ISGS_exbus!X3</f>
        <v>-3.3034372838756099E-3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-9.1353179581687982E-3</v>
      </c>
      <c r="L4" s="24">
        <f>BRPL_EOD!L4-BRPL_ISGS_exbus!L4</f>
        <v>0</v>
      </c>
      <c r="M4" s="24">
        <f>BRPL_EOD!M4-BRPL_ISGS_exbus!M4</f>
        <v>-2.116261472551173E-3</v>
      </c>
      <c r="N4" s="24">
        <f>BRPL_EOD!N4-BRPL_ISGS_exbus!N4</f>
        <v>2.0550851602791909E-3</v>
      </c>
      <c r="O4" s="24">
        <f>BRPL_EOD!O4-BRPL_ISGS_exbus!O4</f>
        <v>-2.2017659964888026E-3</v>
      </c>
      <c r="P4" s="24">
        <f>BRPL_EOD!P4-BRPL_ISGS_exbus!P4</f>
        <v>9.3947250330117527E-4</v>
      </c>
      <c r="Q4" s="24">
        <f>BRPL_EOD!Q4-BRPL_ISGS_exbus!Q4</f>
        <v>3.3738305084725084E-3</v>
      </c>
      <c r="R4" s="24">
        <f>BRPL_EOD!R4-BRPL_ISGS_exbus!R4</f>
        <v>4.9928946395567664E-3</v>
      </c>
      <c r="S4" s="24">
        <f>BRPL_EOD!S4-BRPL_ISGS_exbus!S4</f>
        <v>5.4133166979362102E-3</v>
      </c>
      <c r="T4" s="24">
        <f>BRPL_EOD!T4-BRPL_ISGS_exbus!T4</f>
        <v>1.4634295532645059E-3</v>
      </c>
      <c r="U4" s="24">
        <f>BRPL_EOD!U4-BRPL_ISGS_exbus!U4</f>
        <v>-4.7464804433872132E-4</v>
      </c>
      <c r="V4" s="24">
        <f>BRPL_EOD!V4-BRPL_ISGS_exbus!V4</f>
        <v>1.7975248344361816E-3</v>
      </c>
      <c r="W4" s="24">
        <f>BRPL_EOD!W4-BRPL_ISGS_exbus!W4</f>
        <v>-5.4649097287189363E-3</v>
      </c>
      <c r="X4" s="24">
        <f>BRPL_EOD!X4-BRPL_ISGS_exbus!X4</f>
        <v>-3.3034372838756099E-3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-9.1353179581687982E-3</v>
      </c>
      <c r="L5" s="24">
        <f>BRPL_EOD!L5-BRPL_ISGS_exbus!L5</f>
        <v>0</v>
      </c>
      <c r="M5" s="24">
        <f>BRPL_EOD!M5-BRPL_ISGS_exbus!M5</f>
        <v>-2.116261472551173E-3</v>
      </c>
      <c r="N5" s="24">
        <f>BRPL_EOD!N5-BRPL_ISGS_exbus!N5</f>
        <v>2.0550851602791909E-3</v>
      </c>
      <c r="O5" s="24">
        <f>BRPL_EOD!O5-BRPL_ISGS_exbus!O5</f>
        <v>-2.2017659964888026E-3</v>
      </c>
      <c r="P5" s="24">
        <f>BRPL_EOD!P5-BRPL_ISGS_exbus!P5</f>
        <v>5.2232006644530315E-3</v>
      </c>
      <c r="Q5" s="24">
        <f>BRPL_EOD!Q5-BRPL_ISGS_exbus!Q5</f>
        <v>3.3738305084725084E-3</v>
      </c>
      <c r="R5" s="24">
        <f>BRPL_EOD!R5-BRPL_ISGS_exbus!R5</f>
        <v>4.9928946395567664E-3</v>
      </c>
      <c r="S5" s="24">
        <f>BRPL_EOD!S5-BRPL_ISGS_exbus!S5</f>
        <v>5.4133166979362102E-3</v>
      </c>
      <c r="T5" s="24">
        <f>BRPL_EOD!T5-BRPL_ISGS_exbus!T5</f>
        <v>1.4634295532645059E-3</v>
      </c>
      <c r="U5" s="24">
        <f>BRPL_EOD!U5-BRPL_ISGS_exbus!U5</f>
        <v>-4.7464804433872132E-4</v>
      </c>
      <c r="V5" s="24">
        <f>BRPL_EOD!V5-BRPL_ISGS_exbus!V5</f>
        <v>1.7975248344361816E-3</v>
      </c>
      <c r="W5" s="24">
        <f>BRPL_EOD!W5-BRPL_ISGS_exbus!W5</f>
        <v>-5.4649097287189363E-3</v>
      </c>
      <c r="X5" s="24">
        <f>BRPL_EOD!X5-BRPL_ISGS_exbus!X5</f>
        <v>-3.3034372838756099E-3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-9.1353179581687982E-3</v>
      </c>
      <c r="L6" s="24">
        <f>BRPL_EOD!L6-BRPL_ISGS_exbus!L6</f>
        <v>0</v>
      </c>
      <c r="M6" s="24">
        <f>BRPL_EOD!M6-BRPL_ISGS_exbus!M6</f>
        <v>-2.116261472551173E-3</v>
      </c>
      <c r="N6" s="24">
        <f>BRPL_EOD!N6-BRPL_ISGS_exbus!N6</f>
        <v>2.0550851602791909E-3</v>
      </c>
      <c r="O6" s="24">
        <f>BRPL_EOD!O6-BRPL_ISGS_exbus!O6</f>
        <v>-2.2017659964888026E-3</v>
      </c>
      <c r="P6" s="24">
        <f>BRPL_EOD!P6-BRPL_ISGS_exbus!P6</f>
        <v>-1.3323651237016065E-3</v>
      </c>
      <c r="Q6" s="24">
        <f>BRPL_EOD!Q6-BRPL_ISGS_exbus!Q6</f>
        <v>3.3738305084725084E-3</v>
      </c>
      <c r="R6" s="24">
        <f>BRPL_EOD!R6-BRPL_ISGS_exbus!R6</f>
        <v>4.9928946395567664E-3</v>
      </c>
      <c r="S6" s="24">
        <f>BRPL_EOD!S6-BRPL_ISGS_exbus!S6</f>
        <v>5.4133166979362102E-3</v>
      </c>
      <c r="T6" s="24">
        <f>BRPL_EOD!T6-BRPL_ISGS_exbus!T6</f>
        <v>1.4634295532645059E-3</v>
      </c>
      <c r="U6" s="24">
        <f>BRPL_EOD!U6-BRPL_ISGS_exbus!U6</f>
        <v>-4.7464804433872132E-4</v>
      </c>
      <c r="V6" s="24">
        <f>BRPL_EOD!V6-BRPL_ISGS_exbus!V6</f>
        <v>1.7975248344361816E-3</v>
      </c>
      <c r="W6" s="24">
        <f>BRPL_EOD!W6-BRPL_ISGS_exbus!W6</f>
        <v>-5.4649097287189363E-3</v>
      </c>
      <c r="X6" s="24">
        <f>BRPL_EOD!X6-BRPL_ISGS_exbus!X6</f>
        <v>-3.3034372838756099E-3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-9.1353179581687982E-3</v>
      </c>
      <c r="L7" s="24">
        <f>BRPL_EOD!L7-BRPL_ISGS_exbus!L7</f>
        <v>0</v>
      </c>
      <c r="M7" s="24">
        <f>BRPL_EOD!M7-BRPL_ISGS_exbus!M7</f>
        <v>-2.116261472551173E-3</v>
      </c>
      <c r="N7" s="24">
        <f>BRPL_EOD!N7-BRPL_ISGS_exbus!N7</f>
        <v>2.0550851602791909E-3</v>
      </c>
      <c r="O7" s="24">
        <f>BRPL_EOD!O7-BRPL_ISGS_exbus!O7</f>
        <v>-2.2017659964888026E-3</v>
      </c>
      <c r="P7" s="24">
        <f>BRPL_EOD!P7-BRPL_ISGS_exbus!P7</f>
        <v>-2.8117837900616394E-3</v>
      </c>
      <c r="Q7" s="24">
        <f>BRPL_EOD!Q7-BRPL_ISGS_exbus!Q7</f>
        <v>3.3738305084725084E-3</v>
      </c>
      <c r="R7" s="24">
        <f>BRPL_EOD!R7-BRPL_ISGS_exbus!R7</f>
        <v>4.9928946395567664E-3</v>
      </c>
      <c r="S7" s="24">
        <f>BRPL_EOD!S7-BRPL_ISGS_exbus!S7</f>
        <v>5.4133166979362102E-3</v>
      </c>
      <c r="T7" s="24">
        <f>BRPL_EOD!T7-BRPL_ISGS_exbus!T7</f>
        <v>1.4634295532645059E-3</v>
      </c>
      <c r="U7" s="24">
        <f>BRPL_EOD!U7-BRPL_ISGS_exbus!U7</f>
        <v>-4.7464804433872132E-4</v>
      </c>
      <c r="V7" s="24">
        <f>BRPL_EOD!V7-BRPL_ISGS_exbus!V7</f>
        <v>1.7975248344361816E-3</v>
      </c>
      <c r="W7" s="24">
        <f>BRPL_EOD!W7-BRPL_ISGS_exbus!W7</f>
        <v>-5.4649097287189363E-3</v>
      </c>
      <c r="X7" s="24">
        <f>BRPL_EOD!X7-BRPL_ISGS_exbus!X7</f>
        <v>-3.3034372838756099E-3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-5.6039386366819599E-3</v>
      </c>
      <c r="L8" s="24">
        <f>BRPL_EOD!L8-BRPL_ISGS_exbus!L8</f>
        <v>-4.5997382136064857E-5</v>
      </c>
      <c r="M8" s="24">
        <f>BRPL_EOD!M8-BRPL_ISGS_exbus!M8</f>
        <v>-2.116261472551173E-3</v>
      </c>
      <c r="N8" s="24">
        <f>BRPL_EOD!N8-BRPL_ISGS_exbus!N8</f>
        <v>2.0550851602791909E-3</v>
      </c>
      <c r="O8" s="24">
        <f>BRPL_EOD!O8-BRPL_ISGS_exbus!O8</f>
        <v>-2.2017659964888026E-3</v>
      </c>
      <c r="P8" s="24">
        <f>BRPL_EOD!P8-BRPL_ISGS_exbus!P8</f>
        <v>-2.1250184113625892E-3</v>
      </c>
      <c r="Q8" s="24">
        <f>BRPL_EOD!Q8-BRPL_ISGS_exbus!Q8</f>
        <v>3.3738305084725084E-3</v>
      </c>
      <c r="R8" s="24">
        <f>BRPL_EOD!R8-BRPL_ISGS_exbus!R8</f>
        <v>4.9928946395567664E-3</v>
      </c>
      <c r="S8" s="24">
        <f>BRPL_EOD!S8-BRPL_ISGS_exbus!S8</f>
        <v>5.4133166979362102E-3</v>
      </c>
      <c r="T8" s="24">
        <f>BRPL_EOD!T8-BRPL_ISGS_exbus!T8</f>
        <v>1.4634295532645059E-3</v>
      </c>
      <c r="U8" s="24">
        <f>BRPL_EOD!U8-BRPL_ISGS_exbus!U8</f>
        <v>-4.7464804433872132E-4</v>
      </c>
      <c r="V8" s="24">
        <f>BRPL_EOD!V8-BRPL_ISGS_exbus!V8</f>
        <v>1.7975248344361816E-3</v>
      </c>
      <c r="W8" s="24">
        <f>BRPL_EOD!W8-BRPL_ISGS_exbus!W8</f>
        <v>-5.4649097287189363E-3</v>
      </c>
      <c r="X8" s="24">
        <f>BRPL_EOD!X8-BRPL_ISGS_exbus!X8</f>
        <v>-3.3034372838756099E-3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-5.6529233921764899E-3</v>
      </c>
      <c r="L9" s="24">
        <f>BRPL_EOD!L9-BRPL_ISGS_exbus!L9</f>
        <v>-4.50094740379825E-4</v>
      </c>
      <c r="M9" s="24">
        <f>BRPL_EOD!M9-BRPL_ISGS_exbus!M9</f>
        <v>-2.116261472551173E-3</v>
      </c>
      <c r="N9" s="24">
        <f>BRPL_EOD!N9-BRPL_ISGS_exbus!N9</f>
        <v>2.0550851602791909E-3</v>
      </c>
      <c r="O9" s="24">
        <f>BRPL_EOD!O9-BRPL_ISGS_exbus!O9</f>
        <v>-2.2017659964888026E-3</v>
      </c>
      <c r="P9" s="24">
        <f>BRPL_EOD!P9-BRPL_ISGS_exbus!P9</f>
        <v>2.9001842604792216E-3</v>
      </c>
      <c r="Q9" s="24">
        <f>BRPL_EOD!Q9-BRPL_ISGS_exbus!Q9</f>
        <v>3.3738305084725084E-3</v>
      </c>
      <c r="R9" s="24">
        <f>BRPL_EOD!R9-BRPL_ISGS_exbus!R9</f>
        <v>4.9928946395567664E-3</v>
      </c>
      <c r="S9" s="24">
        <f>BRPL_EOD!S9-BRPL_ISGS_exbus!S9</f>
        <v>5.4133166979362102E-3</v>
      </c>
      <c r="T9" s="24">
        <f>BRPL_EOD!T9-BRPL_ISGS_exbus!T9</f>
        <v>1.4634295532645059E-3</v>
      </c>
      <c r="U9" s="24">
        <f>BRPL_EOD!U9-BRPL_ISGS_exbus!U9</f>
        <v>-4.7464804433872132E-4</v>
      </c>
      <c r="V9" s="24">
        <f>BRPL_EOD!V9-BRPL_ISGS_exbus!V9</f>
        <v>1.7975248344361816E-3</v>
      </c>
      <c r="W9" s="24">
        <f>BRPL_EOD!W9-BRPL_ISGS_exbus!W9</f>
        <v>-5.4649097287189363E-3</v>
      </c>
      <c r="X9" s="24">
        <f>BRPL_EOD!X9-BRPL_ISGS_exbus!X9</f>
        <v>-3.3034372838756099E-3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-4.1246382284043648E-3</v>
      </c>
      <c r="L10" s="24">
        <f>BRPL_EOD!L10-BRPL_ISGS_exbus!L10</f>
        <v>-4.50094740379825E-4</v>
      </c>
      <c r="M10" s="24">
        <f>BRPL_EOD!M10-BRPL_ISGS_exbus!M10</f>
        <v>-2.116261472551173E-3</v>
      </c>
      <c r="N10" s="24">
        <f>BRPL_EOD!N10-BRPL_ISGS_exbus!N10</f>
        <v>2.0550851602791909E-3</v>
      </c>
      <c r="O10" s="24">
        <f>BRPL_EOD!O10-BRPL_ISGS_exbus!O10</f>
        <v>-2.2017659964888026E-3</v>
      </c>
      <c r="P10" s="24">
        <f>BRPL_EOD!P10-BRPL_ISGS_exbus!P10</f>
        <v>1.6145753102243532E-3</v>
      </c>
      <c r="Q10" s="24">
        <f>BRPL_EOD!Q10-BRPL_ISGS_exbus!Q10</f>
        <v>3.3738305084725084E-3</v>
      </c>
      <c r="R10" s="24">
        <f>BRPL_EOD!R10-BRPL_ISGS_exbus!R10</f>
        <v>4.9928946395567664E-3</v>
      </c>
      <c r="S10" s="24">
        <f>BRPL_EOD!S10-BRPL_ISGS_exbus!S10</f>
        <v>5.4133166979362102E-3</v>
      </c>
      <c r="T10" s="24">
        <f>BRPL_EOD!T10-BRPL_ISGS_exbus!T10</f>
        <v>1.4634295532645059E-3</v>
      </c>
      <c r="U10" s="24">
        <f>BRPL_EOD!U10-BRPL_ISGS_exbus!U10</f>
        <v>-4.7464804433872132E-4</v>
      </c>
      <c r="V10" s="24">
        <f>BRPL_EOD!V10-BRPL_ISGS_exbus!V10</f>
        <v>1.7975248344361816E-3</v>
      </c>
      <c r="W10" s="24">
        <f>BRPL_EOD!W10-BRPL_ISGS_exbus!W10</f>
        <v>-5.4649097287189363E-3</v>
      </c>
      <c r="X10" s="24">
        <f>BRPL_EOD!X10-BRPL_ISGS_exbus!X10</f>
        <v>-3.3034372838756099E-3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2.4089747928996985E-3</v>
      </c>
      <c r="L11" s="24">
        <f>BRPL_EOD!L11-BRPL_ISGS_exbus!L11</f>
        <v>-1.2214665841092653E-4</v>
      </c>
      <c r="M11" s="24">
        <f>BRPL_EOD!M11-BRPL_ISGS_exbus!M11</f>
        <v>-2.116261472551173E-3</v>
      </c>
      <c r="N11" s="24">
        <f>BRPL_EOD!N11-BRPL_ISGS_exbus!N11</f>
        <v>2.0550851602791909E-3</v>
      </c>
      <c r="O11" s="24">
        <f>BRPL_EOD!O11-BRPL_ISGS_exbus!O11</f>
        <v>-2.2017659964888026E-3</v>
      </c>
      <c r="P11" s="24">
        <f>BRPL_EOD!P11-BRPL_ISGS_exbus!P11</f>
        <v>7.8324787870087675E-4</v>
      </c>
      <c r="Q11" s="24">
        <f>BRPL_EOD!Q11-BRPL_ISGS_exbus!Q11</f>
        <v>3.3738305084725084E-3</v>
      </c>
      <c r="R11" s="24">
        <f>BRPL_EOD!R11-BRPL_ISGS_exbus!R11</f>
        <v>4.9928946395567664E-3</v>
      </c>
      <c r="S11" s="24">
        <f>BRPL_EOD!S11-BRPL_ISGS_exbus!S11</f>
        <v>5.4133166979362102E-3</v>
      </c>
      <c r="T11" s="24">
        <f>BRPL_EOD!T11-BRPL_ISGS_exbus!T11</f>
        <v>1.4634295532645059E-3</v>
      </c>
      <c r="U11" s="24">
        <f>BRPL_EOD!U11-BRPL_ISGS_exbus!U11</f>
        <v>-4.7464804433872132E-4</v>
      </c>
      <c r="V11" s="24">
        <f>BRPL_EOD!V11-BRPL_ISGS_exbus!V11</f>
        <v>1.7975248344361816E-3</v>
      </c>
      <c r="W11" s="24">
        <f>BRPL_EOD!W11-BRPL_ISGS_exbus!W11</f>
        <v>-5.4649097287189363E-3</v>
      </c>
      <c r="X11" s="24">
        <f>BRPL_EOD!X11-BRPL_ISGS_exbus!X11</f>
        <v>-3.3034372838756099E-3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-9.444136784679813E-3</v>
      </c>
      <c r="L12" s="24">
        <f>BRPL_EOD!L12-BRPL_ISGS_exbus!L12</f>
        <v>-1.2214665841092653E-4</v>
      </c>
      <c r="M12" s="24">
        <f>BRPL_EOD!M12-BRPL_ISGS_exbus!M12</f>
        <v>-2.116261472551173E-3</v>
      </c>
      <c r="N12" s="24">
        <f>BRPL_EOD!N12-BRPL_ISGS_exbus!N12</f>
        <v>2.0550851602791909E-3</v>
      </c>
      <c r="O12" s="24">
        <f>BRPL_EOD!O12-BRPL_ISGS_exbus!O12</f>
        <v>-2.2017659964888026E-3</v>
      </c>
      <c r="P12" s="24">
        <f>BRPL_EOD!P12-BRPL_ISGS_exbus!P12</f>
        <v>2.3215357241994639E-3</v>
      </c>
      <c r="Q12" s="24">
        <f>BRPL_EOD!Q12-BRPL_ISGS_exbus!Q12</f>
        <v>3.3738305084725084E-3</v>
      </c>
      <c r="R12" s="24">
        <f>BRPL_EOD!R12-BRPL_ISGS_exbus!R12</f>
        <v>4.9928946395567664E-3</v>
      </c>
      <c r="S12" s="24">
        <f>BRPL_EOD!S12-BRPL_ISGS_exbus!S12</f>
        <v>5.4133166979362102E-3</v>
      </c>
      <c r="T12" s="24">
        <f>BRPL_EOD!T12-BRPL_ISGS_exbus!T12</f>
        <v>1.4634295532645059E-3</v>
      </c>
      <c r="U12" s="24">
        <f>BRPL_EOD!U12-BRPL_ISGS_exbus!U12</f>
        <v>-4.7464804433872132E-4</v>
      </c>
      <c r="V12" s="24">
        <f>BRPL_EOD!V12-BRPL_ISGS_exbus!V12</f>
        <v>1.7975248344361816E-3</v>
      </c>
      <c r="W12" s="24">
        <f>BRPL_EOD!W12-BRPL_ISGS_exbus!W12</f>
        <v>-5.4649097287189363E-3</v>
      </c>
      <c r="X12" s="24">
        <f>BRPL_EOD!X12-BRPL_ISGS_exbus!X12</f>
        <v>-3.3034372838756099E-3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-9.444136784679813E-3</v>
      </c>
      <c r="L13" s="24">
        <f>BRPL_EOD!L13-BRPL_ISGS_exbus!L13</f>
        <v>-2.1164212173552244E-4</v>
      </c>
      <c r="M13" s="24">
        <f>BRPL_EOD!M13-BRPL_ISGS_exbus!M13</f>
        <v>-2.116261472551173E-3</v>
      </c>
      <c r="N13" s="24">
        <f>BRPL_EOD!N13-BRPL_ISGS_exbus!N13</f>
        <v>2.0550851602791909E-3</v>
      </c>
      <c r="O13" s="24">
        <f>BRPL_EOD!O13-BRPL_ISGS_exbus!O13</f>
        <v>-2.2017659964888026E-3</v>
      </c>
      <c r="P13" s="24">
        <f>BRPL_EOD!P13-BRPL_ISGS_exbus!P13</f>
        <v>2.3215357241994639E-3</v>
      </c>
      <c r="Q13" s="24">
        <f>BRPL_EOD!Q13-BRPL_ISGS_exbus!Q13</f>
        <v>3.3738305084725084E-3</v>
      </c>
      <c r="R13" s="24">
        <f>BRPL_EOD!R13-BRPL_ISGS_exbus!R13</f>
        <v>4.9928946395567664E-3</v>
      </c>
      <c r="S13" s="24">
        <f>BRPL_EOD!S13-BRPL_ISGS_exbus!S13</f>
        <v>5.4133166979362102E-3</v>
      </c>
      <c r="T13" s="24">
        <f>BRPL_EOD!T13-BRPL_ISGS_exbus!T13</f>
        <v>1.4634295532645059E-3</v>
      </c>
      <c r="U13" s="24">
        <f>BRPL_EOD!U13-BRPL_ISGS_exbus!U13</f>
        <v>-4.7464804433872132E-4</v>
      </c>
      <c r="V13" s="24">
        <f>BRPL_EOD!V13-BRPL_ISGS_exbus!V13</f>
        <v>1.7975248344361816E-3</v>
      </c>
      <c r="W13" s="24">
        <f>BRPL_EOD!W13-BRPL_ISGS_exbus!W13</f>
        <v>-5.4649097287189363E-3</v>
      </c>
      <c r="X13" s="24">
        <f>BRPL_EOD!X13-BRPL_ISGS_exbus!X13</f>
        <v>-3.3034372838756099E-3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-9.444136784679813E-3</v>
      </c>
      <c r="L14" s="24">
        <f>BRPL_EOD!L14-BRPL_ISGS_exbus!L14</f>
        <v>-2.7804718406621021E-4</v>
      </c>
      <c r="M14" s="24">
        <f>BRPL_EOD!M14-BRPL_ISGS_exbus!M14</f>
        <v>-2.116261472551173E-3</v>
      </c>
      <c r="N14" s="24">
        <f>BRPL_EOD!N14-BRPL_ISGS_exbus!N14</f>
        <v>2.0550851602791909E-3</v>
      </c>
      <c r="O14" s="24">
        <f>BRPL_EOD!O14-BRPL_ISGS_exbus!O14</f>
        <v>-2.2017659964888026E-3</v>
      </c>
      <c r="P14" s="24">
        <f>BRPL_EOD!P14-BRPL_ISGS_exbus!P14</f>
        <v>2.3215357241994639E-3</v>
      </c>
      <c r="Q14" s="24">
        <f>BRPL_EOD!Q14-BRPL_ISGS_exbus!Q14</f>
        <v>3.3738305084725084E-3</v>
      </c>
      <c r="R14" s="24">
        <f>BRPL_EOD!R14-BRPL_ISGS_exbus!R14</f>
        <v>4.9928946395567664E-3</v>
      </c>
      <c r="S14" s="24">
        <f>BRPL_EOD!S14-BRPL_ISGS_exbus!S14</f>
        <v>5.4133166979362102E-3</v>
      </c>
      <c r="T14" s="24">
        <f>BRPL_EOD!T14-BRPL_ISGS_exbus!T14</f>
        <v>1.4634295532645059E-3</v>
      </c>
      <c r="U14" s="24">
        <f>BRPL_EOD!U14-BRPL_ISGS_exbus!U14</f>
        <v>-4.7464804433872132E-4</v>
      </c>
      <c r="V14" s="24">
        <f>BRPL_EOD!V14-BRPL_ISGS_exbus!V14</f>
        <v>1.7975248344361816E-3</v>
      </c>
      <c r="W14" s="24">
        <f>BRPL_EOD!W14-BRPL_ISGS_exbus!W14</f>
        <v>-5.4649097287189363E-3</v>
      </c>
      <c r="X14" s="24">
        <f>BRPL_EOD!X14-BRPL_ISGS_exbus!X14</f>
        <v>-3.3034372838756099E-3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-3.633203997083001E-3</v>
      </c>
      <c r="L15" s="24">
        <f>BRPL_EOD!L15-BRPL_ISGS_exbus!L15</f>
        <v>-2.7853213864226234E-4</v>
      </c>
      <c r="M15" s="24">
        <f>BRPL_EOD!M15-BRPL_ISGS_exbus!M15</f>
        <v>-2.116261472551173E-3</v>
      </c>
      <c r="N15" s="24">
        <f>BRPL_EOD!N15-BRPL_ISGS_exbus!N15</f>
        <v>2.0550851602791909E-3</v>
      </c>
      <c r="O15" s="24">
        <f>BRPL_EOD!O15-BRPL_ISGS_exbus!O15</f>
        <v>-2.2017659964888026E-3</v>
      </c>
      <c r="P15" s="24">
        <f>BRPL_EOD!P15-BRPL_ISGS_exbus!P15</f>
        <v>4.4657038025519569E-4</v>
      </c>
      <c r="Q15" s="24">
        <f>BRPL_EOD!Q15-BRPL_ISGS_exbus!Q15</f>
        <v>1.694268656715181E-3</v>
      </c>
      <c r="R15" s="24">
        <f>BRPL_EOD!R15-BRPL_ISGS_exbus!R15</f>
        <v>3.9155369446461918E-3</v>
      </c>
      <c r="S15" s="24">
        <f>BRPL_EOD!S15-BRPL_ISGS_exbus!S15</f>
        <v>5.0087989255569454E-3</v>
      </c>
      <c r="T15" s="24">
        <f>BRPL_EOD!T15-BRPL_ISGS_exbus!T15</f>
        <v>1.1325605536331995E-3</v>
      </c>
      <c r="U15" s="24">
        <f>BRPL_EOD!U15-BRPL_ISGS_exbus!U15</f>
        <v>-4.7464804433872132E-4</v>
      </c>
      <c r="V15" s="24">
        <f>BRPL_EOD!V15-BRPL_ISGS_exbus!V15</f>
        <v>1.7975248344361816E-3</v>
      </c>
      <c r="W15" s="24">
        <f>BRPL_EOD!W15-BRPL_ISGS_exbus!W15</f>
        <v>-5.4649097287189363E-3</v>
      </c>
      <c r="X15" s="24">
        <f>BRPL_EOD!X15-BRPL_ISGS_exbus!X15</f>
        <v>-3.3034372838756099E-3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-3.633203997083001E-3</v>
      </c>
      <c r="L16" s="24">
        <f>BRPL_EOD!L16-BRPL_ISGS_exbus!L16</f>
        <v>-1.7243252534271392E-4</v>
      </c>
      <c r="M16" s="24">
        <f>BRPL_EOD!M16-BRPL_ISGS_exbus!M16</f>
        <v>-2.116261472551173E-3</v>
      </c>
      <c r="N16" s="24">
        <f>BRPL_EOD!N16-BRPL_ISGS_exbus!N16</f>
        <v>2.0550851602791909E-3</v>
      </c>
      <c r="O16" s="24">
        <f>BRPL_EOD!O16-BRPL_ISGS_exbus!O16</f>
        <v>-2.2017659964888026E-3</v>
      </c>
      <c r="P16" s="24">
        <f>BRPL_EOD!P16-BRPL_ISGS_exbus!P16</f>
        <v>4.4657038025519569E-4</v>
      </c>
      <c r="Q16" s="24">
        <f>BRPL_EOD!Q16-BRPL_ISGS_exbus!Q16</f>
        <v>1.694268656715181E-3</v>
      </c>
      <c r="R16" s="24">
        <f>BRPL_EOD!R16-BRPL_ISGS_exbus!R16</f>
        <v>3.9155369446461918E-3</v>
      </c>
      <c r="S16" s="24">
        <f>BRPL_EOD!S16-BRPL_ISGS_exbus!S16</f>
        <v>5.0087989255569454E-3</v>
      </c>
      <c r="T16" s="24">
        <f>BRPL_EOD!T16-BRPL_ISGS_exbus!T16</f>
        <v>1.1325605536331995E-3</v>
      </c>
      <c r="U16" s="24">
        <f>BRPL_EOD!U16-BRPL_ISGS_exbus!U16</f>
        <v>-4.7464804433872132E-4</v>
      </c>
      <c r="V16" s="24">
        <f>BRPL_EOD!V16-BRPL_ISGS_exbus!V16</f>
        <v>1.7975248344361816E-3</v>
      </c>
      <c r="W16" s="24">
        <f>BRPL_EOD!W16-BRPL_ISGS_exbus!W16</f>
        <v>-5.4649097287189363E-3</v>
      </c>
      <c r="X16" s="24">
        <f>BRPL_EOD!X16-BRPL_ISGS_exbus!X16</f>
        <v>-3.3034372838756099E-3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-3.633203997083001E-3</v>
      </c>
      <c r="L17" s="24">
        <f>BRPL_EOD!L17-BRPL_ISGS_exbus!L17</f>
        <v>-1.7813025734092491E-4</v>
      </c>
      <c r="M17" s="24">
        <f>BRPL_EOD!M17-BRPL_ISGS_exbus!M17</f>
        <v>-2.116261472551173E-3</v>
      </c>
      <c r="N17" s="24">
        <f>BRPL_EOD!N17-BRPL_ISGS_exbus!N17</f>
        <v>2.0550851602791909E-3</v>
      </c>
      <c r="O17" s="24">
        <f>BRPL_EOD!O17-BRPL_ISGS_exbus!O17</f>
        <v>-2.2017659964888026E-3</v>
      </c>
      <c r="P17" s="24">
        <f>BRPL_EOD!P17-BRPL_ISGS_exbus!P17</f>
        <v>4.4657038025519569E-4</v>
      </c>
      <c r="Q17" s="24">
        <f>BRPL_EOD!Q17-BRPL_ISGS_exbus!Q17</f>
        <v>1.694268656715181E-3</v>
      </c>
      <c r="R17" s="24">
        <f>BRPL_EOD!R17-BRPL_ISGS_exbus!R17</f>
        <v>3.9155369446461918E-3</v>
      </c>
      <c r="S17" s="24">
        <f>BRPL_EOD!S17-BRPL_ISGS_exbus!S17</f>
        <v>5.0087989255569454E-3</v>
      </c>
      <c r="T17" s="24">
        <f>BRPL_EOD!T17-BRPL_ISGS_exbus!T17</f>
        <v>1.1325605536331995E-3</v>
      </c>
      <c r="U17" s="24">
        <f>BRPL_EOD!U17-BRPL_ISGS_exbus!U17</f>
        <v>-4.7464804433872132E-4</v>
      </c>
      <c r="V17" s="24">
        <f>BRPL_EOD!V17-BRPL_ISGS_exbus!V17</f>
        <v>1.7975248344361816E-3</v>
      </c>
      <c r="W17" s="24">
        <f>BRPL_EOD!W17-BRPL_ISGS_exbus!W17</f>
        <v>-5.4649097287189363E-3</v>
      </c>
      <c r="X17" s="24">
        <f>BRPL_EOD!X17-BRPL_ISGS_exbus!X17</f>
        <v>-3.3034372838756099E-3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-3.633203997083001E-3</v>
      </c>
      <c r="L18" s="24">
        <f>BRPL_EOD!L18-BRPL_ISGS_exbus!L18</f>
        <v>-1.4216211024198344E-4</v>
      </c>
      <c r="M18" s="24">
        <f>BRPL_EOD!M18-BRPL_ISGS_exbus!M18</f>
        <v>-2.116261472551173E-3</v>
      </c>
      <c r="N18" s="24">
        <f>BRPL_EOD!N18-BRPL_ISGS_exbus!N18</f>
        <v>2.0550851602791909E-3</v>
      </c>
      <c r="O18" s="24">
        <f>BRPL_EOD!O18-BRPL_ISGS_exbus!O18</f>
        <v>-2.2017659964888026E-3</v>
      </c>
      <c r="P18" s="24">
        <f>BRPL_EOD!P18-BRPL_ISGS_exbus!P18</f>
        <v>4.4657038025519569E-4</v>
      </c>
      <c r="Q18" s="24">
        <f>BRPL_EOD!Q18-BRPL_ISGS_exbus!Q18</f>
        <v>1.694268656715181E-3</v>
      </c>
      <c r="R18" s="24">
        <f>BRPL_EOD!R18-BRPL_ISGS_exbus!R18</f>
        <v>3.9155369446461918E-3</v>
      </c>
      <c r="S18" s="24">
        <f>BRPL_EOD!S18-BRPL_ISGS_exbus!S18</f>
        <v>5.0087989255569454E-3</v>
      </c>
      <c r="T18" s="24">
        <f>BRPL_EOD!T18-BRPL_ISGS_exbus!T18</f>
        <v>1.1325605536331995E-3</v>
      </c>
      <c r="U18" s="24">
        <f>BRPL_EOD!U18-BRPL_ISGS_exbus!U18</f>
        <v>-4.7464804433872132E-4</v>
      </c>
      <c r="V18" s="24">
        <f>BRPL_EOD!V18-BRPL_ISGS_exbus!V18</f>
        <v>1.7975248344361816E-3</v>
      </c>
      <c r="W18" s="24">
        <f>BRPL_EOD!W18-BRPL_ISGS_exbus!W18</f>
        <v>-5.4649097287189363E-3</v>
      </c>
      <c r="X18" s="24">
        <f>BRPL_EOD!X18-BRPL_ISGS_exbus!X18</f>
        <v>-3.3034372838756099E-3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-3.633203997083001E-3</v>
      </c>
      <c r="L19" s="24">
        <f>BRPL_EOD!L19-BRPL_ISGS_exbus!L19</f>
        <v>-2.981142153277716E-4</v>
      </c>
      <c r="M19" s="24">
        <f>BRPL_EOD!M19-BRPL_ISGS_exbus!M19</f>
        <v>-2.116261472551173E-3</v>
      </c>
      <c r="N19" s="24">
        <f>BRPL_EOD!N19-BRPL_ISGS_exbus!N19</f>
        <v>2.0550851602791909E-3</v>
      </c>
      <c r="O19" s="24">
        <f>BRPL_EOD!O19-BRPL_ISGS_exbus!O19</f>
        <v>-2.2017659964888026E-3</v>
      </c>
      <c r="P19" s="24">
        <f>BRPL_EOD!P19-BRPL_ISGS_exbus!P19</f>
        <v>4.4657038025519569E-4</v>
      </c>
      <c r="Q19" s="24">
        <f>BRPL_EOD!Q19-BRPL_ISGS_exbus!Q19</f>
        <v>1.694268656715181E-3</v>
      </c>
      <c r="R19" s="24">
        <f>BRPL_EOD!R19-BRPL_ISGS_exbus!R19</f>
        <v>3.9155369446461918E-3</v>
      </c>
      <c r="S19" s="24">
        <f>BRPL_EOD!S19-BRPL_ISGS_exbus!S19</f>
        <v>5.0087989255569454E-3</v>
      </c>
      <c r="T19" s="24">
        <f>BRPL_EOD!T19-BRPL_ISGS_exbus!T19</f>
        <v>1.1325605536331995E-3</v>
      </c>
      <c r="U19" s="24">
        <f>BRPL_EOD!U19-BRPL_ISGS_exbus!U19</f>
        <v>-4.7464804433872132E-4</v>
      </c>
      <c r="V19" s="24">
        <f>BRPL_EOD!V19-BRPL_ISGS_exbus!V19</f>
        <v>1.7975248344361816E-3</v>
      </c>
      <c r="W19" s="24">
        <f>BRPL_EOD!W19-BRPL_ISGS_exbus!W19</f>
        <v>-5.4649097287189363E-3</v>
      </c>
      <c r="X19" s="24">
        <f>BRPL_EOD!X19-BRPL_ISGS_exbus!X19</f>
        <v>-3.3034372838756099E-3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-3.633203997083001E-3</v>
      </c>
      <c r="L20" s="24">
        <f>BRPL_EOD!L20-BRPL_ISGS_exbus!L20</f>
        <v>-4.115150861441208E-4</v>
      </c>
      <c r="M20" s="24">
        <f>BRPL_EOD!M20-BRPL_ISGS_exbus!M20</f>
        <v>-2.116261472551173E-3</v>
      </c>
      <c r="N20" s="24">
        <f>BRPL_EOD!N20-BRPL_ISGS_exbus!N20</f>
        <v>2.0550851602791909E-3</v>
      </c>
      <c r="O20" s="24">
        <f>BRPL_EOD!O20-BRPL_ISGS_exbus!O20</f>
        <v>-2.2017659964888026E-3</v>
      </c>
      <c r="P20" s="24">
        <f>BRPL_EOD!P20-BRPL_ISGS_exbus!P20</f>
        <v>4.4657038025519569E-4</v>
      </c>
      <c r="Q20" s="24">
        <f>BRPL_EOD!Q20-BRPL_ISGS_exbus!Q20</f>
        <v>1.694268656715181E-3</v>
      </c>
      <c r="R20" s="24">
        <f>BRPL_EOD!R20-BRPL_ISGS_exbus!R20</f>
        <v>3.0145333985807099E-3</v>
      </c>
      <c r="S20" s="24">
        <f>BRPL_EOD!S20-BRPL_ISGS_exbus!S20</f>
        <v>5.0087989255569454E-3</v>
      </c>
      <c r="T20" s="24">
        <f>BRPL_EOD!T20-BRPL_ISGS_exbus!T20</f>
        <v>1.1325605536331995E-3</v>
      </c>
      <c r="U20" s="24">
        <f>BRPL_EOD!U20-BRPL_ISGS_exbus!U20</f>
        <v>-4.7464804433872132E-4</v>
      </c>
      <c r="V20" s="24">
        <f>BRPL_EOD!V20-BRPL_ISGS_exbus!V20</f>
        <v>1.7975248344361816E-3</v>
      </c>
      <c r="W20" s="24">
        <f>BRPL_EOD!W20-BRPL_ISGS_exbus!W20</f>
        <v>-5.4649097287189363E-3</v>
      </c>
      <c r="X20" s="24">
        <f>BRPL_EOD!X20-BRPL_ISGS_exbus!X20</f>
        <v>-3.3034372838756099E-3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-3.633203997083001E-3</v>
      </c>
      <c r="L21" s="24">
        <f>BRPL_EOD!L21-BRPL_ISGS_exbus!L21</f>
        <v>-3.161823554318488E-4</v>
      </c>
      <c r="M21" s="24">
        <f>BRPL_EOD!M21-BRPL_ISGS_exbus!M21</f>
        <v>-2.116261472551173E-3</v>
      </c>
      <c r="N21" s="24">
        <f>BRPL_EOD!N21-BRPL_ISGS_exbus!N21</f>
        <v>2.0550851602791909E-3</v>
      </c>
      <c r="O21" s="24">
        <f>BRPL_EOD!O21-BRPL_ISGS_exbus!O21</f>
        <v>-2.2017659964888026E-3</v>
      </c>
      <c r="P21" s="24">
        <f>BRPL_EOD!P21-BRPL_ISGS_exbus!P21</f>
        <v>4.4657038025519569E-4</v>
      </c>
      <c r="Q21" s="24">
        <f>BRPL_EOD!Q21-BRPL_ISGS_exbus!Q21</f>
        <v>1.694268656715181E-3</v>
      </c>
      <c r="R21" s="24">
        <f>BRPL_EOD!R21-BRPL_ISGS_exbus!R21</f>
        <v>3.0145333985807099E-3</v>
      </c>
      <c r="S21" s="24">
        <f>BRPL_EOD!S21-BRPL_ISGS_exbus!S21</f>
        <v>5.0087989255569454E-3</v>
      </c>
      <c r="T21" s="24">
        <f>BRPL_EOD!T21-BRPL_ISGS_exbus!T21</f>
        <v>1.1325605536331995E-3</v>
      </c>
      <c r="U21" s="24">
        <f>BRPL_EOD!U21-BRPL_ISGS_exbus!U21</f>
        <v>-4.7464804433872132E-4</v>
      </c>
      <c r="V21" s="24">
        <f>BRPL_EOD!V21-BRPL_ISGS_exbus!V21</f>
        <v>1.7975248344361816E-3</v>
      </c>
      <c r="W21" s="24">
        <f>BRPL_EOD!W21-BRPL_ISGS_exbus!W21</f>
        <v>-5.4649097287189363E-3</v>
      </c>
      <c r="X21" s="24">
        <f>BRPL_EOD!X21-BRPL_ISGS_exbus!X21</f>
        <v>-3.3034372838756099E-3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-3.633203997083001E-3</v>
      </c>
      <c r="L22" s="24">
        <f>BRPL_EOD!L22-BRPL_ISGS_exbus!L22</f>
        <v>-4.0736878088587503E-4</v>
      </c>
      <c r="M22" s="24">
        <f>BRPL_EOD!M22-BRPL_ISGS_exbus!M22</f>
        <v>-2.116261472551173E-3</v>
      </c>
      <c r="N22" s="24">
        <f>BRPL_EOD!N22-BRPL_ISGS_exbus!N22</f>
        <v>2.0550851602791909E-3</v>
      </c>
      <c r="O22" s="24">
        <f>BRPL_EOD!O22-BRPL_ISGS_exbus!O22</f>
        <v>-2.2017659964888026E-3</v>
      </c>
      <c r="P22" s="24">
        <f>BRPL_EOD!P22-BRPL_ISGS_exbus!P22</f>
        <v>4.4657038025519569E-4</v>
      </c>
      <c r="Q22" s="24">
        <f>BRPL_EOD!Q22-BRPL_ISGS_exbus!Q22</f>
        <v>1.694268656715181E-3</v>
      </c>
      <c r="R22" s="24">
        <f>BRPL_EOD!R22-BRPL_ISGS_exbus!R22</f>
        <v>3.9155369446461918E-3</v>
      </c>
      <c r="S22" s="24">
        <f>BRPL_EOD!S22-BRPL_ISGS_exbus!S22</f>
        <v>5.0087989255569454E-3</v>
      </c>
      <c r="T22" s="24">
        <f>BRPL_EOD!T22-BRPL_ISGS_exbus!T22</f>
        <v>1.1325605536331995E-3</v>
      </c>
      <c r="U22" s="24">
        <f>BRPL_EOD!U22-BRPL_ISGS_exbus!U22</f>
        <v>-4.7464804433872132E-4</v>
      </c>
      <c r="V22" s="24">
        <f>BRPL_EOD!V22-BRPL_ISGS_exbus!V22</f>
        <v>1.7975248344361816E-3</v>
      </c>
      <c r="W22" s="24">
        <f>BRPL_EOD!W22-BRPL_ISGS_exbus!W22</f>
        <v>-5.4649097287189363E-3</v>
      </c>
      <c r="X22" s="24">
        <f>BRPL_EOD!X22-BRPL_ISGS_exbus!X22</f>
        <v>-3.3034372838756099E-3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-3.633203997083001E-3</v>
      </c>
      <c r="L23" s="24">
        <f>BRPL_EOD!L23-BRPL_ISGS_exbus!L23</f>
        <v>-2.70187031023994E-5</v>
      </c>
      <c r="M23" s="24">
        <f>BRPL_EOD!M23-BRPL_ISGS_exbus!M23</f>
        <v>-2.116261472551173E-3</v>
      </c>
      <c r="N23" s="24">
        <f>BRPL_EOD!N23-BRPL_ISGS_exbus!N23</f>
        <v>2.0550851602791909E-3</v>
      </c>
      <c r="O23" s="24">
        <f>BRPL_EOD!O23-BRPL_ISGS_exbus!O23</f>
        <v>-2.2017659964888026E-3</v>
      </c>
      <c r="P23" s="24">
        <f>BRPL_EOD!P23-BRPL_ISGS_exbus!P23</f>
        <v>4.4657038025519569E-4</v>
      </c>
      <c r="Q23" s="24">
        <f>BRPL_EOD!Q23-BRPL_ISGS_exbus!Q23</f>
        <v>1.694268656715181E-3</v>
      </c>
      <c r="R23" s="24">
        <f>BRPL_EOD!R23-BRPL_ISGS_exbus!R23</f>
        <v>3.9155369446461918E-3</v>
      </c>
      <c r="S23" s="24">
        <f>BRPL_EOD!S23-BRPL_ISGS_exbus!S23</f>
        <v>5.0087989255569454E-3</v>
      </c>
      <c r="T23" s="24">
        <f>BRPL_EOD!T23-BRPL_ISGS_exbus!T23</f>
        <v>1.1325605536331995E-3</v>
      </c>
      <c r="U23" s="24">
        <f>BRPL_EOD!U23-BRPL_ISGS_exbus!U23</f>
        <v>-4.7464804433872132E-4</v>
      </c>
      <c r="V23" s="24">
        <f>BRPL_EOD!V23-BRPL_ISGS_exbus!V23</f>
        <v>1.7975248344361816E-3</v>
      </c>
      <c r="W23" s="24">
        <f>BRPL_EOD!W23-BRPL_ISGS_exbus!W23</f>
        <v>-5.0690047192070153E-3</v>
      </c>
      <c r="X23" s="24">
        <f>BRPL_EOD!X23-BRPL_ISGS_exbus!X23</f>
        <v>-3.3034372838756099E-3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5.6704805109575318E-4</v>
      </c>
      <c r="L24" s="24">
        <f>BRPL_EOD!L24-BRPL_ISGS_exbus!L24</f>
        <v>1.4281063162258079E-4</v>
      </c>
      <c r="M24" s="24">
        <f>BRPL_EOD!M24-BRPL_ISGS_exbus!M24</f>
        <v>-2.116261472551173E-3</v>
      </c>
      <c r="N24" s="24">
        <f>BRPL_EOD!N24-BRPL_ISGS_exbus!N24</f>
        <v>2.0550851602791909E-3</v>
      </c>
      <c r="O24" s="24">
        <f>BRPL_EOD!O24-BRPL_ISGS_exbus!O24</f>
        <v>-2.2017659964888026E-3</v>
      </c>
      <c r="P24" s="24">
        <f>BRPL_EOD!P24-BRPL_ISGS_exbus!P24</f>
        <v>4.4657038025519569E-4</v>
      </c>
      <c r="Q24" s="24">
        <f>BRPL_EOD!Q24-BRPL_ISGS_exbus!Q24</f>
        <v>1.694268656715181E-3</v>
      </c>
      <c r="R24" s="24">
        <f>BRPL_EOD!R24-BRPL_ISGS_exbus!R24</f>
        <v>3.9155369446461918E-3</v>
      </c>
      <c r="S24" s="24">
        <f>BRPL_EOD!S24-BRPL_ISGS_exbus!S24</f>
        <v>5.0087989255569454E-3</v>
      </c>
      <c r="T24" s="24">
        <f>BRPL_EOD!T24-BRPL_ISGS_exbus!T24</f>
        <v>1.1325605536331995E-3</v>
      </c>
      <c r="U24" s="24">
        <f>BRPL_EOD!U24-BRPL_ISGS_exbus!U24</f>
        <v>-4.7464804433872132E-4</v>
      </c>
      <c r="V24" s="24">
        <f>BRPL_EOD!V24-BRPL_ISGS_exbus!V24</f>
        <v>1.7975248344361816E-3</v>
      </c>
      <c r="W24" s="24">
        <f>BRPL_EOD!W24-BRPL_ISGS_exbus!W24</f>
        <v>-5.0690047192070153E-3</v>
      </c>
      <c r="X24" s="24">
        <f>BRPL_EOD!X24-BRPL_ISGS_exbus!X24</f>
        <v>-3.3034372838756099E-3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-2.556076372741245E-3</v>
      </c>
      <c r="L25" s="24">
        <f>BRPL_EOD!L25-BRPL_ISGS_exbus!L25</f>
        <v>1.4281063162258079E-4</v>
      </c>
      <c r="M25" s="24">
        <f>BRPL_EOD!M25-BRPL_ISGS_exbus!M25</f>
        <v>-2.116261472551173E-3</v>
      </c>
      <c r="N25" s="24">
        <f>BRPL_EOD!N25-BRPL_ISGS_exbus!N25</f>
        <v>2.0550851602791909E-3</v>
      </c>
      <c r="O25" s="24">
        <f>BRPL_EOD!O25-BRPL_ISGS_exbus!O25</f>
        <v>-2.2017659964888026E-3</v>
      </c>
      <c r="P25" s="24">
        <f>BRPL_EOD!P25-BRPL_ISGS_exbus!P25</f>
        <v>4.4657038025519569E-4</v>
      </c>
      <c r="Q25" s="24">
        <f>BRPL_EOD!Q25-BRPL_ISGS_exbus!Q25</f>
        <v>1.694268656715181E-3</v>
      </c>
      <c r="R25" s="24">
        <f>BRPL_EOD!R25-BRPL_ISGS_exbus!R25</f>
        <v>3.9155369446461918E-3</v>
      </c>
      <c r="S25" s="24">
        <f>BRPL_EOD!S25-BRPL_ISGS_exbus!S25</f>
        <v>5.0087989255569454E-3</v>
      </c>
      <c r="T25" s="24">
        <f>BRPL_EOD!T25-BRPL_ISGS_exbus!T25</f>
        <v>1.1325605536331995E-3</v>
      </c>
      <c r="U25" s="24">
        <f>BRPL_EOD!U25-BRPL_ISGS_exbus!U25</f>
        <v>-4.7464804433872132E-4</v>
      </c>
      <c r="V25" s="24">
        <f>BRPL_EOD!V25-BRPL_ISGS_exbus!V25</f>
        <v>1.7975248344361816E-3</v>
      </c>
      <c r="W25" s="24">
        <f>BRPL_EOD!W25-BRPL_ISGS_exbus!W25</f>
        <v>-5.0690047192070153E-3</v>
      </c>
      <c r="X25" s="24">
        <f>BRPL_EOD!X25-BRPL_ISGS_exbus!X25</f>
        <v>-3.3034372838756099E-3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-1.3124979644771884E-3</v>
      </c>
      <c r="L26" s="24">
        <f>BRPL_EOD!L26-BRPL_ISGS_exbus!L26</f>
        <v>1.4281063162258079E-4</v>
      </c>
      <c r="M26" s="24">
        <f>BRPL_EOD!M26-BRPL_ISGS_exbus!M26</f>
        <v>-2.116261472551173E-3</v>
      </c>
      <c r="N26" s="24">
        <f>BRPL_EOD!N26-BRPL_ISGS_exbus!N26</f>
        <v>2.0550851602791909E-3</v>
      </c>
      <c r="O26" s="24">
        <f>BRPL_EOD!O26-BRPL_ISGS_exbus!O26</f>
        <v>-2.2017659964888026E-3</v>
      </c>
      <c r="P26" s="24">
        <f>BRPL_EOD!P26-BRPL_ISGS_exbus!P26</f>
        <v>4.4657038025519569E-4</v>
      </c>
      <c r="Q26" s="24">
        <f>BRPL_EOD!Q26-BRPL_ISGS_exbus!Q26</f>
        <v>1.694268656715181E-3</v>
      </c>
      <c r="R26" s="24">
        <f>BRPL_EOD!R26-BRPL_ISGS_exbus!R26</f>
        <v>3.9155369446461918E-3</v>
      </c>
      <c r="S26" s="24">
        <f>BRPL_EOD!S26-BRPL_ISGS_exbus!S26</f>
        <v>5.0087989255569454E-3</v>
      </c>
      <c r="T26" s="24">
        <f>BRPL_EOD!T26-BRPL_ISGS_exbus!T26</f>
        <v>1.1325605536331995E-3</v>
      </c>
      <c r="U26" s="24">
        <f>BRPL_EOD!U26-BRPL_ISGS_exbus!U26</f>
        <v>-4.7464804433872132E-4</v>
      </c>
      <c r="V26" s="24">
        <f>BRPL_EOD!V26-BRPL_ISGS_exbus!V26</f>
        <v>1.7975248344361816E-3</v>
      </c>
      <c r="W26" s="24">
        <f>BRPL_EOD!W26-BRPL_ISGS_exbus!W26</f>
        <v>-5.0690047192070153E-3</v>
      </c>
      <c r="X26" s="24">
        <f>BRPL_EOD!X26-BRPL_ISGS_exbus!X26</f>
        <v>-3.3034372838756099E-3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2.9901078347620569E-3</v>
      </c>
      <c r="L27" s="24">
        <f>BRPL_EOD!L27-BRPL_ISGS_exbus!L27</f>
        <v>1.4281063162258079E-4</v>
      </c>
      <c r="M27" s="24">
        <f>BRPL_EOD!M27-BRPL_ISGS_exbus!M27</f>
        <v>-2.116261472551173E-3</v>
      </c>
      <c r="N27" s="24">
        <f>BRPL_EOD!N27-BRPL_ISGS_exbus!N27</f>
        <v>2.0550851602791909E-3</v>
      </c>
      <c r="O27" s="24">
        <f>BRPL_EOD!O27-BRPL_ISGS_exbus!O27</f>
        <v>-2.2017659964888026E-3</v>
      </c>
      <c r="P27" s="24">
        <f>BRPL_EOD!P27-BRPL_ISGS_exbus!P27</f>
        <v>4.4657038025519569E-4</v>
      </c>
      <c r="Q27" s="24">
        <f>BRPL_EOD!Q27-BRPL_ISGS_exbus!Q27</f>
        <v>2.237763572678908E-3</v>
      </c>
      <c r="R27" s="24">
        <f>BRPL_EOD!R27-BRPL_ISGS_exbus!R27</f>
        <v>3.6063091125679847E-3</v>
      </c>
      <c r="S27" s="24">
        <f>BRPL_EOD!S27-BRPL_ISGS_exbus!S27</f>
        <v>1.1525198451112217E-3</v>
      </c>
      <c r="T27" s="24">
        <f>BRPL_EOD!T27-BRPL_ISGS_exbus!T27</f>
        <v>4.1876991150424647E-4</v>
      </c>
      <c r="U27" s="24">
        <f>BRPL_EOD!U27-BRPL_ISGS_exbus!U27</f>
        <v>-4.7464804433872132E-4</v>
      </c>
      <c r="V27" s="24">
        <f>BRPL_EOD!V27-BRPL_ISGS_exbus!V27</f>
        <v>1.7975248344361816E-3</v>
      </c>
      <c r="W27" s="24">
        <f>BRPL_EOD!W27-BRPL_ISGS_exbus!W27</f>
        <v>-5.0690047192070153E-3</v>
      </c>
      <c r="X27" s="24">
        <f>BRPL_EOD!X27-BRPL_ISGS_exbus!X27</f>
        <v>-3.3034372838756099E-3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-2.1646100917678268E-3</v>
      </c>
      <c r="L28" s="24">
        <f>BRPL_EOD!L28-BRPL_ISGS_exbus!L28</f>
        <v>1.4281063162258079E-4</v>
      </c>
      <c r="M28" s="24">
        <f>BRPL_EOD!M28-BRPL_ISGS_exbus!M28</f>
        <v>-2.116261472551173E-3</v>
      </c>
      <c r="N28" s="24">
        <f>BRPL_EOD!N28-BRPL_ISGS_exbus!N28</f>
        <v>2.0550851602791909E-3</v>
      </c>
      <c r="O28" s="24">
        <f>BRPL_EOD!O28-BRPL_ISGS_exbus!O28</f>
        <v>-2.2017659964888026E-3</v>
      </c>
      <c r="P28" s="24">
        <f>BRPL_EOD!P28-BRPL_ISGS_exbus!P28</f>
        <v>4.4657038025519569E-4</v>
      </c>
      <c r="Q28" s="24">
        <f>BRPL_EOD!Q28-BRPL_ISGS_exbus!Q28</f>
        <v>4.5550755494527806E-4</v>
      </c>
      <c r="R28" s="24">
        <f>BRPL_EOD!R28-BRPL_ISGS_exbus!R28</f>
        <v>3.3565692041523931E-3</v>
      </c>
      <c r="S28" s="24">
        <f>BRPL_EOD!S28-BRPL_ISGS_exbus!S28</f>
        <v>1.0111339739955483E-3</v>
      </c>
      <c r="T28" s="24">
        <f>BRPL_EOD!T28-BRPL_ISGS_exbus!T28</f>
        <v>4.1876991150424647E-4</v>
      </c>
      <c r="U28" s="24">
        <f>BRPL_EOD!U28-BRPL_ISGS_exbus!U28</f>
        <v>-4.7464804433872132E-4</v>
      </c>
      <c r="V28" s="24">
        <f>BRPL_EOD!V28-BRPL_ISGS_exbus!V28</f>
        <v>1.7975248344361816E-3</v>
      </c>
      <c r="W28" s="24">
        <f>BRPL_EOD!W28-BRPL_ISGS_exbus!W28</f>
        <v>-5.0690047192070153E-3</v>
      </c>
      <c r="X28" s="24">
        <f>BRPL_EOD!X28-BRPL_ISGS_exbus!X28</f>
        <v>-3.3034372838756099E-3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-2.1646100917678268E-3</v>
      </c>
      <c r="L29" s="24">
        <f>BRPL_EOD!L29-BRPL_ISGS_exbus!L29</f>
        <v>1.4281063162258079E-4</v>
      </c>
      <c r="M29" s="24">
        <f>BRPL_EOD!M29-BRPL_ISGS_exbus!M29</f>
        <v>-2.116261472551173E-3</v>
      </c>
      <c r="N29" s="24">
        <f>BRPL_EOD!N29-BRPL_ISGS_exbus!N29</f>
        <v>2.0550851602791909E-3</v>
      </c>
      <c r="O29" s="24">
        <f>BRPL_EOD!O29-BRPL_ISGS_exbus!O29</f>
        <v>-2.2017659964888026E-3</v>
      </c>
      <c r="P29" s="24">
        <f>BRPL_EOD!P29-BRPL_ISGS_exbus!P29</f>
        <v>4.4657038025519569E-4</v>
      </c>
      <c r="Q29" s="24">
        <f>BRPL_EOD!Q29-BRPL_ISGS_exbus!Q29</f>
        <v>4.5550755494527806E-4</v>
      </c>
      <c r="R29" s="24">
        <f>BRPL_EOD!R29-BRPL_ISGS_exbus!R29</f>
        <v>1.4662404409246932E-3</v>
      </c>
      <c r="S29" s="24">
        <f>BRPL_EOD!S29-BRPL_ISGS_exbus!S29</f>
        <v>6.3736070215192342E-4</v>
      </c>
      <c r="T29" s="24">
        <f>BRPL_EOD!T29-BRPL_ISGS_exbus!T29</f>
        <v>4.1876991150424647E-4</v>
      </c>
      <c r="U29" s="24">
        <f>BRPL_EOD!U29-BRPL_ISGS_exbus!U29</f>
        <v>-4.7464804433872132E-4</v>
      </c>
      <c r="V29" s="24">
        <f>BRPL_EOD!V29-BRPL_ISGS_exbus!V29</f>
        <v>1.7975248344361816E-3</v>
      </c>
      <c r="W29" s="24">
        <f>BRPL_EOD!W29-BRPL_ISGS_exbus!W29</f>
        <v>-5.0690047192070153E-3</v>
      </c>
      <c r="X29" s="24">
        <f>BRPL_EOD!X29-BRPL_ISGS_exbus!X29</f>
        <v>-3.3034372838756099E-3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-2.1646100917678268E-3</v>
      </c>
      <c r="L30" s="24">
        <f>BRPL_EOD!L30-BRPL_ISGS_exbus!L30</f>
        <v>1.4281063162258079E-4</v>
      </c>
      <c r="M30" s="24">
        <f>BRPL_EOD!M30-BRPL_ISGS_exbus!M30</f>
        <v>-2.116261472551173E-3</v>
      </c>
      <c r="N30" s="24">
        <f>BRPL_EOD!N30-BRPL_ISGS_exbus!N30</f>
        <v>2.0550851602791909E-3</v>
      </c>
      <c r="O30" s="24">
        <f>BRPL_EOD!O30-BRPL_ISGS_exbus!O30</f>
        <v>-2.2017659964888026E-3</v>
      </c>
      <c r="P30" s="24">
        <f>BRPL_EOD!P30-BRPL_ISGS_exbus!P30</f>
        <v>4.4657038025519569E-4</v>
      </c>
      <c r="Q30" s="24">
        <f>BRPL_EOD!Q30-BRPL_ISGS_exbus!Q30</f>
        <v>4.5550755494527806E-4</v>
      </c>
      <c r="R30" s="24">
        <f>BRPL_EOD!R30-BRPL_ISGS_exbus!R30</f>
        <v>1.4662404409246932E-3</v>
      </c>
      <c r="S30" s="24">
        <f>BRPL_EOD!S30-BRPL_ISGS_exbus!S30</f>
        <v>6.3736070215192342E-4</v>
      </c>
      <c r="T30" s="24">
        <f>BRPL_EOD!T30-BRPL_ISGS_exbus!T30</f>
        <v>4.1876991150424647E-4</v>
      </c>
      <c r="U30" s="24">
        <f>BRPL_EOD!U30-BRPL_ISGS_exbus!U30</f>
        <v>-4.7464804433872132E-4</v>
      </c>
      <c r="V30" s="24">
        <f>BRPL_EOD!V30-BRPL_ISGS_exbus!V30</f>
        <v>3.6479900124843923E-3</v>
      </c>
      <c r="W30" s="24">
        <f>BRPL_EOD!W30-BRPL_ISGS_exbus!W30</f>
        <v>-5.0690047192070153E-3</v>
      </c>
      <c r="X30" s="24">
        <f>BRPL_EOD!X30-BRPL_ISGS_exbus!X30</f>
        <v>-3.3034372838756099E-3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-2.1646100917678268E-3</v>
      </c>
      <c r="L31" s="24">
        <f>BRPL_EOD!L31-BRPL_ISGS_exbus!L31</f>
        <v>1.4281063162258079E-4</v>
      </c>
      <c r="M31" s="24">
        <f>BRPL_EOD!M31-BRPL_ISGS_exbus!M31</f>
        <v>-2.116261472551173E-3</v>
      </c>
      <c r="N31" s="24">
        <f>BRPL_EOD!N31-BRPL_ISGS_exbus!N31</f>
        <v>2.0550851602791909E-3</v>
      </c>
      <c r="O31" s="24">
        <f>BRPL_EOD!O31-BRPL_ISGS_exbus!O31</f>
        <v>-2.2017659964888026E-3</v>
      </c>
      <c r="P31" s="24">
        <f>BRPL_EOD!P31-BRPL_ISGS_exbus!P31</f>
        <v>2.6915713756352488E-3</v>
      </c>
      <c r="Q31" s="24">
        <f>BRPL_EOD!Q31-BRPL_ISGS_exbus!Q31</f>
        <v>4.5550755494527806E-4</v>
      </c>
      <c r="R31" s="24">
        <f>BRPL_EOD!R31-BRPL_ISGS_exbus!R31</f>
        <v>3.2476503109890587E-4</v>
      </c>
      <c r="S31" s="24">
        <f>BRPL_EOD!S31-BRPL_ISGS_exbus!S31</f>
        <v>6.3736070215192342E-4</v>
      </c>
      <c r="T31" s="24">
        <f>BRPL_EOD!T31-BRPL_ISGS_exbus!T31</f>
        <v>4.1876991150424647E-4</v>
      </c>
      <c r="U31" s="24">
        <f>BRPL_EOD!U31-BRPL_ISGS_exbus!U31</f>
        <v>-4.7464804433872132E-4</v>
      </c>
      <c r="V31" s="24">
        <f>BRPL_EOD!V31-BRPL_ISGS_exbus!V31</f>
        <v>3.6479900124843923E-3</v>
      </c>
      <c r="W31" s="24">
        <f>BRPL_EOD!W31-BRPL_ISGS_exbus!W31</f>
        <v>-1.2525517241375184E-3</v>
      </c>
      <c r="X31" s="24">
        <f>BRPL_EOD!X31-BRPL_ISGS_exbus!X31</f>
        <v>-4.6037827150975374E-3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-2.1646100917678268E-3</v>
      </c>
      <c r="L32" s="24">
        <f>BRPL_EOD!L32-BRPL_ISGS_exbus!L32</f>
        <v>1.4281063162258079E-4</v>
      </c>
      <c r="M32" s="24">
        <f>BRPL_EOD!M32-BRPL_ISGS_exbus!M32</f>
        <v>5.7325036952846631E-3</v>
      </c>
      <c r="N32" s="24">
        <f>BRPL_EOD!N32-BRPL_ISGS_exbus!N32</f>
        <v>5.0521935483871516E-3</v>
      </c>
      <c r="O32" s="24">
        <f>BRPL_EOD!O32-BRPL_ISGS_exbus!O32</f>
        <v>3.4006905263055387E-3</v>
      </c>
      <c r="P32" s="24">
        <f>BRPL_EOD!P32-BRPL_ISGS_exbus!P32</f>
        <v>4.8723007777446981E-3</v>
      </c>
      <c r="Q32" s="24">
        <f>BRPL_EOD!Q32-BRPL_ISGS_exbus!Q32</f>
        <v>-2.1336545454548883E-3</v>
      </c>
      <c r="R32" s="24">
        <f>BRPL_EOD!R32-BRPL_ISGS_exbus!R32</f>
        <v>-2.2754648581990722E-3</v>
      </c>
      <c r="S32" s="24">
        <f>BRPL_EOD!S32-BRPL_ISGS_exbus!S32</f>
        <v>6.3736070215192342E-4</v>
      </c>
      <c r="T32" s="24">
        <f>BRPL_EOD!T32-BRPL_ISGS_exbus!T32</f>
        <v>4.1876991150424647E-4</v>
      </c>
      <c r="U32" s="24">
        <f>BRPL_EOD!U32-BRPL_ISGS_exbus!U32</f>
        <v>-4.7464804433872132E-4</v>
      </c>
      <c r="V32" s="24">
        <f>BRPL_EOD!V32-BRPL_ISGS_exbus!V32</f>
        <v>3.6479900124843923E-3</v>
      </c>
      <c r="W32" s="24">
        <f>BRPL_EOD!W32-BRPL_ISGS_exbus!W32</f>
        <v>-1.2525517241375184E-3</v>
      </c>
      <c r="X32" s="24">
        <f>BRPL_EOD!X32-BRPL_ISGS_exbus!X32</f>
        <v>-4.6037827150975374E-3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-2.1646100917678268E-3</v>
      </c>
      <c r="L33" s="24">
        <f>BRPL_EOD!L33-BRPL_ISGS_exbus!L33</f>
        <v>1.4281063162258079E-4</v>
      </c>
      <c r="M33" s="24">
        <f>BRPL_EOD!M33-BRPL_ISGS_exbus!M33</f>
        <v>3.1834201511955484E-3</v>
      </c>
      <c r="N33" s="24">
        <f>BRPL_EOD!N33-BRPL_ISGS_exbus!N33</f>
        <v>3.5346228158488202E-3</v>
      </c>
      <c r="O33" s="24">
        <f>BRPL_EOD!O33-BRPL_ISGS_exbus!O33</f>
        <v>2.7308294004626532E-3</v>
      </c>
      <c r="P33" s="24">
        <f>BRPL_EOD!P33-BRPL_ISGS_exbus!P33</f>
        <v>2.3703877551035646E-3</v>
      </c>
      <c r="Q33" s="24">
        <f>BRPL_EOD!Q33-BRPL_ISGS_exbus!Q33</f>
        <v>-2.1336545454548883E-3</v>
      </c>
      <c r="R33" s="24">
        <f>BRPL_EOD!R33-BRPL_ISGS_exbus!R33</f>
        <v>-2.2754648581990722E-3</v>
      </c>
      <c r="S33" s="24">
        <f>BRPL_EOD!S33-BRPL_ISGS_exbus!S33</f>
        <v>6.3736070215192342E-4</v>
      </c>
      <c r="T33" s="24">
        <f>BRPL_EOD!T33-BRPL_ISGS_exbus!T33</f>
        <v>4.1876991150424647E-4</v>
      </c>
      <c r="U33" s="24">
        <f>BRPL_EOD!U33-BRPL_ISGS_exbus!U33</f>
        <v>-4.7464804433872132E-4</v>
      </c>
      <c r="V33" s="24">
        <f>BRPL_EOD!V33-BRPL_ISGS_exbus!V33</f>
        <v>3.6479900124843923E-3</v>
      </c>
      <c r="W33" s="24">
        <f>BRPL_EOD!W33-BRPL_ISGS_exbus!W33</f>
        <v>-1.2525517241375184E-3</v>
      </c>
      <c r="X33" s="24">
        <f>BRPL_EOD!X33-BRPL_ISGS_exbus!X33</f>
        <v>-4.6037827150975374E-3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-2.1646100917678268E-3</v>
      </c>
      <c r="L34" s="24">
        <f>BRPL_EOD!L34-BRPL_ISGS_exbus!L34</f>
        <v>1.4281063162258079E-4</v>
      </c>
      <c r="M34" s="24">
        <f>BRPL_EOD!M34-BRPL_ISGS_exbus!M34</f>
        <v>-4.5315776639895944E-3</v>
      </c>
      <c r="N34" s="24">
        <f>BRPL_EOD!N34-BRPL_ISGS_exbus!N34</f>
        <v>2.1578210168229361E-3</v>
      </c>
      <c r="O34" s="24">
        <f>BRPL_EOD!O34-BRPL_ISGS_exbus!O34</f>
        <v>6.3735646368883181E-3</v>
      </c>
      <c r="P34" s="24">
        <f>BRPL_EOD!P34-BRPL_ISGS_exbus!P34</f>
        <v>7.2764913405976017E-4</v>
      </c>
      <c r="Q34" s="24">
        <f>BRPL_EOD!Q34-BRPL_ISGS_exbus!Q34</f>
        <v>2.8521037037041452E-3</v>
      </c>
      <c r="R34" s="24">
        <f>BRPL_EOD!R34-BRPL_ISGS_exbus!R34</f>
        <v>-1.5407029015257478E-4</v>
      </c>
      <c r="S34" s="24">
        <f>BRPL_EOD!S34-BRPL_ISGS_exbus!S34</f>
        <v>1.5075307388592307E-3</v>
      </c>
      <c r="T34" s="24">
        <f>BRPL_EOD!T34-BRPL_ISGS_exbus!T34</f>
        <v>5.5618834080783941E-5</v>
      </c>
      <c r="U34" s="24">
        <f>BRPL_EOD!U34-BRPL_ISGS_exbus!U34</f>
        <v>-4.7464804433872132E-4</v>
      </c>
      <c r="V34" s="24">
        <f>BRPL_EOD!V34-BRPL_ISGS_exbus!V34</f>
        <v>3.6479900124843923E-3</v>
      </c>
      <c r="W34" s="24">
        <f>BRPL_EOD!W34-BRPL_ISGS_exbus!W34</f>
        <v>-1.2525517241375184E-3</v>
      </c>
      <c r="X34" s="24">
        <f>BRPL_EOD!X34-BRPL_ISGS_exbus!X34</f>
        <v>-4.6037827150975374E-3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-1.7454817159148206E-3</v>
      </c>
      <c r="L35" s="24">
        <f>BRPL_EOD!L35-BRPL_ISGS_exbus!L35</f>
        <v>1.4281063162258079E-4</v>
      </c>
      <c r="M35" s="24">
        <f>BRPL_EOD!M35-BRPL_ISGS_exbus!M35</f>
        <v>-4.3889643307437609E-4</v>
      </c>
      <c r="N35" s="24">
        <f>BRPL_EOD!N35-BRPL_ISGS_exbus!N35</f>
        <v>6.1453367401398395E-3</v>
      </c>
      <c r="O35" s="24">
        <f>BRPL_EOD!O35-BRPL_ISGS_exbus!O35</f>
        <v>-1.9755630730031726E-3</v>
      </c>
      <c r="P35" s="24">
        <f>BRPL_EOD!P35-BRPL_ISGS_exbus!P35</f>
        <v>-8.3539993962844505E-4</v>
      </c>
      <c r="Q35" s="24">
        <f>BRPL_EOD!Q35-BRPL_ISGS_exbus!Q35</f>
        <v>-1.6726718878814495E-3</v>
      </c>
      <c r="R35" s="24">
        <f>BRPL_EOD!R35-BRPL_ISGS_exbus!R35</f>
        <v>-3.0479313164377686E-4</v>
      </c>
      <c r="S35" s="24">
        <f>BRPL_EOD!S35-BRPL_ISGS_exbus!S35</f>
        <v>1.383641647855427E-3</v>
      </c>
      <c r="T35" s="24">
        <f>BRPL_EOD!T35-BRPL_ISGS_exbus!T35</f>
        <v>-3.1743636363623651E-4</v>
      </c>
      <c r="U35" s="24">
        <f>BRPL_EOD!U35-BRPL_ISGS_exbus!U35</f>
        <v>-4.7464804433872132E-4</v>
      </c>
      <c r="V35" s="24">
        <f>BRPL_EOD!V35-BRPL_ISGS_exbus!V35</f>
        <v>3.6479900124843923E-3</v>
      </c>
      <c r="W35" s="24">
        <f>BRPL_EOD!W35-BRPL_ISGS_exbus!W35</f>
        <v>-8.7542549555585936E-4</v>
      </c>
      <c r="X35" s="24">
        <f>BRPL_EOD!X35-BRPL_ISGS_exbus!X35</f>
        <v>-4.6037827150975374E-3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1.1553378259918645E-3</v>
      </c>
      <c r="L36" s="24">
        <f>BRPL_EOD!L36-BRPL_ISGS_exbus!L36</f>
        <v>1.4281063162258079E-4</v>
      </c>
      <c r="M36" s="24">
        <f>BRPL_EOD!M36-BRPL_ISGS_exbus!M36</f>
        <v>7.745232052464246E-3</v>
      </c>
      <c r="N36" s="24">
        <f>BRPL_EOD!N36-BRPL_ISGS_exbus!N36</f>
        <v>2.865680121182379E-3</v>
      </c>
      <c r="O36" s="24">
        <f>BRPL_EOD!O36-BRPL_ISGS_exbus!O36</f>
        <v>1.8600288682506516E-3</v>
      </c>
      <c r="P36" s="24">
        <f>BRPL_EOD!P36-BRPL_ISGS_exbus!P36</f>
        <v>-2.3157014140515741E-3</v>
      </c>
      <c r="Q36" s="24">
        <f>BRPL_EOD!Q36-BRPL_ISGS_exbus!Q36</f>
        <v>3.1502218570258478E-3</v>
      </c>
      <c r="R36" s="24">
        <f>BRPL_EOD!R36-BRPL_ISGS_exbus!R36</f>
        <v>-9.0891891891864418E-4</v>
      </c>
      <c r="S36" s="24">
        <f>BRPL_EOD!S36-BRPL_ISGS_exbus!S36</f>
        <v>-1.7093132394370159E-3</v>
      </c>
      <c r="T36" s="24">
        <f>BRPL_EOD!T36-BRPL_ISGS_exbus!T36</f>
        <v>-9.6233023255798411E-4</v>
      </c>
      <c r="U36" s="24">
        <f>BRPL_EOD!U36-BRPL_ISGS_exbus!U36</f>
        <v>-4.7464804433872132E-4</v>
      </c>
      <c r="V36" s="24">
        <f>BRPL_EOD!V36-BRPL_ISGS_exbus!V36</f>
        <v>3.6479900124843923E-3</v>
      </c>
      <c r="W36" s="24">
        <f>BRPL_EOD!W36-BRPL_ISGS_exbus!W36</f>
        <v>-7.132500000004427E-4</v>
      </c>
      <c r="X36" s="24">
        <f>BRPL_EOD!X36-BRPL_ISGS_exbus!X36</f>
        <v>-1.8424367847806877E-3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1.1553378259918645E-3</v>
      </c>
      <c r="L37" s="24">
        <f>BRPL_EOD!L37-BRPL_ISGS_exbus!L37</f>
        <v>1.4281063162258079E-4</v>
      </c>
      <c r="M37" s="24">
        <f>BRPL_EOD!M37-BRPL_ISGS_exbus!M37</f>
        <v>-2.9207257763630423E-3</v>
      </c>
      <c r="N37" s="24">
        <f>BRPL_EOD!N37-BRPL_ISGS_exbus!N37</f>
        <v>6.7608923392015186E-4</v>
      </c>
      <c r="O37" s="24">
        <f>BRPL_EOD!O37-BRPL_ISGS_exbus!O37</f>
        <v>2.9484012531497683E-3</v>
      </c>
      <c r="P37" s="24">
        <f>BRPL_EOD!P37-BRPL_ISGS_exbus!P37</f>
        <v>4.5855440742315068E-4</v>
      </c>
      <c r="Q37" s="24">
        <f>BRPL_EOD!Q37-BRPL_ISGS_exbus!Q37</f>
        <v>3.1502218570258478E-3</v>
      </c>
      <c r="R37" s="24">
        <f>BRPL_EOD!R37-BRPL_ISGS_exbus!R37</f>
        <v>4.4759118727100144E-4</v>
      </c>
      <c r="S37" s="24">
        <f>BRPL_EOD!S37-BRPL_ISGS_exbus!S37</f>
        <v>-1.7093132394370159E-3</v>
      </c>
      <c r="T37" s="24">
        <f>BRPL_EOD!T37-BRPL_ISGS_exbus!T37</f>
        <v>5.5618834080783941E-5</v>
      </c>
      <c r="U37" s="24">
        <f>BRPL_EOD!U37-BRPL_ISGS_exbus!U37</f>
        <v>1.8348376868004834E-3</v>
      </c>
      <c r="V37" s="24">
        <f>BRPL_EOD!V37-BRPL_ISGS_exbus!V37</f>
        <v>3.6479900124843923E-3</v>
      </c>
      <c r="W37" s="24">
        <f>BRPL_EOD!W37-BRPL_ISGS_exbus!W37</f>
        <v>-7.132500000004427E-4</v>
      </c>
      <c r="X37" s="24">
        <f>BRPL_EOD!X37-BRPL_ISGS_exbus!X37</f>
        <v>-1.8424367847806877E-3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1.1553378259918645E-3</v>
      </c>
      <c r="L38" s="24">
        <f>BRPL_EOD!L38-BRPL_ISGS_exbus!L38</f>
        <v>1.4281063162258079E-4</v>
      </c>
      <c r="M38" s="24">
        <f>BRPL_EOD!M38-BRPL_ISGS_exbus!M38</f>
        <v>-2.9207257763630423E-3</v>
      </c>
      <c r="N38" s="24">
        <f>BRPL_EOD!N38-BRPL_ISGS_exbus!N38</f>
        <v>6.7608923392015186E-4</v>
      </c>
      <c r="O38" s="24">
        <f>BRPL_EOD!O38-BRPL_ISGS_exbus!O38</f>
        <v>2.9484012531497683E-3</v>
      </c>
      <c r="P38" s="24">
        <f>BRPL_EOD!P38-BRPL_ISGS_exbus!P38</f>
        <v>2.6350731004463057E-3</v>
      </c>
      <c r="Q38" s="24">
        <f>BRPL_EOD!Q38-BRPL_ISGS_exbus!Q38</f>
        <v>3.1502218570258478E-3</v>
      </c>
      <c r="R38" s="24">
        <f>BRPL_EOD!R38-BRPL_ISGS_exbus!R38</f>
        <v>1.699676998367039E-3</v>
      </c>
      <c r="S38" s="24">
        <f>BRPL_EOD!S38-BRPL_ISGS_exbus!S38</f>
        <v>-1.7093132394370159E-3</v>
      </c>
      <c r="T38" s="24">
        <f>BRPL_EOD!T38-BRPL_ISGS_exbus!T38</f>
        <v>-3.1743636363623651E-4</v>
      </c>
      <c r="U38" s="24">
        <f>BRPL_EOD!U38-BRPL_ISGS_exbus!U38</f>
        <v>1.0976494820340577E-3</v>
      </c>
      <c r="V38" s="24">
        <f>BRPL_EOD!V38-BRPL_ISGS_exbus!V38</f>
        <v>3.6479900124843923E-3</v>
      </c>
      <c r="W38" s="24">
        <f>BRPL_EOD!W38-BRPL_ISGS_exbus!W38</f>
        <v>-1.9900933820551359E-3</v>
      </c>
      <c r="X38" s="24">
        <f>BRPL_EOD!X38-BRPL_ISGS_exbus!X38</f>
        <v>2.3553114055019364E-4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1.1553378259918645E-3</v>
      </c>
      <c r="L39" s="24">
        <f>BRPL_EOD!L39-BRPL_ISGS_exbus!L39</f>
        <v>1.4281063162258079E-4</v>
      </c>
      <c r="M39" s="24">
        <f>BRPL_EOD!M39-BRPL_ISGS_exbus!M39</f>
        <v>2.7355720877864087E-3</v>
      </c>
      <c r="N39" s="24">
        <f>BRPL_EOD!N39-BRPL_ISGS_exbus!N39</f>
        <v>5.7409749781172081E-3</v>
      </c>
      <c r="O39" s="24">
        <f>BRPL_EOD!O39-BRPL_ISGS_exbus!O39</f>
        <v>-1.3174386111387548E-3</v>
      </c>
      <c r="P39" s="24">
        <f>BRPL_EOD!P39-BRPL_ISGS_exbus!P39</f>
        <v>1.864989189186872E-3</v>
      </c>
      <c r="Q39" s="24">
        <f>BRPL_EOD!Q39-BRPL_ISGS_exbus!Q39</f>
        <v>3.1502218570258478E-3</v>
      </c>
      <c r="R39" s="24">
        <f>BRPL_EOD!R39-BRPL_ISGS_exbus!R39</f>
        <v>-6.8971695811370637E-4</v>
      </c>
      <c r="S39" s="24">
        <f>BRPL_EOD!S39-BRPL_ISGS_exbus!S39</f>
        <v>-1.7093132394370159E-3</v>
      </c>
      <c r="T39" s="24">
        <f>BRPL_EOD!T39-BRPL_ISGS_exbus!T39</f>
        <v>2.9879555555556436E-4</v>
      </c>
      <c r="U39" s="24">
        <f>BRPL_EOD!U39-BRPL_ISGS_exbus!U39</f>
        <v>1.0976494820340577E-3</v>
      </c>
      <c r="V39" s="24">
        <f>BRPL_EOD!V39-BRPL_ISGS_exbus!V39</f>
        <v>3.6479900124843923E-3</v>
      </c>
      <c r="W39" s="24">
        <f>BRPL_EOD!W39-BRPL_ISGS_exbus!W39</f>
        <v>-1.9900933820551359E-3</v>
      </c>
      <c r="X39" s="24">
        <f>BRPL_EOD!X39-BRPL_ISGS_exbus!X39</f>
        <v>2.3553114055019364E-4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1.1553378259918645E-3</v>
      </c>
      <c r="L40" s="24">
        <f>BRPL_EOD!L40-BRPL_ISGS_exbus!L40</f>
        <v>1.4281063162258079E-4</v>
      </c>
      <c r="M40" s="24">
        <f>BRPL_EOD!M40-BRPL_ISGS_exbus!M40</f>
        <v>-1.4848007680186015E-3</v>
      </c>
      <c r="N40" s="24">
        <f>BRPL_EOD!N40-BRPL_ISGS_exbus!N40</f>
        <v>1.6877197541660394E-3</v>
      </c>
      <c r="O40" s="24">
        <f>BRPL_EOD!O40-BRPL_ISGS_exbus!O40</f>
        <v>-1.3601298994956323E-3</v>
      </c>
      <c r="P40" s="24">
        <f>BRPL_EOD!P40-BRPL_ISGS_exbus!P40</f>
        <v>-7.7824976820295433E-4</v>
      </c>
      <c r="Q40" s="24">
        <f>BRPL_EOD!Q40-BRPL_ISGS_exbus!Q40</f>
        <v>3.1502218570258478E-3</v>
      </c>
      <c r="R40" s="24">
        <f>BRPL_EOD!R40-BRPL_ISGS_exbus!R40</f>
        <v>-6.8971695811370637E-4</v>
      </c>
      <c r="S40" s="24">
        <f>BRPL_EOD!S40-BRPL_ISGS_exbus!S40</f>
        <v>-1.7093132394370159E-3</v>
      </c>
      <c r="T40" s="24">
        <f>BRPL_EOD!T40-BRPL_ISGS_exbus!T40</f>
        <v>1.0030606060605907E-3</v>
      </c>
      <c r="U40" s="24">
        <f>BRPL_EOD!U40-BRPL_ISGS_exbus!U40</f>
        <v>1.0976494820340577E-3</v>
      </c>
      <c r="V40" s="24">
        <f>BRPL_EOD!V40-BRPL_ISGS_exbus!V40</f>
        <v>3.6479900124843923E-3</v>
      </c>
      <c r="W40" s="24">
        <f>BRPL_EOD!W40-BRPL_ISGS_exbus!W40</f>
        <v>-1.9900933820551359E-3</v>
      </c>
      <c r="X40" s="24">
        <f>BRPL_EOD!X40-BRPL_ISGS_exbus!X40</f>
        <v>2.3553114055019364E-4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1.1553378259918645E-3</v>
      </c>
      <c r="L41" s="24">
        <f>BRPL_EOD!L41-BRPL_ISGS_exbus!L41</f>
        <v>1.4281063162258079E-4</v>
      </c>
      <c r="M41" s="24">
        <f>BRPL_EOD!M41-BRPL_ISGS_exbus!M41</f>
        <v>-1.0130069524905139E-3</v>
      </c>
      <c r="N41" s="24">
        <f>BRPL_EOD!N41-BRPL_ISGS_exbus!N41</f>
        <v>-6.3091540540511915E-3</v>
      </c>
      <c r="O41" s="24">
        <f>BRPL_EOD!O41-BRPL_ISGS_exbus!O41</f>
        <v>-3.7991209829613126E-4</v>
      </c>
      <c r="P41" s="24">
        <f>BRPL_EOD!P41-BRPL_ISGS_exbus!P41</f>
        <v>3.9974562367106614E-4</v>
      </c>
      <c r="Q41" s="24">
        <f>BRPL_EOD!Q41-BRPL_ISGS_exbus!Q41</f>
        <v>3.0012853618419655E-3</v>
      </c>
      <c r="R41" s="24">
        <f>BRPL_EOD!R41-BRPL_ISGS_exbus!R41</f>
        <v>4.2515063970149924E-4</v>
      </c>
      <c r="S41" s="24">
        <f>BRPL_EOD!S41-BRPL_ISGS_exbus!S41</f>
        <v>-1.7093132394370159E-3</v>
      </c>
      <c r="T41" s="24">
        <f>BRPL_EOD!T41-BRPL_ISGS_exbus!T41</f>
        <v>1.0030606060605907E-3</v>
      </c>
      <c r="U41" s="24">
        <f>BRPL_EOD!U41-BRPL_ISGS_exbus!U41</f>
        <v>1.0976494820340577E-3</v>
      </c>
      <c r="V41" s="24">
        <f>BRPL_EOD!V41-BRPL_ISGS_exbus!V41</f>
        <v>3.6479900124843923E-3</v>
      </c>
      <c r="W41" s="24">
        <f>BRPL_EOD!W41-BRPL_ISGS_exbus!W41</f>
        <v>-9.6310057568516072E-4</v>
      </c>
      <c r="X41" s="24">
        <f>BRPL_EOD!X41-BRPL_ISGS_exbus!X41</f>
        <v>4.6562480575929044E-4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1.1553378259918645E-3</v>
      </c>
      <c r="L42" s="24">
        <f>BRPL_EOD!L42-BRPL_ISGS_exbus!L42</f>
        <v>1.4281063162258079E-4</v>
      </c>
      <c r="M42" s="24">
        <f>BRPL_EOD!M42-BRPL_ISGS_exbus!M42</f>
        <v>2.0373850369281854E-3</v>
      </c>
      <c r="N42" s="24">
        <f>BRPL_EOD!N42-BRPL_ISGS_exbus!N42</f>
        <v>-1.1674039084894616E-3</v>
      </c>
      <c r="O42" s="24">
        <f>BRPL_EOD!O42-BRPL_ISGS_exbus!O42</f>
        <v>-1.3348224224785099E-3</v>
      </c>
      <c r="P42" s="24">
        <f>BRPL_EOD!P42-BRPL_ISGS_exbus!P42</f>
        <v>-9.6887327761763231E-4</v>
      </c>
      <c r="Q42" s="24">
        <f>BRPL_EOD!Q42-BRPL_ISGS_exbus!Q42</f>
        <v>-1.6726718878814495E-3</v>
      </c>
      <c r="R42" s="24">
        <f>BRPL_EOD!R42-BRPL_ISGS_exbus!R42</f>
        <v>4.2515063970149924E-4</v>
      </c>
      <c r="S42" s="24">
        <f>BRPL_EOD!S42-BRPL_ISGS_exbus!S42</f>
        <v>1.5075307388592307E-3</v>
      </c>
      <c r="T42" s="24">
        <f>BRPL_EOD!T42-BRPL_ISGS_exbus!T42</f>
        <v>1.0030606060605907E-3</v>
      </c>
      <c r="U42" s="24">
        <f>BRPL_EOD!U42-BRPL_ISGS_exbus!U42</f>
        <v>1.0976494820340577E-3</v>
      </c>
      <c r="V42" s="24">
        <f>BRPL_EOD!V42-BRPL_ISGS_exbus!V42</f>
        <v>3.6479900124843923E-3</v>
      </c>
      <c r="W42" s="24">
        <f>BRPL_EOD!W42-BRPL_ISGS_exbus!W42</f>
        <v>-9.6310057568516072E-4</v>
      </c>
      <c r="X42" s="24">
        <f>BRPL_EOD!X42-BRPL_ISGS_exbus!X42</f>
        <v>4.6562480575929044E-4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1.1553378259918645E-3</v>
      </c>
      <c r="L43" s="24">
        <f>BRPL_EOD!L43-BRPL_ISGS_exbus!L43</f>
        <v>1.4281063162258079E-4</v>
      </c>
      <c r="M43" s="24">
        <f>BRPL_EOD!M43-BRPL_ISGS_exbus!M43</f>
        <v>8.0701273392236317E-4</v>
      </c>
      <c r="N43" s="24">
        <f>BRPL_EOD!N43-BRPL_ISGS_exbus!N43</f>
        <v>-1.7412800275735663E-3</v>
      </c>
      <c r="O43" s="24">
        <f>BRPL_EOD!O43-BRPL_ISGS_exbus!O43</f>
        <v>1.4847548349763429E-3</v>
      </c>
      <c r="P43" s="24">
        <f>BRPL_EOD!P43-BRPL_ISGS_exbus!P43</f>
        <v>-2.6175277777795714E-4</v>
      </c>
      <c r="Q43" s="24">
        <f>BRPL_EOD!Q43-BRPL_ISGS_exbus!Q43</f>
        <v>3.1502218570258478E-3</v>
      </c>
      <c r="R43" s="24">
        <f>BRPL_EOD!R43-BRPL_ISGS_exbus!R43</f>
        <v>1.0472920570272493E-3</v>
      </c>
      <c r="S43" s="24">
        <f>BRPL_EOD!S43-BRPL_ISGS_exbus!S43</f>
        <v>-1.7093132394370159E-3</v>
      </c>
      <c r="T43" s="24">
        <f>BRPL_EOD!T43-BRPL_ISGS_exbus!T43</f>
        <v>1.0030606060605907E-3</v>
      </c>
      <c r="U43" s="24">
        <f>BRPL_EOD!U43-BRPL_ISGS_exbus!U43</f>
        <v>1.0976494820340577E-3</v>
      </c>
      <c r="V43" s="24">
        <f>BRPL_EOD!V43-BRPL_ISGS_exbus!V43</f>
        <v>3.6479900124843923E-3</v>
      </c>
      <c r="W43" s="24">
        <f>BRPL_EOD!W43-BRPL_ISGS_exbus!W43</f>
        <v>-9.6310057568516072E-4</v>
      </c>
      <c r="X43" s="24">
        <f>BRPL_EOD!X43-BRPL_ISGS_exbus!X43</f>
        <v>4.6562480575929044E-4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1.1553378259918645E-3</v>
      </c>
      <c r="L44" s="24">
        <f>BRPL_EOD!L44-BRPL_ISGS_exbus!L44</f>
        <v>1.4281063162258079E-4</v>
      </c>
      <c r="M44" s="24">
        <f>BRPL_EOD!M44-BRPL_ISGS_exbus!M44</f>
        <v>-2.4250267150307536E-3</v>
      </c>
      <c r="N44" s="24">
        <f>BRPL_EOD!N44-BRPL_ISGS_exbus!N44</f>
        <v>-4.9484434188045157E-3</v>
      </c>
      <c r="O44" s="24">
        <f>BRPL_EOD!O44-BRPL_ISGS_exbus!O44</f>
        <v>1.4902054292065259E-3</v>
      </c>
      <c r="P44" s="24">
        <f>BRPL_EOD!P44-BRPL_ISGS_exbus!P44</f>
        <v>-7.8144686459680202E-4</v>
      </c>
      <c r="Q44" s="24">
        <f>BRPL_EOD!Q44-BRPL_ISGS_exbus!Q44</f>
        <v>3.1502218570258478E-3</v>
      </c>
      <c r="R44" s="24">
        <f>BRPL_EOD!R44-BRPL_ISGS_exbus!R44</f>
        <v>1.0472920570272493E-3</v>
      </c>
      <c r="S44" s="24">
        <f>BRPL_EOD!S44-BRPL_ISGS_exbus!S44</f>
        <v>-1.7093132394370159E-3</v>
      </c>
      <c r="T44" s="24">
        <f>BRPL_EOD!T44-BRPL_ISGS_exbus!T44</f>
        <v>1.0030606060605907E-3</v>
      </c>
      <c r="U44" s="24">
        <f>BRPL_EOD!U44-BRPL_ISGS_exbus!U44</f>
        <v>1.0976494820340577E-3</v>
      </c>
      <c r="V44" s="24">
        <f>BRPL_EOD!V44-BRPL_ISGS_exbus!V44</f>
        <v>3.6479900124843923E-3</v>
      </c>
      <c r="W44" s="24">
        <f>BRPL_EOD!W44-BRPL_ISGS_exbus!W44</f>
        <v>-9.6310057568516072E-4</v>
      </c>
      <c r="X44" s="24">
        <f>BRPL_EOD!X44-BRPL_ISGS_exbus!X44</f>
        <v>4.6562480575929044E-4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1.1553378259918645E-3</v>
      </c>
      <c r="L45" s="24">
        <f>BRPL_EOD!L45-BRPL_ISGS_exbus!L45</f>
        <v>1.4281063162258079E-4</v>
      </c>
      <c r="M45" s="24">
        <f>BRPL_EOD!M45-BRPL_ISGS_exbus!M45</f>
        <v>2.4999091824113862E-3</v>
      </c>
      <c r="N45" s="24">
        <f>BRPL_EOD!N45-BRPL_ISGS_exbus!N45</f>
        <v>8.6845161290227679E-4</v>
      </c>
      <c r="O45" s="24">
        <f>BRPL_EOD!O45-BRPL_ISGS_exbus!O45</f>
        <v>1.3126648420040965E-3</v>
      </c>
      <c r="P45" s="24">
        <f>BRPL_EOD!P45-BRPL_ISGS_exbus!P45</f>
        <v>-6.7810625492725762E-4</v>
      </c>
      <c r="Q45" s="24">
        <f>BRPL_EOD!Q45-BRPL_ISGS_exbus!Q45</f>
        <v>9.0859400998333228E-4</v>
      </c>
      <c r="R45" s="24">
        <f>BRPL_EOD!R45-BRPL_ISGS_exbus!R45</f>
        <v>-1.3243917785228376E-3</v>
      </c>
      <c r="S45" s="24">
        <f>BRPL_EOD!S45-BRPL_ISGS_exbus!S45</f>
        <v>1.2539428571427536E-3</v>
      </c>
      <c r="T45" s="24">
        <f>BRPL_EOD!T45-BRPL_ISGS_exbus!T45</f>
        <v>-3.2949090909095702E-4</v>
      </c>
      <c r="U45" s="24">
        <f>BRPL_EOD!U45-BRPL_ISGS_exbus!U45</f>
        <v>1.0976494820340577E-3</v>
      </c>
      <c r="V45" s="24">
        <f>BRPL_EOD!V45-BRPL_ISGS_exbus!V45</f>
        <v>3.5773657024793515E-3</v>
      </c>
      <c r="W45" s="24">
        <f>BRPL_EOD!W45-BRPL_ISGS_exbus!W45</f>
        <v>-5.0231143539392065E-3</v>
      </c>
      <c r="X45" s="24">
        <f>BRPL_EOD!X45-BRPL_ISGS_exbus!X45</f>
        <v>-6.1672439024391679E-3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1.1553378259918645E-3</v>
      </c>
      <c r="L46" s="24">
        <f>BRPL_EOD!L46-BRPL_ISGS_exbus!L46</f>
        <v>1.4281063162258079E-4</v>
      </c>
      <c r="M46" s="24">
        <f>BRPL_EOD!M46-BRPL_ISGS_exbus!M46</f>
        <v>1.2851503355761906E-3</v>
      </c>
      <c r="N46" s="24">
        <f>BRPL_EOD!N46-BRPL_ISGS_exbus!N46</f>
        <v>1.1548746086944561E-3</v>
      </c>
      <c r="O46" s="24">
        <f>BRPL_EOD!O46-BRPL_ISGS_exbus!O46</f>
        <v>2.0038115461176176E-3</v>
      </c>
      <c r="P46" s="24">
        <f>BRPL_EOD!P46-BRPL_ISGS_exbus!P46</f>
        <v>-6.7810625492725762E-4</v>
      </c>
      <c r="Q46" s="24">
        <f>BRPL_EOD!Q46-BRPL_ISGS_exbus!Q46</f>
        <v>9.0859400998333228E-4</v>
      </c>
      <c r="R46" s="24">
        <f>BRPL_EOD!R46-BRPL_ISGS_exbus!R46</f>
        <v>-1.3243917785228376E-3</v>
      </c>
      <c r="S46" s="24">
        <f>BRPL_EOD!S46-BRPL_ISGS_exbus!S46</f>
        <v>1.2539428571427536E-3</v>
      </c>
      <c r="T46" s="24">
        <f>BRPL_EOD!T46-BRPL_ISGS_exbus!T46</f>
        <v>-3.2949090909095702E-4</v>
      </c>
      <c r="U46" s="24">
        <f>BRPL_EOD!U46-BRPL_ISGS_exbus!U46</f>
        <v>1.0976494820340577E-3</v>
      </c>
      <c r="V46" s="24">
        <f>BRPL_EOD!V46-BRPL_ISGS_exbus!V46</f>
        <v>3.5773657024793515E-3</v>
      </c>
      <c r="W46" s="24">
        <f>BRPL_EOD!W46-BRPL_ISGS_exbus!W46</f>
        <v>-5.0231143539392065E-3</v>
      </c>
      <c r="X46" s="24">
        <f>BRPL_EOD!X46-BRPL_ISGS_exbus!X46</f>
        <v>-6.1672439024391679E-3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-5.681012285037923E-3</v>
      </c>
      <c r="L47" s="24">
        <f>BRPL_EOD!L47-BRPL_ISGS_exbus!L47</f>
        <v>1.4384656366495108E-4</v>
      </c>
      <c r="M47" s="24">
        <f>BRPL_EOD!M47-BRPL_ISGS_exbus!M47</f>
        <v>1.8235697091171232E-3</v>
      </c>
      <c r="N47" s="24">
        <f>BRPL_EOD!N47-BRPL_ISGS_exbus!N47</f>
        <v>4.0871220653215801E-3</v>
      </c>
      <c r="O47" s="24">
        <f>BRPL_EOD!O47-BRPL_ISGS_exbus!O47</f>
        <v>-3.9260099173077379E-4</v>
      </c>
      <c r="P47" s="24">
        <f>BRPL_EOD!P47-BRPL_ISGS_exbus!P47</f>
        <v>-6.7810625492725762E-4</v>
      </c>
      <c r="Q47" s="24">
        <f>BRPL_EOD!Q47-BRPL_ISGS_exbus!Q47</f>
        <v>9.1697587354389043E-4</v>
      </c>
      <c r="R47" s="24">
        <f>BRPL_EOD!R47-BRPL_ISGS_exbus!R47</f>
        <v>-1.3365981543618233E-3</v>
      </c>
      <c r="S47" s="24">
        <f>BRPL_EOD!S47-BRPL_ISGS_exbus!S47</f>
        <v>-4.4107823772918664E-3</v>
      </c>
      <c r="T47" s="24">
        <f>BRPL_EOD!T47-BRPL_ISGS_exbus!T47</f>
        <v>-3.2949090909095702E-4</v>
      </c>
      <c r="U47" s="24">
        <f>BRPL_EOD!U47-BRPL_ISGS_exbus!U47</f>
        <v>1.0976494820340577E-3</v>
      </c>
      <c r="V47" s="24">
        <f>BRPL_EOD!V47-BRPL_ISGS_exbus!V47</f>
        <v>3.5773657024793515E-3</v>
      </c>
      <c r="W47" s="24">
        <f>BRPL_EOD!W47-BRPL_ISGS_exbus!W47</f>
        <v>-5.0231143539392065E-3</v>
      </c>
      <c r="X47" s="24">
        <f>BRPL_EOD!X47-BRPL_ISGS_exbus!X47</f>
        <v>-6.1672439024391679E-3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-5.681012285037923E-3</v>
      </c>
      <c r="L48" s="24">
        <f>BRPL_EOD!L48-BRPL_ISGS_exbus!L48</f>
        <v>1.4384656366495108E-4</v>
      </c>
      <c r="M48" s="24">
        <f>BRPL_EOD!M48-BRPL_ISGS_exbus!M48</f>
        <v>2.6227617992518049E-3</v>
      </c>
      <c r="N48" s="24">
        <f>BRPL_EOD!N48-BRPL_ISGS_exbus!N48</f>
        <v>-5.6494341085766564E-4</v>
      </c>
      <c r="O48" s="24">
        <f>BRPL_EOD!O48-BRPL_ISGS_exbus!O48</f>
        <v>-2.3126158902329053E-3</v>
      </c>
      <c r="P48" s="24">
        <f>BRPL_EOD!P48-BRPL_ISGS_exbus!P48</f>
        <v>-6.7810625492725762E-4</v>
      </c>
      <c r="Q48" s="24">
        <f>BRPL_EOD!Q48-BRPL_ISGS_exbus!Q48</f>
        <v>9.1697587354389043E-4</v>
      </c>
      <c r="R48" s="24">
        <f>BRPL_EOD!R48-BRPL_ISGS_exbus!R48</f>
        <v>-1.3365981543618233E-3</v>
      </c>
      <c r="S48" s="24">
        <f>BRPL_EOD!S48-BRPL_ISGS_exbus!S48</f>
        <v>-4.4107823772918664E-3</v>
      </c>
      <c r="T48" s="24">
        <f>BRPL_EOD!T48-BRPL_ISGS_exbus!T48</f>
        <v>-3.2949090909095702E-4</v>
      </c>
      <c r="U48" s="24">
        <f>BRPL_EOD!U48-BRPL_ISGS_exbus!U48</f>
        <v>1.0976494820340577E-3</v>
      </c>
      <c r="V48" s="24">
        <f>BRPL_EOD!V48-BRPL_ISGS_exbus!V48</f>
        <v>3.5773657024793515E-3</v>
      </c>
      <c r="W48" s="24">
        <f>BRPL_EOD!W48-BRPL_ISGS_exbus!W48</f>
        <v>-5.0231143539392065E-3</v>
      </c>
      <c r="X48" s="24">
        <f>BRPL_EOD!X48-BRPL_ISGS_exbus!X48</f>
        <v>-6.1672439024391679E-3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-5.681012285037923E-3</v>
      </c>
      <c r="L49" s="24">
        <f>BRPL_EOD!L49-BRPL_ISGS_exbus!L49</f>
        <v>1.4384656366495108E-4</v>
      </c>
      <c r="M49" s="24">
        <f>BRPL_EOD!M49-BRPL_ISGS_exbus!M49</f>
        <v>-3.3728973159554698E-3</v>
      </c>
      <c r="N49" s="24">
        <f>BRPL_EOD!N49-BRPL_ISGS_exbus!N49</f>
        <v>1.0536976019395183E-3</v>
      </c>
      <c r="O49" s="24">
        <f>BRPL_EOD!O49-BRPL_ISGS_exbus!O49</f>
        <v>-9.3990015690792461E-4</v>
      </c>
      <c r="P49" s="24">
        <f>BRPL_EOD!P49-BRPL_ISGS_exbus!P49</f>
        <v>-6.7810625492725762E-4</v>
      </c>
      <c r="Q49" s="24">
        <f>BRPL_EOD!Q49-BRPL_ISGS_exbus!Q49</f>
        <v>9.1697587354389043E-4</v>
      </c>
      <c r="R49" s="24">
        <f>BRPL_EOD!R49-BRPL_ISGS_exbus!R49</f>
        <v>-1.3365981543618233E-3</v>
      </c>
      <c r="S49" s="24">
        <f>BRPL_EOD!S49-BRPL_ISGS_exbus!S49</f>
        <v>-4.4107823772918664E-3</v>
      </c>
      <c r="T49" s="24">
        <f>BRPL_EOD!T49-BRPL_ISGS_exbus!T49</f>
        <v>-3.2949090909095702E-4</v>
      </c>
      <c r="U49" s="24">
        <f>BRPL_EOD!U49-BRPL_ISGS_exbus!U49</f>
        <v>1.0976494820340577E-3</v>
      </c>
      <c r="V49" s="24">
        <f>BRPL_EOD!V49-BRPL_ISGS_exbus!V49</f>
        <v>3.5773657024793515E-3</v>
      </c>
      <c r="W49" s="24">
        <f>BRPL_EOD!W49-BRPL_ISGS_exbus!W49</f>
        <v>-5.0231143539392065E-3</v>
      </c>
      <c r="X49" s="24">
        <f>BRPL_EOD!X49-BRPL_ISGS_exbus!X49</f>
        <v>-6.1672439024391679E-3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-5.681012285037923E-3</v>
      </c>
      <c r="L50" s="24">
        <f>BRPL_EOD!L50-BRPL_ISGS_exbus!L50</f>
        <v>1.4384656366495108E-4</v>
      </c>
      <c r="M50" s="24">
        <f>BRPL_EOD!M50-BRPL_ISGS_exbus!M50</f>
        <v>-2.61731015037725E-3</v>
      </c>
      <c r="N50" s="24">
        <f>BRPL_EOD!N50-BRPL_ISGS_exbus!N50</f>
        <v>-1.0874705174472865E-3</v>
      </c>
      <c r="O50" s="24">
        <f>BRPL_EOD!O50-BRPL_ISGS_exbus!O50</f>
        <v>2.0134734770778095E-3</v>
      </c>
      <c r="P50" s="24">
        <f>BRPL_EOD!P50-BRPL_ISGS_exbus!P50</f>
        <v>-6.7810625492725762E-4</v>
      </c>
      <c r="Q50" s="24">
        <f>BRPL_EOD!Q50-BRPL_ISGS_exbus!Q50</f>
        <v>9.1697587354389043E-4</v>
      </c>
      <c r="R50" s="24">
        <f>BRPL_EOD!R50-BRPL_ISGS_exbus!R50</f>
        <v>-1.3365981543618233E-3</v>
      </c>
      <c r="S50" s="24">
        <f>BRPL_EOD!S50-BRPL_ISGS_exbus!S50</f>
        <v>-4.4107823772918664E-3</v>
      </c>
      <c r="T50" s="24">
        <f>BRPL_EOD!T50-BRPL_ISGS_exbus!T50</f>
        <v>-3.2949090909095702E-4</v>
      </c>
      <c r="U50" s="24">
        <f>BRPL_EOD!U50-BRPL_ISGS_exbus!U50</f>
        <v>1.0976494820340577E-3</v>
      </c>
      <c r="V50" s="24">
        <f>BRPL_EOD!V50-BRPL_ISGS_exbus!V50</f>
        <v>3.5773657024793515E-3</v>
      </c>
      <c r="W50" s="24">
        <f>BRPL_EOD!W50-BRPL_ISGS_exbus!W50</f>
        <v>-5.0231143539392065E-3</v>
      </c>
      <c r="X50" s="24">
        <f>BRPL_EOD!X50-BRPL_ISGS_exbus!X50</f>
        <v>-6.1672439024391679E-3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-5.681012285037923E-3</v>
      </c>
      <c r="L51" s="24">
        <f>BRPL_EOD!L51-BRPL_ISGS_exbus!L51</f>
        <v>1.4384656366495108E-4</v>
      </c>
      <c r="M51" s="24">
        <f>BRPL_EOD!M51-BRPL_ISGS_exbus!M51</f>
        <v>-2.9207257763630423E-3</v>
      </c>
      <c r="N51" s="24">
        <f>BRPL_EOD!N51-BRPL_ISGS_exbus!N51</f>
        <v>6.7608923392015186E-4</v>
      </c>
      <c r="O51" s="24">
        <f>BRPL_EOD!O51-BRPL_ISGS_exbus!O51</f>
        <v>2.9484012531497683E-3</v>
      </c>
      <c r="P51" s="24">
        <f>BRPL_EOD!P51-BRPL_ISGS_exbus!P51</f>
        <v>-6.7810625492725762E-4</v>
      </c>
      <c r="Q51" s="24">
        <f>BRPL_EOD!Q51-BRPL_ISGS_exbus!Q51</f>
        <v>9.1697587354389043E-4</v>
      </c>
      <c r="R51" s="24">
        <f>BRPL_EOD!R51-BRPL_ISGS_exbus!R51</f>
        <v>-1.3365981543618233E-3</v>
      </c>
      <c r="S51" s="24">
        <f>BRPL_EOD!S51-BRPL_ISGS_exbus!S51</f>
        <v>-4.4107823772918664E-3</v>
      </c>
      <c r="T51" s="24">
        <f>BRPL_EOD!T51-BRPL_ISGS_exbus!T51</f>
        <v>-3.2949090909095702E-4</v>
      </c>
      <c r="U51" s="24">
        <f>BRPL_EOD!U51-BRPL_ISGS_exbus!U51</f>
        <v>1.0976494820340577E-3</v>
      </c>
      <c r="V51" s="24">
        <f>BRPL_EOD!V51-BRPL_ISGS_exbus!V51</f>
        <v>1.7975248344361816E-3</v>
      </c>
      <c r="W51" s="24">
        <f>BRPL_EOD!W51-BRPL_ISGS_exbus!W51</f>
        <v>-5.0231143539392065E-3</v>
      </c>
      <c r="X51" s="24">
        <f>BRPL_EOD!X51-BRPL_ISGS_exbus!X51</f>
        <v>-3.6991794520560006E-3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-5.681012285037923E-3</v>
      </c>
      <c r="L52" s="24">
        <f>BRPL_EOD!L52-BRPL_ISGS_exbus!L52</f>
        <v>1.4384656366495108E-4</v>
      </c>
      <c r="M52" s="24">
        <f>BRPL_EOD!M52-BRPL_ISGS_exbus!M52</f>
        <v>-2.9207257763630423E-3</v>
      </c>
      <c r="N52" s="24">
        <f>BRPL_EOD!N52-BRPL_ISGS_exbus!N52</f>
        <v>6.7608923392015186E-4</v>
      </c>
      <c r="O52" s="24">
        <f>BRPL_EOD!O52-BRPL_ISGS_exbus!O52</f>
        <v>2.9484012531497683E-3</v>
      </c>
      <c r="P52" s="24">
        <f>BRPL_EOD!P52-BRPL_ISGS_exbus!P52</f>
        <v>-6.7810625492725762E-4</v>
      </c>
      <c r="Q52" s="24">
        <f>BRPL_EOD!Q52-BRPL_ISGS_exbus!Q52</f>
        <v>9.1697587354389043E-4</v>
      </c>
      <c r="R52" s="24">
        <f>BRPL_EOD!R52-BRPL_ISGS_exbus!R52</f>
        <v>-1.3365981543618233E-3</v>
      </c>
      <c r="S52" s="24">
        <f>BRPL_EOD!S52-BRPL_ISGS_exbus!S52</f>
        <v>-4.4107823772918664E-3</v>
      </c>
      <c r="T52" s="24">
        <f>BRPL_EOD!T52-BRPL_ISGS_exbus!T52</f>
        <v>-3.2949090909095702E-4</v>
      </c>
      <c r="U52" s="24">
        <f>BRPL_EOD!U52-BRPL_ISGS_exbus!U52</f>
        <v>1.0976494820340577E-3</v>
      </c>
      <c r="V52" s="24">
        <f>BRPL_EOD!V52-BRPL_ISGS_exbus!V52</f>
        <v>1.7975248344361816E-3</v>
      </c>
      <c r="W52" s="24">
        <f>BRPL_EOD!W52-BRPL_ISGS_exbus!W52</f>
        <v>-5.0231143539392065E-3</v>
      </c>
      <c r="X52" s="24">
        <f>BRPL_EOD!X52-BRPL_ISGS_exbus!X52</f>
        <v>-3.6991794520560006E-3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-5.681012285037923E-3</v>
      </c>
      <c r="L53" s="24">
        <f>BRPL_EOD!L53-BRPL_ISGS_exbus!L53</f>
        <v>1.4295862191460174E-4</v>
      </c>
      <c r="M53" s="24">
        <f>BRPL_EOD!M53-BRPL_ISGS_exbus!M53</f>
        <v>-2.9207257763630423E-3</v>
      </c>
      <c r="N53" s="24">
        <f>BRPL_EOD!N53-BRPL_ISGS_exbus!N53</f>
        <v>6.7608923392015186E-4</v>
      </c>
      <c r="O53" s="24">
        <f>BRPL_EOD!O53-BRPL_ISGS_exbus!O53</f>
        <v>2.9484012531497683E-3</v>
      </c>
      <c r="P53" s="24">
        <f>BRPL_EOD!P53-BRPL_ISGS_exbus!P53</f>
        <v>-6.7810625492725762E-4</v>
      </c>
      <c r="Q53" s="24">
        <f>BRPL_EOD!Q53-BRPL_ISGS_exbus!Q53</f>
        <v>-2.3598498122652245E-3</v>
      </c>
      <c r="R53" s="24">
        <f>BRPL_EOD!R53-BRPL_ISGS_exbus!R53</f>
        <v>-1.0420799873536168E-3</v>
      </c>
      <c r="S53" s="24">
        <f>BRPL_EOD!S53-BRPL_ISGS_exbus!S53</f>
        <v>-7.5712251121071716E-3</v>
      </c>
      <c r="T53" s="24">
        <f>BRPL_EOD!T53-BRPL_ISGS_exbus!T53</f>
        <v>-5.9067272727286735E-4</v>
      </c>
      <c r="U53" s="24">
        <f>BRPL_EOD!U53-BRPL_ISGS_exbus!U53</f>
        <v>1.0976494820340577E-3</v>
      </c>
      <c r="V53" s="24">
        <f>BRPL_EOD!V53-BRPL_ISGS_exbus!V53</f>
        <v>1.7975248344361816E-3</v>
      </c>
      <c r="W53" s="24">
        <f>BRPL_EOD!W53-BRPL_ISGS_exbus!W53</f>
        <v>-5.0231143539392065E-3</v>
      </c>
      <c r="X53" s="24">
        <f>BRPL_EOD!X53-BRPL_ISGS_exbus!X53</f>
        <v>-3.6991794520560006E-3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-5.681012285037923E-3</v>
      </c>
      <c r="L54" s="24">
        <f>BRPL_EOD!L54-BRPL_ISGS_exbus!L54</f>
        <v>1.4295862191460174E-4</v>
      </c>
      <c r="M54" s="24">
        <f>BRPL_EOD!M54-BRPL_ISGS_exbus!M54</f>
        <v>-2.9207257763630423E-3</v>
      </c>
      <c r="N54" s="24">
        <f>BRPL_EOD!N54-BRPL_ISGS_exbus!N54</f>
        <v>6.7608923392015186E-4</v>
      </c>
      <c r="O54" s="24">
        <f>BRPL_EOD!O54-BRPL_ISGS_exbus!O54</f>
        <v>2.9484012531497683E-3</v>
      </c>
      <c r="P54" s="24">
        <f>BRPL_EOD!P54-BRPL_ISGS_exbus!P54</f>
        <v>-6.7810625492725762E-4</v>
      </c>
      <c r="Q54" s="24">
        <f>BRPL_EOD!Q54-BRPL_ISGS_exbus!Q54</f>
        <v>-2.6921641791055606E-4</v>
      </c>
      <c r="R54" s="24">
        <f>BRPL_EOD!R54-BRPL_ISGS_exbus!R54</f>
        <v>5.3541690962077837E-4</v>
      </c>
      <c r="S54" s="24">
        <f>BRPL_EOD!S54-BRPL_ISGS_exbus!S54</f>
        <v>-5.9425783132542875E-3</v>
      </c>
      <c r="T54" s="24">
        <f>BRPL_EOD!T54-BRPL_ISGS_exbus!T54</f>
        <v>-5.9067272727286735E-4</v>
      </c>
      <c r="U54" s="24">
        <f>BRPL_EOD!U54-BRPL_ISGS_exbus!U54</f>
        <v>1.0976494820340577E-3</v>
      </c>
      <c r="V54" s="24">
        <f>BRPL_EOD!V54-BRPL_ISGS_exbus!V54</f>
        <v>1.7975248344361816E-3</v>
      </c>
      <c r="W54" s="24">
        <f>BRPL_EOD!W54-BRPL_ISGS_exbus!W54</f>
        <v>-5.0231143539392065E-3</v>
      </c>
      <c r="X54" s="24">
        <f>BRPL_EOD!X54-BRPL_ISGS_exbus!X54</f>
        <v>-3.6991794520560006E-3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-5.6786830467103755E-3</v>
      </c>
      <c r="L55" s="24">
        <f>BRPL_EOD!L55-BRPL_ISGS_exbus!L55</f>
        <v>1.4295862191460174E-4</v>
      </c>
      <c r="M55" s="24">
        <f>BRPL_EOD!M55-BRPL_ISGS_exbus!M55</f>
        <v>-2.9207257763630423E-3</v>
      </c>
      <c r="N55" s="24">
        <f>BRPL_EOD!N55-BRPL_ISGS_exbus!N55</f>
        <v>3.90586665367465E-3</v>
      </c>
      <c r="O55" s="24">
        <f>BRPL_EOD!O55-BRPL_ISGS_exbus!O55</f>
        <v>1.0991349278555163E-3</v>
      </c>
      <c r="P55" s="24">
        <f>BRPL_EOD!P55-BRPL_ISGS_exbus!P55</f>
        <v>-6.7810625492725762E-4</v>
      </c>
      <c r="Q55" s="24">
        <f>BRPL_EOD!Q55-BRPL_ISGS_exbus!Q55</f>
        <v>-2.6921641791055606E-4</v>
      </c>
      <c r="R55" s="24">
        <f>BRPL_EOD!R55-BRPL_ISGS_exbus!R55</f>
        <v>5.3541690962077837E-4</v>
      </c>
      <c r="S55" s="24">
        <f>BRPL_EOD!S55-BRPL_ISGS_exbus!S55</f>
        <v>-5.9425783132542875E-3</v>
      </c>
      <c r="T55" s="24">
        <f>BRPL_EOD!T55-BRPL_ISGS_exbus!T55</f>
        <v>-5.9067272727286735E-4</v>
      </c>
      <c r="U55" s="24">
        <f>BRPL_EOD!U55-BRPL_ISGS_exbus!U55</f>
        <v>1.0976494820340577E-3</v>
      </c>
      <c r="V55" s="24">
        <f>BRPL_EOD!V55-BRPL_ISGS_exbus!V55</f>
        <v>1.7975248344361816E-3</v>
      </c>
      <c r="W55" s="24">
        <f>BRPL_EOD!W55-BRPL_ISGS_exbus!W55</f>
        <v>-5.0231143539392065E-3</v>
      </c>
      <c r="X55" s="24">
        <f>BRPL_EOD!X55-BRPL_ISGS_exbus!X55</f>
        <v>-3.6991794520560006E-3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-5.6786830467103755E-3</v>
      </c>
      <c r="L56" s="24">
        <f>BRPL_EOD!L56-BRPL_ISGS_exbus!L56</f>
        <v>1.4295862191460174E-4</v>
      </c>
      <c r="M56" s="24">
        <f>BRPL_EOD!M56-BRPL_ISGS_exbus!M56</f>
        <v>-2.9207257763630423E-3</v>
      </c>
      <c r="N56" s="24">
        <f>BRPL_EOD!N56-BRPL_ISGS_exbus!N56</f>
        <v>3.90586665367465E-3</v>
      </c>
      <c r="O56" s="24">
        <f>BRPL_EOD!O56-BRPL_ISGS_exbus!O56</f>
        <v>1.0991349278555163E-3</v>
      </c>
      <c r="P56" s="24">
        <f>BRPL_EOD!P56-BRPL_ISGS_exbus!P56</f>
        <v>-6.7810625492725762E-4</v>
      </c>
      <c r="Q56" s="24">
        <f>BRPL_EOD!Q56-BRPL_ISGS_exbus!Q56</f>
        <v>-2.6921641791055606E-4</v>
      </c>
      <c r="R56" s="24">
        <f>BRPL_EOD!R56-BRPL_ISGS_exbus!R56</f>
        <v>5.3541690962077837E-4</v>
      </c>
      <c r="S56" s="24">
        <f>BRPL_EOD!S56-BRPL_ISGS_exbus!S56</f>
        <v>-5.9425783132542875E-3</v>
      </c>
      <c r="T56" s="24">
        <f>BRPL_EOD!T56-BRPL_ISGS_exbus!T56</f>
        <v>-5.9067272727286735E-4</v>
      </c>
      <c r="U56" s="24">
        <f>BRPL_EOD!U56-BRPL_ISGS_exbus!U56</f>
        <v>1.0976494820340577E-3</v>
      </c>
      <c r="V56" s="24">
        <f>BRPL_EOD!V56-BRPL_ISGS_exbus!V56</f>
        <v>1.7975248344361816E-3</v>
      </c>
      <c r="W56" s="24">
        <f>BRPL_EOD!W56-BRPL_ISGS_exbus!W56</f>
        <v>-5.0231143539392065E-3</v>
      </c>
      <c r="X56" s="24">
        <f>BRPL_EOD!X56-BRPL_ISGS_exbus!X56</f>
        <v>-3.6991794520560006E-3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-5.6786830467103755E-3</v>
      </c>
      <c r="L57" s="24">
        <f>BRPL_EOD!L57-BRPL_ISGS_exbus!L57</f>
        <v>1.4295862191460174E-4</v>
      </c>
      <c r="M57" s="24">
        <f>BRPL_EOD!M57-BRPL_ISGS_exbus!M57</f>
        <v>-2.116261472551173E-3</v>
      </c>
      <c r="N57" s="24">
        <f>BRPL_EOD!N57-BRPL_ISGS_exbus!N57</f>
        <v>8.8815179548618062E-4</v>
      </c>
      <c r="O57" s="24">
        <f>BRPL_EOD!O57-BRPL_ISGS_exbus!O57</f>
        <v>3.4813791118466497E-3</v>
      </c>
      <c r="P57" s="24">
        <f>BRPL_EOD!P57-BRPL_ISGS_exbus!P57</f>
        <v>1.3818656137871699E-3</v>
      </c>
      <c r="Q57" s="24">
        <f>BRPL_EOD!Q57-BRPL_ISGS_exbus!Q57</f>
        <v>-2.6921641791055606E-4</v>
      </c>
      <c r="R57" s="24">
        <f>BRPL_EOD!R57-BRPL_ISGS_exbus!R57</f>
        <v>5.3541690962077837E-4</v>
      </c>
      <c r="S57" s="24">
        <f>BRPL_EOD!S57-BRPL_ISGS_exbus!S57</f>
        <v>-5.9425783132542875E-3</v>
      </c>
      <c r="T57" s="24">
        <f>BRPL_EOD!T57-BRPL_ISGS_exbus!T57</f>
        <v>-5.9067272727286735E-4</v>
      </c>
      <c r="U57" s="24">
        <f>BRPL_EOD!U57-BRPL_ISGS_exbus!U57</f>
        <v>1.0976494820340577E-3</v>
      </c>
      <c r="V57" s="24">
        <f>BRPL_EOD!V57-BRPL_ISGS_exbus!V57</f>
        <v>1.7975248344361816E-3</v>
      </c>
      <c r="W57" s="24">
        <f>BRPL_EOD!W57-BRPL_ISGS_exbus!W57</f>
        <v>-5.0231143539392065E-3</v>
      </c>
      <c r="X57" s="24">
        <f>BRPL_EOD!X57-BRPL_ISGS_exbus!X57</f>
        <v>-3.6991794520560006E-3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-5.6786830467103755E-3</v>
      </c>
      <c r="L58" s="24">
        <f>BRPL_EOD!L58-BRPL_ISGS_exbus!L58</f>
        <v>1.4295862191460174E-4</v>
      </c>
      <c r="M58" s="24">
        <f>BRPL_EOD!M58-BRPL_ISGS_exbus!M58</f>
        <v>-2.116261472551173E-3</v>
      </c>
      <c r="N58" s="24">
        <f>BRPL_EOD!N58-BRPL_ISGS_exbus!N58</f>
        <v>8.8815179548618062E-4</v>
      </c>
      <c r="O58" s="24">
        <f>BRPL_EOD!O58-BRPL_ISGS_exbus!O58</f>
        <v>3.4813791118466497E-3</v>
      </c>
      <c r="P58" s="24">
        <f>BRPL_EOD!P58-BRPL_ISGS_exbus!P58</f>
        <v>1.3818656137871699E-3</v>
      </c>
      <c r="Q58" s="24">
        <f>BRPL_EOD!Q58-BRPL_ISGS_exbus!Q58</f>
        <v>-2.6921641791055606E-4</v>
      </c>
      <c r="R58" s="24">
        <f>BRPL_EOD!R58-BRPL_ISGS_exbus!R58</f>
        <v>5.3541690962077837E-4</v>
      </c>
      <c r="S58" s="24">
        <f>BRPL_EOD!S58-BRPL_ISGS_exbus!S58</f>
        <v>-5.9425783132542875E-3</v>
      </c>
      <c r="T58" s="24">
        <f>BRPL_EOD!T58-BRPL_ISGS_exbus!T58</f>
        <v>-5.9067272727286735E-4</v>
      </c>
      <c r="U58" s="24">
        <f>BRPL_EOD!U58-BRPL_ISGS_exbus!U58</f>
        <v>1.0976494820340577E-3</v>
      </c>
      <c r="V58" s="24">
        <f>BRPL_EOD!V58-BRPL_ISGS_exbus!V58</f>
        <v>1.7975248344361816E-3</v>
      </c>
      <c r="W58" s="24">
        <f>BRPL_EOD!W58-BRPL_ISGS_exbus!W58</f>
        <v>-5.0231143539392065E-3</v>
      </c>
      <c r="X58" s="24">
        <f>BRPL_EOD!X58-BRPL_ISGS_exbus!X58</f>
        <v>-3.6991794520560006E-3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-1.8079129613681744E-3</v>
      </c>
      <c r="L59" s="24">
        <f>BRPL_EOD!L59-BRPL_ISGS_exbus!L59</f>
        <v>1.4281063162258079E-4</v>
      </c>
      <c r="M59" s="24">
        <f>BRPL_EOD!M59-BRPL_ISGS_exbus!M59</f>
        <v>-2.116261472551173E-3</v>
      </c>
      <c r="N59" s="24">
        <f>BRPL_EOD!N59-BRPL_ISGS_exbus!N59</f>
        <v>2.0550851602791909E-3</v>
      </c>
      <c r="O59" s="24">
        <f>BRPL_EOD!O59-BRPL_ISGS_exbus!O59</f>
        <v>-2.2017659964888026E-3</v>
      </c>
      <c r="P59" s="24">
        <f>BRPL_EOD!P59-BRPL_ISGS_exbus!P59</f>
        <v>1.3818656137871699E-3</v>
      </c>
      <c r="Q59" s="24">
        <f>BRPL_EOD!Q59-BRPL_ISGS_exbus!Q59</f>
        <v>8.9533657894733665E-3</v>
      </c>
      <c r="R59" s="24">
        <f>BRPL_EOD!R59-BRPL_ISGS_exbus!R59</f>
        <v>3.9155369446461918E-3</v>
      </c>
      <c r="S59" s="24">
        <f>BRPL_EOD!S59-BRPL_ISGS_exbus!S59</f>
        <v>5.1677577825159915E-3</v>
      </c>
      <c r="T59" s="24">
        <f>BRPL_EOD!T59-BRPL_ISGS_exbus!T59</f>
        <v>-5.9067272727286735E-4</v>
      </c>
      <c r="U59" s="24">
        <f>BRPL_EOD!U59-BRPL_ISGS_exbus!U59</f>
        <v>1.0976494820340577E-3</v>
      </c>
      <c r="V59" s="24">
        <f>BRPL_EOD!V59-BRPL_ISGS_exbus!V59</f>
        <v>1.7975248344361816E-3</v>
      </c>
      <c r="W59" s="24">
        <f>BRPL_EOD!W59-BRPL_ISGS_exbus!W59</f>
        <v>-5.4649097287189363E-3</v>
      </c>
      <c r="X59" s="24">
        <f>BRPL_EOD!X59-BRPL_ISGS_exbus!X59</f>
        <v>-3.3034372838756099E-3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-1.8079129613681744E-3</v>
      </c>
      <c r="L60" s="24">
        <f>BRPL_EOD!L60-BRPL_ISGS_exbus!L60</f>
        <v>-2.70187031023994E-5</v>
      </c>
      <c r="M60" s="24">
        <f>BRPL_EOD!M60-BRPL_ISGS_exbus!M60</f>
        <v>-2.116261472551173E-3</v>
      </c>
      <c r="N60" s="24">
        <f>BRPL_EOD!N60-BRPL_ISGS_exbus!N60</f>
        <v>2.0550851602791909E-3</v>
      </c>
      <c r="O60" s="24">
        <f>BRPL_EOD!O60-BRPL_ISGS_exbus!O60</f>
        <v>-2.2017659964888026E-3</v>
      </c>
      <c r="P60" s="24">
        <f>BRPL_EOD!P60-BRPL_ISGS_exbus!P60</f>
        <v>1.3818656137871699E-3</v>
      </c>
      <c r="Q60" s="24">
        <f>BRPL_EOD!Q60-BRPL_ISGS_exbus!Q60</f>
        <v>1.694268656715181E-3</v>
      </c>
      <c r="R60" s="24">
        <f>BRPL_EOD!R60-BRPL_ISGS_exbus!R60</f>
        <v>3.9155369446461918E-3</v>
      </c>
      <c r="S60" s="24">
        <f>BRPL_EOD!S60-BRPL_ISGS_exbus!S60</f>
        <v>8.4322320675109808E-3</v>
      </c>
      <c r="T60" s="24">
        <f>BRPL_EOD!T60-BRPL_ISGS_exbus!T60</f>
        <v>-5.9067272727286735E-4</v>
      </c>
      <c r="U60" s="24">
        <f>BRPL_EOD!U60-BRPL_ISGS_exbus!U60</f>
        <v>1.0976494820340577E-3</v>
      </c>
      <c r="V60" s="24">
        <f>BRPL_EOD!V60-BRPL_ISGS_exbus!V60</f>
        <v>1.7975248344361816E-3</v>
      </c>
      <c r="W60" s="24">
        <f>BRPL_EOD!W60-BRPL_ISGS_exbus!W60</f>
        <v>-5.4649097287189363E-3</v>
      </c>
      <c r="X60" s="24">
        <f>BRPL_EOD!X60-BRPL_ISGS_exbus!X60</f>
        <v>-3.3034372838756099E-3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1.3401892029207829E-3</v>
      </c>
      <c r="L61" s="24">
        <f>BRPL_EOD!L61-BRPL_ISGS_exbus!L61</f>
        <v>-2.70187031023994E-5</v>
      </c>
      <c r="M61" s="24">
        <f>BRPL_EOD!M61-BRPL_ISGS_exbus!M61</f>
        <v>-2.116261472551173E-3</v>
      </c>
      <c r="N61" s="24">
        <f>BRPL_EOD!N61-BRPL_ISGS_exbus!N61</f>
        <v>2.0550851602791909E-3</v>
      </c>
      <c r="O61" s="24">
        <f>BRPL_EOD!O61-BRPL_ISGS_exbus!O61</f>
        <v>-2.2017659964888026E-3</v>
      </c>
      <c r="P61" s="24">
        <f>BRPL_EOD!P61-BRPL_ISGS_exbus!P61</f>
        <v>1.3818656137871699E-3</v>
      </c>
      <c r="Q61" s="24">
        <f>BRPL_EOD!Q61-BRPL_ISGS_exbus!Q61</f>
        <v>1.694268656715181E-3</v>
      </c>
      <c r="R61" s="24">
        <f>BRPL_EOD!R61-BRPL_ISGS_exbus!R61</f>
        <v>3.9155369446461918E-3</v>
      </c>
      <c r="S61" s="24">
        <f>BRPL_EOD!S61-BRPL_ISGS_exbus!S61</f>
        <v>8.4322320675109808E-3</v>
      </c>
      <c r="T61" s="24">
        <f>BRPL_EOD!T61-BRPL_ISGS_exbus!T61</f>
        <v>-5.9067272727286735E-4</v>
      </c>
      <c r="U61" s="24">
        <f>BRPL_EOD!U61-BRPL_ISGS_exbus!U61</f>
        <v>1.0976494820340577E-3</v>
      </c>
      <c r="V61" s="24">
        <f>BRPL_EOD!V61-BRPL_ISGS_exbus!V61</f>
        <v>1.7975248344361816E-3</v>
      </c>
      <c r="W61" s="24">
        <f>BRPL_EOD!W61-BRPL_ISGS_exbus!W61</f>
        <v>-5.4649097287189363E-3</v>
      </c>
      <c r="X61" s="24">
        <f>BRPL_EOD!X61-BRPL_ISGS_exbus!X61</f>
        <v>-3.3034372838756099E-3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-1.4508587738390588E-2</v>
      </c>
      <c r="L62" s="24">
        <f>BRPL_EOD!L62-BRPL_ISGS_exbus!L62</f>
        <v>-2.70187031023994E-5</v>
      </c>
      <c r="M62" s="24">
        <f>BRPL_EOD!M62-BRPL_ISGS_exbus!M62</f>
        <v>-2.116261472551173E-3</v>
      </c>
      <c r="N62" s="24">
        <f>BRPL_EOD!N62-BRPL_ISGS_exbus!N62</f>
        <v>2.0550851602791909E-3</v>
      </c>
      <c r="O62" s="24">
        <f>BRPL_EOD!O62-BRPL_ISGS_exbus!O62</f>
        <v>-2.2017659964888026E-3</v>
      </c>
      <c r="P62" s="24">
        <f>BRPL_EOD!P62-BRPL_ISGS_exbus!P62</f>
        <v>1.3818656137871699E-3</v>
      </c>
      <c r="Q62" s="24">
        <f>BRPL_EOD!Q62-BRPL_ISGS_exbus!Q62</f>
        <v>1.694268656715181E-3</v>
      </c>
      <c r="R62" s="24">
        <f>BRPL_EOD!R62-BRPL_ISGS_exbus!R62</f>
        <v>3.9155369446461918E-3</v>
      </c>
      <c r="S62" s="24">
        <f>BRPL_EOD!S62-BRPL_ISGS_exbus!S62</f>
        <v>8.4322320675109808E-3</v>
      </c>
      <c r="T62" s="24">
        <f>BRPL_EOD!T62-BRPL_ISGS_exbus!T62</f>
        <v>-5.9067272727286735E-4</v>
      </c>
      <c r="U62" s="24">
        <f>BRPL_EOD!U62-BRPL_ISGS_exbus!U62</f>
        <v>1.0976494820340577E-3</v>
      </c>
      <c r="V62" s="24">
        <f>BRPL_EOD!V62-BRPL_ISGS_exbus!V62</f>
        <v>1.7975248344361816E-3</v>
      </c>
      <c r="W62" s="24">
        <f>BRPL_EOD!W62-BRPL_ISGS_exbus!W62</f>
        <v>-5.4649097287189363E-3</v>
      </c>
      <c r="X62" s="24">
        <f>BRPL_EOD!X62-BRPL_ISGS_exbus!X62</f>
        <v>-3.3034372838756099E-3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-1.0891187574998185E-2</v>
      </c>
      <c r="L63" s="24">
        <f>BRPL_EOD!L63-BRPL_ISGS_exbus!L63</f>
        <v>-2.70187031023994E-5</v>
      </c>
      <c r="M63" s="24">
        <f>BRPL_EOD!M63-BRPL_ISGS_exbus!M63</f>
        <v>-2.116261472551173E-3</v>
      </c>
      <c r="N63" s="24">
        <f>BRPL_EOD!N63-BRPL_ISGS_exbus!N63</f>
        <v>2.0550851602791909E-3</v>
      </c>
      <c r="O63" s="24">
        <f>BRPL_EOD!O63-BRPL_ISGS_exbus!O63</f>
        <v>-2.2017659964888026E-3</v>
      </c>
      <c r="P63" s="24">
        <f>BRPL_EOD!P63-BRPL_ISGS_exbus!P63</f>
        <v>1.3818656137871699E-3</v>
      </c>
      <c r="Q63" s="24">
        <f>BRPL_EOD!Q63-BRPL_ISGS_exbus!Q63</f>
        <v>1.694268656715181E-3</v>
      </c>
      <c r="R63" s="24">
        <f>BRPL_EOD!R63-BRPL_ISGS_exbus!R63</f>
        <v>3.9155369446461918E-3</v>
      </c>
      <c r="S63" s="24">
        <f>BRPL_EOD!S63-BRPL_ISGS_exbus!S63</f>
        <v>8.4322320675109808E-3</v>
      </c>
      <c r="T63" s="24">
        <f>BRPL_EOD!T63-BRPL_ISGS_exbus!T63</f>
        <v>-5.9067272727286735E-4</v>
      </c>
      <c r="U63" s="24">
        <f>BRPL_EOD!U63-BRPL_ISGS_exbus!U63</f>
        <v>1.0976494820340577E-3</v>
      </c>
      <c r="V63" s="24">
        <f>BRPL_EOD!V63-BRPL_ISGS_exbus!V63</f>
        <v>1.7975248344361816E-3</v>
      </c>
      <c r="W63" s="24">
        <f>BRPL_EOD!W63-BRPL_ISGS_exbus!W63</f>
        <v>-5.4649097287189363E-3</v>
      </c>
      <c r="X63" s="24">
        <f>BRPL_EOD!X63-BRPL_ISGS_exbus!X63</f>
        <v>-3.3034372838756099E-3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-8.8787368940757005E-3</v>
      </c>
      <c r="L64" s="24">
        <f>BRPL_EOD!L64-BRPL_ISGS_exbus!L64</f>
        <v>-2.70187031023994E-5</v>
      </c>
      <c r="M64" s="24">
        <f>BRPL_EOD!M64-BRPL_ISGS_exbus!M64</f>
        <v>-2.116261472551173E-3</v>
      </c>
      <c r="N64" s="24">
        <f>BRPL_EOD!N64-BRPL_ISGS_exbus!N64</f>
        <v>2.0550851602791909E-3</v>
      </c>
      <c r="O64" s="24">
        <f>BRPL_EOD!O64-BRPL_ISGS_exbus!O64</f>
        <v>-2.2017659964888026E-3</v>
      </c>
      <c r="P64" s="24">
        <f>BRPL_EOD!P64-BRPL_ISGS_exbus!P64</f>
        <v>1.3818656137871699E-3</v>
      </c>
      <c r="Q64" s="24">
        <f>BRPL_EOD!Q64-BRPL_ISGS_exbus!Q64</f>
        <v>1.694268656715181E-3</v>
      </c>
      <c r="R64" s="24">
        <f>BRPL_EOD!R64-BRPL_ISGS_exbus!R64</f>
        <v>3.9155369446461918E-3</v>
      </c>
      <c r="S64" s="24">
        <f>BRPL_EOD!S64-BRPL_ISGS_exbus!S64</f>
        <v>8.4322320675109808E-3</v>
      </c>
      <c r="T64" s="24">
        <f>BRPL_EOD!T64-BRPL_ISGS_exbus!T64</f>
        <v>-5.9067272727286735E-4</v>
      </c>
      <c r="U64" s="24">
        <f>BRPL_EOD!U64-BRPL_ISGS_exbus!U64</f>
        <v>1.0976494820340577E-3</v>
      </c>
      <c r="V64" s="24">
        <f>BRPL_EOD!V64-BRPL_ISGS_exbus!V64</f>
        <v>1.7975248344361816E-3</v>
      </c>
      <c r="W64" s="24">
        <f>BRPL_EOD!W64-BRPL_ISGS_exbus!W64</f>
        <v>-5.4649097287189363E-3</v>
      </c>
      <c r="X64" s="24">
        <f>BRPL_EOD!X64-BRPL_ISGS_exbus!X64</f>
        <v>-3.3034372838756099E-3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-1.4796469510599763E-2</v>
      </c>
      <c r="L65" s="24">
        <f>BRPL_EOD!L65-BRPL_ISGS_exbus!L65</f>
        <v>-2.70187031023994E-5</v>
      </c>
      <c r="M65" s="24">
        <f>BRPL_EOD!M65-BRPL_ISGS_exbus!M65</f>
        <v>-2.116261472551173E-3</v>
      </c>
      <c r="N65" s="24">
        <f>BRPL_EOD!N65-BRPL_ISGS_exbus!N65</f>
        <v>2.0550851602791909E-3</v>
      </c>
      <c r="O65" s="24">
        <f>BRPL_EOD!O65-BRPL_ISGS_exbus!O65</f>
        <v>-2.2017659964888026E-3</v>
      </c>
      <c r="P65" s="24">
        <f>BRPL_EOD!P65-BRPL_ISGS_exbus!P65</f>
        <v>1.3818656137871699E-3</v>
      </c>
      <c r="Q65" s="24">
        <f>BRPL_EOD!Q65-BRPL_ISGS_exbus!Q65</f>
        <v>1.694268656715181E-3</v>
      </c>
      <c r="R65" s="24">
        <f>BRPL_EOD!R65-BRPL_ISGS_exbus!R65</f>
        <v>3.9155369446461918E-3</v>
      </c>
      <c r="S65" s="24">
        <f>BRPL_EOD!S65-BRPL_ISGS_exbus!S65</f>
        <v>8.4322320675109808E-3</v>
      </c>
      <c r="T65" s="24">
        <f>BRPL_EOD!T65-BRPL_ISGS_exbus!T65</f>
        <v>-5.9067272727286735E-4</v>
      </c>
      <c r="U65" s="24">
        <f>BRPL_EOD!U65-BRPL_ISGS_exbus!U65</f>
        <v>1.0976494820340577E-3</v>
      </c>
      <c r="V65" s="24">
        <f>BRPL_EOD!V65-BRPL_ISGS_exbus!V65</f>
        <v>1.7975248344361816E-3</v>
      </c>
      <c r="W65" s="24">
        <f>BRPL_EOD!W65-BRPL_ISGS_exbus!W65</f>
        <v>-5.4649097287189363E-3</v>
      </c>
      <c r="X65" s="24">
        <f>BRPL_EOD!X65-BRPL_ISGS_exbus!X65</f>
        <v>-3.3034372838756099E-3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-1.4796469510599763E-2</v>
      </c>
      <c r="L66" s="24">
        <f>BRPL_EOD!L66-BRPL_ISGS_exbus!L66</f>
        <v>-2.70187031023994E-5</v>
      </c>
      <c r="M66" s="24">
        <f>BRPL_EOD!M66-BRPL_ISGS_exbus!M66</f>
        <v>-2.116261472551173E-3</v>
      </c>
      <c r="N66" s="24">
        <f>BRPL_EOD!N66-BRPL_ISGS_exbus!N66</f>
        <v>2.0550851602791909E-3</v>
      </c>
      <c r="O66" s="24">
        <f>BRPL_EOD!O66-BRPL_ISGS_exbus!O66</f>
        <v>-2.2017659964888026E-3</v>
      </c>
      <c r="P66" s="24">
        <f>BRPL_EOD!P66-BRPL_ISGS_exbus!P66</f>
        <v>1.3818656137871699E-3</v>
      </c>
      <c r="Q66" s="24">
        <f>BRPL_EOD!Q66-BRPL_ISGS_exbus!Q66</f>
        <v>1.694268656715181E-3</v>
      </c>
      <c r="R66" s="24">
        <f>BRPL_EOD!R66-BRPL_ISGS_exbus!R66</f>
        <v>3.9155369446461918E-3</v>
      </c>
      <c r="S66" s="24">
        <f>BRPL_EOD!S66-BRPL_ISGS_exbus!S66</f>
        <v>8.4322320675109808E-3</v>
      </c>
      <c r="T66" s="24">
        <f>BRPL_EOD!T66-BRPL_ISGS_exbus!T66</f>
        <v>-5.9067272727286735E-4</v>
      </c>
      <c r="U66" s="24">
        <f>BRPL_EOD!U66-BRPL_ISGS_exbus!U66</f>
        <v>1.0976494820340577E-3</v>
      </c>
      <c r="V66" s="24">
        <f>BRPL_EOD!V66-BRPL_ISGS_exbus!V66</f>
        <v>1.7975248344361816E-3</v>
      </c>
      <c r="W66" s="24">
        <f>BRPL_EOD!W66-BRPL_ISGS_exbus!W66</f>
        <v>-5.4649097287189363E-3</v>
      </c>
      <c r="X66" s="24">
        <f>BRPL_EOD!X66-BRPL_ISGS_exbus!X66</f>
        <v>-3.3034372838756099E-3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-1.4796469510599763E-2</v>
      </c>
      <c r="L67" s="24">
        <f>BRPL_EOD!L67-BRPL_ISGS_exbus!L67</f>
        <v>-2.70187031023994E-5</v>
      </c>
      <c r="M67" s="24">
        <f>BRPL_EOD!M67-BRPL_ISGS_exbus!M67</f>
        <v>-2.116261472551173E-3</v>
      </c>
      <c r="N67" s="24">
        <f>BRPL_EOD!N67-BRPL_ISGS_exbus!N67</f>
        <v>2.0550851602791909E-3</v>
      </c>
      <c r="O67" s="24">
        <f>BRPL_EOD!O67-BRPL_ISGS_exbus!O67</f>
        <v>-2.2017659964888026E-3</v>
      </c>
      <c r="P67" s="24">
        <f>BRPL_EOD!P67-BRPL_ISGS_exbus!P67</f>
        <v>1.3818656137871699E-3</v>
      </c>
      <c r="Q67" s="24">
        <f>BRPL_EOD!Q67-BRPL_ISGS_exbus!Q67</f>
        <v>-2.067196000000493E-3</v>
      </c>
      <c r="R67" s="24">
        <f>BRPL_EOD!R67-BRPL_ISGS_exbus!R67</f>
        <v>3.9155369446461918E-3</v>
      </c>
      <c r="S67" s="24">
        <f>BRPL_EOD!S67-BRPL_ISGS_exbus!S67</f>
        <v>8.4322320675109808E-3</v>
      </c>
      <c r="T67" s="24">
        <f>BRPL_EOD!T67-BRPL_ISGS_exbus!T67</f>
        <v>-5.9067272727286735E-4</v>
      </c>
      <c r="U67" s="24">
        <f>BRPL_EOD!U67-BRPL_ISGS_exbus!U67</f>
        <v>1.0976494820340577E-3</v>
      </c>
      <c r="V67" s="24">
        <f>BRPL_EOD!V67-BRPL_ISGS_exbus!V67</f>
        <v>1.7975248344361816E-3</v>
      </c>
      <c r="W67" s="24">
        <f>BRPL_EOD!W67-BRPL_ISGS_exbus!W67</f>
        <v>-5.4649097287189363E-3</v>
      </c>
      <c r="X67" s="24">
        <f>BRPL_EOD!X67-BRPL_ISGS_exbus!X67</f>
        <v>-3.3034372838756099E-3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-1.4796469510599763E-2</v>
      </c>
      <c r="L68" s="24">
        <f>BRPL_EOD!L68-BRPL_ISGS_exbus!L68</f>
        <v>-2.70187031023994E-5</v>
      </c>
      <c r="M68" s="24">
        <f>BRPL_EOD!M68-BRPL_ISGS_exbus!M68</f>
        <v>-2.116261472551173E-3</v>
      </c>
      <c r="N68" s="24">
        <f>BRPL_EOD!N68-BRPL_ISGS_exbus!N68</f>
        <v>2.0550851602791909E-3</v>
      </c>
      <c r="O68" s="24">
        <f>BRPL_EOD!O68-BRPL_ISGS_exbus!O68</f>
        <v>-2.2017659964888026E-3</v>
      </c>
      <c r="P68" s="24">
        <f>BRPL_EOD!P68-BRPL_ISGS_exbus!P68</f>
        <v>1.3818656137871699E-3</v>
      </c>
      <c r="Q68" s="24">
        <f>BRPL_EOD!Q68-BRPL_ISGS_exbus!Q68</f>
        <v>-2.067196000000493E-3</v>
      </c>
      <c r="R68" s="24">
        <f>BRPL_EOD!R68-BRPL_ISGS_exbus!R68</f>
        <v>3.9155369446461918E-3</v>
      </c>
      <c r="S68" s="24">
        <f>BRPL_EOD!S68-BRPL_ISGS_exbus!S68</f>
        <v>8.4322320675109808E-3</v>
      </c>
      <c r="T68" s="24">
        <f>BRPL_EOD!T68-BRPL_ISGS_exbus!T68</f>
        <v>-5.9067272727286735E-4</v>
      </c>
      <c r="U68" s="24">
        <f>BRPL_EOD!U68-BRPL_ISGS_exbus!U68</f>
        <v>1.0976494820340577E-3</v>
      </c>
      <c r="V68" s="24">
        <f>BRPL_EOD!V68-BRPL_ISGS_exbus!V68</f>
        <v>1.7975248344361816E-3</v>
      </c>
      <c r="W68" s="24">
        <f>BRPL_EOD!W68-BRPL_ISGS_exbus!W68</f>
        <v>-5.4649097287189363E-3</v>
      </c>
      <c r="X68" s="24">
        <f>BRPL_EOD!X68-BRPL_ISGS_exbus!X68</f>
        <v>-3.3034372838756099E-3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-1.4796469510599763E-2</v>
      </c>
      <c r="L69" s="24">
        <f>BRPL_EOD!L69-BRPL_ISGS_exbus!L69</f>
        <v>-2.70187031023994E-5</v>
      </c>
      <c r="M69" s="24">
        <f>BRPL_EOD!M69-BRPL_ISGS_exbus!M69</f>
        <v>-2.116261472551173E-3</v>
      </c>
      <c r="N69" s="24">
        <f>BRPL_EOD!N69-BRPL_ISGS_exbus!N69</f>
        <v>2.0550851602791909E-3</v>
      </c>
      <c r="O69" s="24">
        <f>BRPL_EOD!O69-BRPL_ISGS_exbus!O69</f>
        <v>-2.2017659964888026E-3</v>
      </c>
      <c r="P69" s="24">
        <f>BRPL_EOD!P69-BRPL_ISGS_exbus!P69</f>
        <v>1.3818656137871699E-3</v>
      </c>
      <c r="Q69" s="24">
        <f>BRPL_EOD!Q69-BRPL_ISGS_exbus!Q69</f>
        <v>-2.067196000000493E-3</v>
      </c>
      <c r="R69" s="24">
        <f>BRPL_EOD!R69-BRPL_ISGS_exbus!R69</f>
        <v>3.9155369446461918E-3</v>
      </c>
      <c r="S69" s="24">
        <f>BRPL_EOD!S69-BRPL_ISGS_exbus!S69</f>
        <v>8.4322320675109808E-3</v>
      </c>
      <c r="T69" s="24">
        <f>BRPL_EOD!T69-BRPL_ISGS_exbus!T69</f>
        <v>-5.9067272727286735E-4</v>
      </c>
      <c r="U69" s="24">
        <f>BRPL_EOD!U69-BRPL_ISGS_exbus!U69</f>
        <v>1.0976494820340577E-3</v>
      </c>
      <c r="V69" s="24">
        <f>BRPL_EOD!V69-BRPL_ISGS_exbus!V69</f>
        <v>1.7975248344361816E-3</v>
      </c>
      <c r="W69" s="24">
        <f>BRPL_EOD!W69-BRPL_ISGS_exbus!W69</f>
        <v>-5.4649097287189363E-3</v>
      </c>
      <c r="X69" s="24">
        <f>BRPL_EOD!X69-BRPL_ISGS_exbus!X69</f>
        <v>-3.3034372838756099E-3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-9.8870922188325494E-3</v>
      </c>
      <c r="L70" s="24">
        <f>BRPL_EOD!L70-BRPL_ISGS_exbus!L70</f>
        <v>0</v>
      </c>
      <c r="M70" s="24">
        <f>BRPL_EOD!M70-BRPL_ISGS_exbus!M70</f>
        <v>-2.116261472551173E-3</v>
      </c>
      <c r="N70" s="24">
        <f>BRPL_EOD!N70-BRPL_ISGS_exbus!N70</f>
        <v>2.0550851602791909E-3</v>
      </c>
      <c r="O70" s="24">
        <f>BRPL_EOD!O70-BRPL_ISGS_exbus!O70</f>
        <v>-2.2017659964888026E-3</v>
      </c>
      <c r="P70" s="24">
        <f>BRPL_EOD!P70-BRPL_ISGS_exbus!P70</f>
        <v>1.3818656137871699E-3</v>
      </c>
      <c r="Q70" s="24">
        <f>BRPL_EOD!Q70-BRPL_ISGS_exbus!Q70</f>
        <v>-2.067196000000493E-3</v>
      </c>
      <c r="R70" s="24">
        <f>BRPL_EOD!R70-BRPL_ISGS_exbus!R70</f>
        <v>3.9155369446461918E-3</v>
      </c>
      <c r="S70" s="24">
        <f>BRPL_EOD!S70-BRPL_ISGS_exbus!S70</f>
        <v>8.4322320675109808E-3</v>
      </c>
      <c r="T70" s="24">
        <f>BRPL_EOD!T70-BRPL_ISGS_exbus!T70</f>
        <v>-5.9067272727286735E-4</v>
      </c>
      <c r="U70" s="24">
        <f>BRPL_EOD!U70-BRPL_ISGS_exbus!U70</f>
        <v>1.0976494820340577E-3</v>
      </c>
      <c r="V70" s="24">
        <f>BRPL_EOD!V70-BRPL_ISGS_exbus!V70</f>
        <v>1.7975248344361816E-3</v>
      </c>
      <c r="W70" s="24">
        <f>BRPL_EOD!W70-BRPL_ISGS_exbus!W70</f>
        <v>-5.4649097287189363E-3</v>
      </c>
      <c r="X70" s="24">
        <f>BRPL_EOD!X70-BRPL_ISGS_exbus!X70</f>
        <v>-3.3034372838756099E-3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-9.8870922188325494E-3</v>
      </c>
      <c r="L71" s="24">
        <f>BRPL_EOD!L71-BRPL_ISGS_exbus!L71</f>
        <v>1.7454575351472101E-4</v>
      </c>
      <c r="M71" s="24">
        <f>BRPL_EOD!M71-BRPL_ISGS_exbus!M71</f>
        <v>-2.116261472551173E-3</v>
      </c>
      <c r="N71" s="24">
        <f>BRPL_EOD!N71-BRPL_ISGS_exbus!N71</f>
        <v>2.0550851602791909E-3</v>
      </c>
      <c r="O71" s="24">
        <f>BRPL_EOD!O71-BRPL_ISGS_exbus!O71</f>
        <v>-2.2017659964888026E-3</v>
      </c>
      <c r="P71" s="24">
        <f>BRPL_EOD!P71-BRPL_ISGS_exbus!P71</f>
        <v>3.2168250000026433E-3</v>
      </c>
      <c r="Q71" s="24">
        <f>BRPL_EOD!Q71-BRPL_ISGS_exbus!Q71</f>
        <v>-2.0280620000026062E-3</v>
      </c>
      <c r="R71" s="24">
        <f>BRPL_EOD!R71-BRPL_ISGS_exbus!R71</f>
        <v>4.3834421831654424E-3</v>
      </c>
      <c r="S71" s="24">
        <f>BRPL_EOD!S71-BRPL_ISGS_exbus!S71</f>
        <v>8.4607920420420868E-3</v>
      </c>
      <c r="T71" s="24">
        <f>BRPL_EOD!T71-BRPL_ISGS_exbus!T71</f>
        <v>6.2758041958033139E-4</v>
      </c>
      <c r="U71" s="24">
        <f>BRPL_EOD!U71-BRPL_ISGS_exbus!U71</f>
        <v>1.0976494820340577E-3</v>
      </c>
      <c r="V71" s="24">
        <f>BRPL_EOD!V71-BRPL_ISGS_exbus!V71</f>
        <v>1.7975248344361816E-3</v>
      </c>
      <c r="W71" s="24">
        <f>BRPL_EOD!W71-BRPL_ISGS_exbus!W71</f>
        <v>-5.4649097287189363E-3</v>
      </c>
      <c r="X71" s="24">
        <f>BRPL_EOD!X71-BRPL_ISGS_exbus!X71</f>
        <v>-3.3034372838756099E-3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-9.8870922188325494E-3</v>
      </c>
      <c r="L72" s="24">
        <f>BRPL_EOD!L72-BRPL_ISGS_exbus!L72</f>
        <v>1.7235990176445171E-5</v>
      </c>
      <c r="M72" s="24">
        <f>BRPL_EOD!M72-BRPL_ISGS_exbus!M72</f>
        <v>-2.116261472551173E-3</v>
      </c>
      <c r="N72" s="24">
        <f>BRPL_EOD!N72-BRPL_ISGS_exbus!N72</f>
        <v>2.0550851602791909E-3</v>
      </c>
      <c r="O72" s="24">
        <f>BRPL_EOD!O72-BRPL_ISGS_exbus!O72</f>
        <v>-2.2017659964888026E-3</v>
      </c>
      <c r="P72" s="24">
        <f>BRPL_EOD!P72-BRPL_ISGS_exbus!P72</f>
        <v>3.2168250000026433E-3</v>
      </c>
      <c r="Q72" s="24">
        <f>BRPL_EOD!Q72-BRPL_ISGS_exbus!Q72</f>
        <v>-2.0280620000026062E-3</v>
      </c>
      <c r="R72" s="24">
        <f>BRPL_EOD!R72-BRPL_ISGS_exbus!R72</f>
        <v>4.3834421831654424E-3</v>
      </c>
      <c r="S72" s="24">
        <f>BRPL_EOD!S72-BRPL_ISGS_exbus!S72</f>
        <v>8.4607920420420868E-3</v>
      </c>
      <c r="T72" s="24">
        <f>BRPL_EOD!T72-BRPL_ISGS_exbus!T72</f>
        <v>6.2758041958033139E-4</v>
      </c>
      <c r="U72" s="24">
        <f>BRPL_EOD!U72-BRPL_ISGS_exbus!U72</f>
        <v>1.0976494820340577E-3</v>
      </c>
      <c r="V72" s="24">
        <f>BRPL_EOD!V72-BRPL_ISGS_exbus!V72</f>
        <v>1.7975248344361816E-3</v>
      </c>
      <c r="W72" s="24">
        <f>BRPL_EOD!W72-BRPL_ISGS_exbus!W72</f>
        <v>-5.4649097287189363E-3</v>
      </c>
      <c r="X72" s="24">
        <f>BRPL_EOD!X72-BRPL_ISGS_exbus!X72</f>
        <v>-3.3034372838756099E-3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-9.8870922188325494E-3</v>
      </c>
      <c r="L73" s="24">
        <f>BRPL_EOD!L73-BRPL_ISGS_exbus!L73</f>
        <v>1.7235990176445171E-5</v>
      </c>
      <c r="M73" s="24">
        <f>BRPL_EOD!M73-BRPL_ISGS_exbus!M73</f>
        <v>-2.116261472551173E-3</v>
      </c>
      <c r="N73" s="24">
        <f>BRPL_EOD!N73-BRPL_ISGS_exbus!N73</f>
        <v>2.0550851602791909E-3</v>
      </c>
      <c r="O73" s="24">
        <f>BRPL_EOD!O73-BRPL_ISGS_exbus!O73</f>
        <v>-2.2017659964888026E-3</v>
      </c>
      <c r="P73" s="24">
        <f>BRPL_EOD!P73-BRPL_ISGS_exbus!P73</f>
        <v>3.2168250000026433E-3</v>
      </c>
      <c r="Q73" s="24">
        <f>BRPL_EOD!Q73-BRPL_ISGS_exbus!Q73</f>
        <v>-2.0326659999998498E-3</v>
      </c>
      <c r="R73" s="24">
        <f>BRPL_EOD!R73-BRPL_ISGS_exbus!R73</f>
        <v>4.3834421831654424E-3</v>
      </c>
      <c r="S73" s="24">
        <f>BRPL_EOD!S73-BRPL_ISGS_exbus!S73</f>
        <v>8.4607920420420868E-3</v>
      </c>
      <c r="T73" s="24">
        <f>BRPL_EOD!T73-BRPL_ISGS_exbus!T73</f>
        <v>6.2758041958033139E-4</v>
      </c>
      <c r="U73" s="24">
        <f>BRPL_EOD!U73-BRPL_ISGS_exbus!U73</f>
        <v>4.7092268710002827E-4</v>
      </c>
      <c r="V73" s="24">
        <f>BRPL_EOD!V73-BRPL_ISGS_exbus!V73</f>
        <v>1.7975248344361816E-3</v>
      </c>
      <c r="W73" s="24">
        <f>BRPL_EOD!W73-BRPL_ISGS_exbus!W73</f>
        <v>-5.4649097287189363E-3</v>
      </c>
      <c r="X73" s="24">
        <f>BRPL_EOD!X73-BRPL_ISGS_exbus!X73</f>
        <v>-3.3034372838756099E-3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-9.8870922188325494E-3</v>
      </c>
      <c r="L74" s="24">
        <f>BRPL_EOD!L74-BRPL_ISGS_exbus!L74</f>
        <v>1.7235990176445171E-5</v>
      </c>
      <c r="M74" s="24">
        <f>BRPL_EOD!M74-BRPL_ISGS_exbus!M74</f>
        <v>-2.116261472551173E-3</v>
      </c>
      <c r="N74" s="24">
        <f>BRPL_EOD!N74-BRPL_ISGS_exbus!N74</f>
        <v>2.0550851602791909E-3</v>
      </c>
      <c r="O74" s="24">
        <f>BRPL_EOD!O74-BRPL_ISGS_exbus!O74</f>
        <v>-2.2017659964888026E-3</v>
      </c>
      <c r="P74" s="24">
        <f>BRPL_EOD!P74-BRPL_ISGS_exbus!P74</f>
        <v>3.2168250000026433E-3</v>
      </c>
      <c r="Q74" s="24">
        <f>BRPL_EOD!Q74-BRPL_ISGS_exbus!Q74</f>
        <v>-2.0280620000026062E-3</v>
      </c>
      <c r="R74" s="24">
        <f>BRPL_EOD!R74-BRPL_ISGS_exbus!R74</f>
        <v>4.3834421831654424E-3</v>
      </c>
      <c r="S74" s="24">
        <f>BRPL_EOD!S74-BRPL_ISGS_exbus!S74</f>
        <v>8.4607920420420868E-3</v>
      </c>
      <c r="T74" s="24">
        <f>BRPL_EOD!T74-BRPL_ISGS_exbus!T74</f>
        <v>6.2758041958033139E-4</v>
      </c>
      <c r="U74" s="24">
        <f>BRPL_EOD!U74-BRPL_ISGS_exbus!U74</f>
        <v>4.7092268710002827E-4</v>
      </c>
      <c r="V74" s="24">
        <f>BRPL_EOD!V74-BRPL_ISGS_exbus!V74</f>
        <v>1.7975248344361816E-3</v>
      </c>
      <c r="W74" s="24">
        <f>BRPL_EOD!W74-BRPL_ISGS_exbus!W74</f>
        <v>-5.4649097287189363E-3</v>
      </c>
      <c r="X74" s="24">
        <f>BRPL_EOD!X74-BRPL_ISGS_exbus!X74</f>
        <v>-3.3034372838756099E-3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-1.0431748753660486E-2</v>
      </c>
      <c r="L75" s="24">
        <f>BRPL_EOD!L75-BRPL_ISGS_exbus!L75</f>
        <v>1.8346007604641557E-4</v>
      </c>
      <c r="M75" s="24">
        <f>BRPL_EOD!M75-BRPL_ISGS_exbus!M75</f>
        <v>-2.116261472551173E-3</v>
      </c>
      <c r="N75" s="24">
        <f>BRPL_EOD!N75-BRPL_ISGS_exbus!N75</f>
        <v>2.0550851602791909E-3</v>
      </c>
      <c r="O75" s="24">
        <f>BRPL_EOD!O75-BRPL_ISGS_exbus!O75</f>
        <v>-2.2017659964888026E-3</v>
      </c>
      <c r="P75" s="24">
        <f>BRPL_EOD!P75-BRPL_ISGS_exbus!P75</f>
        <v>3.2168250000026433E-3</v>
      </c>
      <c r="Q75" s="24">
        <f>BRPL_EOD!Q75-BRPL_ISGS_exbus!Q75</f>
        <v>-2.0280620000026062E-3</v>
      </c>
      <c r="R75" s="24">
        <f>BRPL_EOD!R75-BRPL_ISGS_exbus!R75</f>
        <v>4.3834421831654424E-3</v>
      </c>
      <c r="S75" s="24">
        <f>BRPL_EOD!S75-BRPL_ISGS_exbus!S75</f>
        <v>8.4607920420420868E-3</v>
      </c>
      <c r="T75" s="24">
        <f>BRPL_EOD!T75-BRPL_ISGS_exbus!T75</f>
        <v>6.2758041958033139E-4</v>
      </c>
      <c r="U75" s="24">
        <f>BRPL_EOD!U75-BRPL_ISGS_exbus!U75</f>
        <v>4.7092268710002827E-4</v>
      </c>
      <c r="V75" s="24">
        <f>BRPL_EOD!V75-BRPL_ISGS_exbus!V75</f>
        <v>1.7975248344361816E-3</v>
      </c>
      <c r="W75" s="24">
        <f>BRPL_EOD!W75-BRPL_ISGS_exbus!W75</f>
        <v>-5.4649097287189363E-3</v>
      </c>
      <c r="X75" s="24">
        <f>BRPL_EOD!X75-BRPL_ISGS_exbus!X75</f>
        <v>-3.3034372838756099E-3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-1.0431748753660486E-2</v>
      </c>
      <c r="L76" s="24">
        <f>BRPL_EOD!L76-BRPL_ISGS_exbus!L76</f>
        <v>1.9993370074189443E-4</v>
      </c>
      <c r="M76" s="24">
        <f>BRPL_EOD!M76-BRPL_ISGS_exbus!M76</f>
        <v>-2.116261472551173E-3</v>
      </c>
      <c r="N76" s="24">
        <f>BRPL_EOD!N76-BRPL_ISGS_exbus!N76</f>
        <v>2.0550851602791909E-3</v>
      </c>
      <c r="O76" s="24">
        <f>BRPL_EOD!O76-BRPL_ISGS_exbus!O76</f>
        <v>-2.2017659964888026E-3</v>
      </c>
      <c r="P76" s="24">
        <f>BRPL_EOD!P76-BRPL_ISGS_exbus!P76</f>
        <v>3.2168250000026433E-3</v>
      </c>
      <c r="Q76" s="24">
        <f>BRPL_EOD!Q76-BRPL_ISGS_exbus!Q76</f>
        <v>-2.0280620000026062E-3</v>
      </c>
      <c r="R76" s="24">
        <f>BRPL_EOD!R76-BRPL_ISGS_exbus!R76</f>
        <v>4.3834421831654424E-3</v>
      </c>
      <c r="S76" s="24">
        <f>BRPL_EOD!S76-BRPL_ISGS_exbus!S76</f>
        <v>8.4607920420420868E-3</v>
      </c>
      <c r="T76" s="24">
        <f>BRPL_EOD!T76-BRPL_ISGS_exbus!T76</f>
        <v>6.2758041958033139E-4</v>
      </c>
      <c r="U76" s="24">
        <f>BRPL_EOD!U76-BRPL_ISGS_exbus!U76</f>
        <v>4.7092268710002827E-4</v>
      </c>
      <c r="V76" s="24">
        <f>BRPL_EOD!V76-BRPL_ISGS_exbus!V76</f>
        <v>1.7975248344361816E-3</v>
      </c>
      <c r="W76" s="24">
        <f>BRPL_EOD!W76-BRPL_ISGS_exbus!W76</f>
        <v>-5.4649097287189363E-3</v>
      </c>
      <c r="X76" s="24">
        <f>BRPL_EOD!X76-BRPL_ISGS_exbus!X76</f>
        <v>-3.3034372838756099E-3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-1.0431748753660486E-2</v>
      </c>
      <c r="L77" s="24">
        <f>BRPL_EOD!L77-BRPL_ISGS_exbus!L77</f>
        <v>5.9660858742205392E-5</v>
      </c>
      <c r="M77" s="24">
        <f>BRPL_EOD!M77-BRPL_ISGS_exbus!M77</f>
        <v>-2.116261472551173E-3</v>
      </c>
      <c r="N77" s="24">
        <f>BRPL_EOD!N77-BRPL_ISGS_exbus!N77</f>
        <v>2.0550851602791909E-3</v>
      </c>
      <c r="O77" s="24">
        <f>BRPL_EOD!O77-BRPL_ISGS_exbus!O77</f>
        <v>-2.2017659964888026E-3</v>
      </c>
      <c r="P77" s="24">
        <f>BRPL_EOD!P77-BRPL_ISGS_exbus!P77</f>
        <v>3.2168250000026433E-3</v>
      </c>
      <c r="Q77" s="24">
        <f>BRPL_EOD!Q77-BRPL_ISGS_exbus!Q77</f>
        <v>-2.0464780000004623E-3</v>
      </c>
      <c r="R77" s="24">
        <f>BRPL_EOD!R77-BRPL_ISGS_exbus!R77</f>
        <v>-4.1052047194511943E-5</v>
      </c>
      <c r="S77" s="24">
        <f>BRPL_EOD!S77-BRPL_ISGS_exbus!S77</f>
        <v>-3.7870022539543413E-4</v>
      </c>
      <c r="T77" s="24">
        <f>BRPL_EOD!T77-BRPL_ISGS_exbus!T77</f>
        <v>6.2758041958033139E-4</v>
      </c>
      <c r="U77" s="24">
        <f>BRPL_EOD!U77-BRPL_ISGS_exbus!U77</f>
        <v>4.7092268710002827E-4</v>
      </c>
      <c r="V77" s="24">
        <f>BRPL_EOD!V77-BRPL_ISGS_exbus!V77</f>
        <v>1.7975248344361816E-3</v>
      </c>
      <c r="W77" s="24">
        <f>BRPL_EOD!W77-BRPL_ISGS_exbus!W77</f>
        <v>-5.4649097287189363E-3</v>
      </c>
      <c r="X77" s="24">
        <f>BRPL_EOD!X77-BRPL_ISGS_exbus!X77</f>
        <v>-3.3034372838756099E-3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-1.0431748753660486E-2</v>
      </c>
      <c r="L78" s="24">
        <f>BRPL_EOD!L78-BRPL_ISGS_exbus!L78</f>
        <v>-7.792619604352069E-5</v>
      </c>
      <c r="M78" s="24">
        <f>BRPL_EOD!M78-BRPL_ISGS_exbus!M78</f>
        <v>-2.116261472551173E-3</v>
      </c>
      <c r="N78" s="24">
        <f>BRPL_EOD!N78-BRPL_ISGS_exbus!N78</f>
        <v>2.0550851602791909E-3</v>
      </c>
      <c r="O78" s="24">
        <f>BRPL_EOD!O78-BRPL_ISGS_exbus!O78</f>
        <v>-2.2017659964888026E-3</v>
      </c>
      <c r="P78" s="24">
        <f>BRPL_EOD!P78-BRPL_ISGS_exbus!P78</f>
        <v>3.2168250000026433E-3</v>
      </c>
      <c r="Q78" s="24">
        <f>BRPL_EOD!Q78-BRPL_ISGS_exbus!Q78</f>
        <v>-2.0464780000004623E-3</v>
      </c>
      <c r="R78" s="24">
        <f>BRPL_EOD!R78-BRPL_ISGS_exbus!R78</f>
        <v>-4.1052047194511943E-5</v>
      </c>
      <c r="S78" s="24">
        <f>BRPL_EOD!S78-BRPL_ISGS_exbus!S78</f>
        <v>-3.7870022539543413E-4</v>
      </c>
      <c r="T78" s="24">
        <f>BRPL_EOD!T78-BRPL_ISGS_exbus!T78</f>
        <v>6.2758041958033139E-4</v>
      </c>
      <c r="U78" s="24">
        <f>BRPL_EOD!U78-BRPL_ISGS_exbus!U78</f>
        <v>4.7092268710002827E-4</v>
      </c>
      <c r="V78" s="24">
        <f>BRPL_EOD!V78-BRPL_ISGS_exbus!V78</f>
        <v>1.7975248344361816E-3</v>
      </c>
      <c r="W78" s="24">
        <f>BRPL_EOD!W78-BRPL_ISGS_exbus!W78</f>
        <v>-5.4649097287189363E-3</v>
      </c>
      <c r="X78" s="24">
        <f>BRPL_EOD!X78-BRPL_ISGS_exbus!X78</f>
        <v>-3.3034372838756099E-3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-1.8365410318210706E-3</v>
      </c>
      <c r="L79" s="24">
        <f>BRPL_EOD!L79-BRPL_ISGS_exbus!L79</f>
        <v>1.4281063162258079E-4</v>
      </c>
      <c r="M79" s="24">
        <f>BRPL_EOD!M79-BRPL_ISGS_exbus!M79</f>
        <v>-2.116261472551173E-3</v>
      </c>
      <c r="N79" s="24">
        <f>BRPL_EOD!N79-BRPL_ISGS_exbus!N79</f>
        <v>2.0550851602791909E-3</v>
      </c>
      <c r="O79" s="24">
        <f>BRPL_EOD!O79-BRPL_ISGS_exbus!O79</f>
        <v>-2.2017659964888026E-3</v>
      </c>
      <c r="P79" s="24">
        <f>BRPL_EOD!P79-BRPL_ISGS_exbus!P79</f>
        <v>3.2168250000026433E-3</v>
      </c>
      <c r="Q79" s="24">
        <f>BRPL_EOD!Q79-BRPL_ISGS_exbus!Q79</f>
        <v>-4.9480303852433849E-4</v>
      </c>
      <c r="R79" s="24">
        <f>BRPL_EOD!R79-BRPL_ISGS_exbus!R79</f>
        <v>3.6275898945277163E-3</v>
      </c>
      <c r="S79" s="24">
        <f>BRPL_EOD!S79-BRPL_ISGS_exbus!S79</f>
        <v>5.0104972804962955E-3</v>
      </c>
      <c r="T79" s="24">
        <f>BRPL_EOD!T79-BRPL_ISGS_exbus!T79</f>
        <v>6.2758041958033139E-4</v>
      </c>
      <c r="U79" s="24">
        <f>BRPL_EOD!U79-BRPL_ISGS_exbus!U79</f>
        <v>4.7092268710002827E-4</v>
      </c>
      <c r="V79" s="24">
        <f>BRPL_EOD!V79-BRPL_ISGS_exbus!V79</f>
        <v>1.7975248344361816E-3</v>
      </c>
      <c r="W79" s="24">
        <f>BRPL_EOD!W79-BRPL_ISGS_exbus!W79</f>
        <v>-5.4649097287189363E-3</v>
      </c>
      <c r="X79" s="24">
        <f>BRPL_EOD!X79-BRPL_ISGS_exbus!X79</f>
        <v>-3.3034372838756099E-3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-9.5940566376384595E-4</v>
      </c>
      <c r="L80" s="24">
        <f>BRPL_EOD!L80-BRPL_ISGS_exbus!L80</f>
        <v>1.4281063162258079E-4</v>
      </c>
      <c r="M80" s="24">
        <f>BRPL_EOD!M80-BRPL_ISGS_exbus!M80</f>
        <v>-2.116261472551173E-3</v>
      </c>
      <c r="N80" s="24">
        <f>BRPL_EOD!N80-BRPL_ISGS_exbus!N80</f>
        <v>2.0550851602791909E-3</v>
      </c>
      <c r="O80" s="24">
        <f>BRPL_EOD!O80-BRPL_ISGS_exbus!O80</f>
        <v>-2.2017659964888026E-3</v>
      </c>
      <c r="P80" s="24">
        <f>BRPL_EOD!P80-BRPL_ISGS_exbus!P80</f>
        <v>3.2168250000026433E-3</v>
      </c>
      <c r="Q80" s="24">
        <f>BRPL_EOD!Q80-BRPL_ISGS_exbus!Q80</f>
        <v>5.5305863409227385E-3</v>
      </c>
      <c r="R80" s="24">
        <f>BRPL_EOD!R80-BRPL_ISGS_exbus!R80</f>
        <v>6.840667701862202E-3</v>
      </c>
      <c r="S80" s="24">
        <f>BRPL_EOD!S80-BRPL_ISGS_exbus!S80</f>
        <v>5.2768996669438906E-3</v>
      </c>
      <c r="T80" s="24">
        <f>BRPL_EOD!T80-BRPL_ISGS_exbus!T80</f>
        <v>6.2758041958033139E-4</v>
      </c>
      <c r="U80" s="24">
        <f>BRPL_EOD!U80-BRPL_ISGS_exbus!U80</f>
        <v>4.7092268710002827E-4</v>
      </c>
      <c r="V80" s="24">
        <f>BRPL_EOD!V80-BRPL_ISGS_exbus!V80</f>
        <v>1.7975248344361816E-3</v>
      </c>
      <c r="W80" s="24">
        <f>BRPL_EOD!W80-BRPL_ISGS_exbus!W80</f>
        <v>-5.4649097287189363E-3</v>
      </c>
      <c r="X80" s="24">
        <f>BRPL_EOD!X80-BRPL_ISGS_exbus!X80</f>
        <v>-3.3034372838756099E-3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-9.4866209627753051E-4</v>
      </c>
      <c r="L81" s="24">
        <f>BRPL_EOD!L81-BRPL_ISGS_exbus!L81</f>
        <v>1.4281063162258079E-4</v>
      </c>
      <c r="M81" s="24">
        <f>BRPL_EOD!M81-BRPL_ISGS_exbus!M81</f>
        <v>-2.116261472551173E-3</v>
      </c>
      <c r="N81" s="24">
        <f>BRPL_EOD!N81-BRPL_ISGS_exbus!N81</f>
        <v>2.0550851602791909E-3</v>
      </c>
      <c r="O81" s="24">
        <f>BRPL_EOD!O81-BRPL_ISGS_exbus!O81</f>
        <v>-2.2017659964888026E-3</v>
      </c>
      <c r="P81" s="24">
        <f>BRPL_EOD!P81-BRPL_ISGS_exbus!P81</f>
        <v>3.2168250000026433E-3</v>
      </c>
      <c r="Q81" s="24">
        <f>BRPL_EOD!Q81-BRPL_ISGS_exbus!Q81</f>
        <v>5.5305863409227385E-3</v>
      </c>
      <c r="R81" s="24">
        <f>BRPL_EOD!R81-BRPL_ISGS_exbus!R81</f>
        <v>6.840667701862202E-3</v>
      </c>
      <c r="S81" s="24">
        <f>BRPL_EOD!S81-BRPL_ISGS_exbus!S81</f>
        <v>5.2768996669438906E-3</v>
      </c>
      <c r="T81" s="24">
        <f>BRPL_EOD!T81-BRPL_ISGS_exbus!T81</f>
        <v>6.2758041958033139E-4</v>
      </c>
      <c r="U81" s="24">
        <f>BRPL_EOD!U81-BRPL_ISGS_exbus!U81</f>
        <v>4.7092268710002827E-4</v>
      </c>
      <c r="V81" s="24">
        <f>BRPL_EOD!V81-BRPL_ISGS_exbus!V81</f>
        <v>1.7975248344361816E-3</v>
      </c>
      <c r="W81" s="24">
        <f>BRPL_EOD!W81-BRPL_ISGS_exbus!W81</f>
        <v>-5.4649097287189363E-3</v>
      </c>
      <c r="X81" s="24">
        <f>BRPL_EOD!X81-BRPL_ISGS_exbus!X81</f>
        <v>-3.3034372838756099E-3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-9.4866209627753051E-4</v>
      </c>
      <c r="L82" s="24">
        <f>BRPL_EOD!L82-BRPL_ISGS_exbus!L82</f>
        <v>1.4281063162258079E-4</v>
      </c>
      <c r="M82" s="24">
        <f>BRPL_EOD!M82-BRPL_ISGS_exbus!M82</f>
        <v>-2.116261472551173E-3</v>
      </c>
      <c r="N82" s="24">
        <f>BRPL_EOD!N82-BRPL_ISGS_exbus!N82</f>
        <v>2.0550851602791909E-3</v>
      </c>
      <c r="O82" s="24">
        <f>BRPL_EOD!O82-BRPL_ISGS_exbus!O82</f>
        <v>-2.2017659964888026E-3</v>
      </c>
      <c r="P82" s="24">
        <f>BRPL_EOD!P82-BRPL_ISGS_exbus!P82</f>
        <v>3.2168250000026433E-3</v>
      </c>
      <c r="Q82" s="24">
        <f>BRPL_EOD!Q82-BRPL_ISGS_exbus!Q82</f>
        <v>5.5305863409227385E-3</v>
      </c>
      <c r="R82" s="24">
        <f>BRPL_EOD!R82-BRPL_ISGS_exbus!R82</f>
        <v>6.840667701862202E-3</v>
      </c>
      <c r="S82" s="24">
        <f>BRPL_EOD!S82-BRPL_ISGS_exbus!S82</f>
        <v>5.2768996669438906E-3</v>
      </c>
      <c r="T82" s="24">
        <f>BRPL_EOD!T82-BRPL_ISGS_exbus!T82</f>
        <v>6.2758041958033139E-4</v>
      </c>
      <c r="U82" s="24">
        <f>BRPL_EOD!U82-BRPL_ISGS_exbus!U82</f>
        <v>4.7092268710002827E-4</v>
      </c>
      <c r="V82" s="24">
        <f>BRPL_EOD!V82-BRPL_ISGS_exbus!V82</f>
        <v>1.7975248344361816E-3</v>
      </c>
      <c r="W82" s="24">
        <f>BRPL_EOD!W82-BRPL_ISGS_exbus!W82</f>
        <v>-5.4649097287189363E-3</v>
      </c>
      <c r="X82" s="24">
        <f>BRPL_EOD!X82-BRPL_ISGS_exbus!X82</f>
        <v>-3.3034372838756099E-3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1.0715812936211933E-2</v>
      </c>
      <c r="L83" s="24">
        <f>BRPL_EOD!L83-BRPL_ISGS_exbus!L83</f>
        <v>1.4281063162258079E-4</v>
      </c>
      <c r="M83" s="24">
        <f>BRPL_EOD!M83-BRPL_ISGS_exbus!M83</f>
        <v>-2.116261472551173E-3</v>
      </c>
      <c r="N83" s="24">
        <f>BRPL_EOD!N83-BRPL_ISGS_exbus!N83</f>
        <v>2.0550851602791909E-3</v>
      </c>
      <c r="O83" s="24">
        <f>BRPL_EOD!O83-BRPL_ISGS_exbus!O83</f>
        <v>-2.2017659964888026E-3</v>
      </c>
      <c r="P83" s="24">
        <f>BRPL_EOD!P83-BRPL_ISGS_exbus!P83</f>
        <v>3.2168250000026433E-3</v>
      </c>
      <c r="Q83" s="24">
        <f>BRPL_EOD!Q83-BRPL_ISGS_exbus!Q83</f>
        <v>5.5305863409227385E-3</v>
      </c>
      <c r="R83" s="24">
        <f>BRPL_EOD!R83-BRPL_ISGS_exbus!R83</f>
        <v>6.840667701862202E-3</v>
      </c>
      <c r="S83" s="24">
        <f>BRPL_EOD!S83-BRPL_ISGS_exbus!S83</f>
        <v>5.2768996669438906E-3</v>
      </c>
      <c r="T83" s="24">
        <f>BRPL_EOD!T83-BRPL_ISGS_exbus!T83</f>
        <v>6.2758041958033139E-4</v>
      </c>
      <c r="U83" s="24">
        <f>BRPL_EOD!U83-BRPL_ISGS_exbus!U83</f>
        <v>4.7092268710002827E-4</v>
      </c>
      <c r="V83" s="24">
        <f>BRPL_EOD!V83-BRPL_ISGS_exbus!V83</f>
        <v>1.7975248344361816E-3</v>
      </c>
      <c r="W83" s="24">
        <f>BRPL_EOD!W83-BRPL_ISGS_exbus!W83</f>
        <v>-5.4649097287189363E-3</v>
      </c>
      <c r="X83" s="24">
        <f>BRPL_EOD!X83-BRPL_ISGS_exbus!X83</f>
        <v>-3.3034372838756099E-3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2.7146232408767901E-3</v>
      </c>
      <c r="L84" s="24">
        <f>BRPL_EOD!L84-BRPL_ISGS_exbus!L84</f>
        <v>1.4281063162258079E-4</v>
      </c>
      <c r="M84" s="24">
        <f>BRPL_EOD!M84-BRPL_ISGS_exbus!M84</f>
        <v>-2.116261472551173E-3</v>
      </c>
      <c r="N84" s="24">
        <f>BRPL_EOD!N84-BRPL_ISGS_exbus!N84</f>
        <v>2.0550851602791909E-3</v>
      </c>
      <c r="O84" s="24">
        <f>BRPL_EOD!O84-BRPL_ISGS_exbus!O84</f>
        <v>-2.2017659964888026E-3</v>
      </c>
      <c r="P84" s="24">
        <f>BRPL_EOD!P84-BRPL_ISGS_exbus!P84</f>
        <v>3.2168250000026433E-3</v>
      </c>
      <c r="Q84" s="24">
        <f>BRPL_EOD!Q84-BRPL_ISGS_exbus!Q84</f>
        <v>5.5305863409227385E-3</v>
      </c>
      <c r="R84" s="24">
        <f>BRPL_EOD!R84-BRPL_ISGS_exbus!R84</f>
        <v>6.840667701862202E-3</v>
      </c>
      <c r="S84" s="24">
        <f>BRPL_EOD!S84-BRPL_ISGS_exbus!S84</f>
        <v>5.2768996669438906E-3</v>
      </c>
      <c r="T84" s="24">
        <f>BRPL_EOD!T84-BRPL_ISGS_exbus!T84</f>
        <v>6.2758041958033139E-4</v>
      </c>
      <c r="U84" s="24">
        <f>BRPL_EOD!U84-BRPL_ISGS_exbus!U84</f>
        <v>4.7092268710002827E-4</v>
      </c>
      <c r="V84" s="24">
        <f>BRPL_EOD!V84-BRPL_ISGS_exbus!V84</f>
        <v>1.7975248344361816E-3</v>
      </c>
      <c r="W84" s="24">
        <f>BRPL_EOD!W84-BRPL_ISGS_exbus!W84</f>
        <v>-5.4649097287189363E-3</v>
      </c>
      <c r="X84" s="24">
        <f>BRPL_EOD!X84-BRPL_ISGS_exbus!X84</f>
        <v>-3.3034372838756099E-3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-5.6025658619773822E-4</v>
      </c>
      <c r="L85" s="24">
        <f>BRPL_EOD!L85-BRPL_ISGS_exbus!L85</f>
        <v>1.4281063162258079E-4</v>
      </c>
      <c r="M85" s="24">
        <f>BRPL_EOD!M85-BRPL_ISGS_exbus!M85</f>
        <v>-2.116261472551173E-3</v>
      </c>
      <c r="N85" s="24">
        <f>BRPL_EOD!N85-BRPL_ISGS_exbus!N85</f>
        <v>2.0550851602791909E-3</v>
      </c>
      <c r="O85" s="24">
        <f>BRPL_EOD!O85-BRPL_ISGS_exbus!O85</f>
        <v>-2.2017659964888026E-3</v>
      </c>
      <c r="P85" s="24">
        <f>BRPL_EOD!P85-BRPL_ISGS_exbus!P85</f>
        <v>3.2168250000026433E-3</v>
      </c>
      <c r="Q85" s="24">
        <f>BRPL_EOD!Q85-BRPL_ISGS_exbus!Q85</f>
        <v>-2.3065190133610969E-3</v>
      </c>
      <c r="R85" s="24">
        <f>BRPL_EOD!R85-BRPL_ISGS_exbus!R85</f>
        <v>4.3834421831654424E-3</v>
      </c>
      <c r="S85" s="24">
        <f>BRPL_EOD!S85-BRPL_ISGS_exbus!S85</f>
        <v>8.4607920420420868E-3</v>
      </c>
      <c r="T85" s="24">
        <f>BRPL_EOD!T85-BRPL_ISGS_exbus!T85</f>
        <v>6.2758041958033139E-4</v>
      </c>
      <c r="U85" s="24">
        <f>BRPL_EOD!U85-BRPL_ISGS_exbus!U85</f>
        <v>4.7092268710002827E-4</v>
      </c>
      <c r="V85" s="24">
        <f>BRPL_EOD!V85-BRPL_ISGS_exbus!V85</f>
        <v>1.7975248344361816E-3</v>
      </c>
      <c r="W85" s="24">
        <f>BRPL_EOD!W85-BRPL_ISGS_exbus!W85</f>
        <v>-5.4649097287189363E-3</v>
      </c>
      <c r="X85" s="24">
        <f>BRPL_EOD!X85-BRPL_ISGS_exbus!X85</f>
        <v>-3.3034372838756099E-3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-5.6025658619773822E-4</v>
      </c>
      <c r="L86" s="24">
        <f>BRPL_EOD!L86-BRPL_ISGS_exbus!L86</f>
        <v>1.4281063162258079E-4</v>
      </c>
      <c r="M86" s="24">
        <f>BRPL_EOD!M86-BRPL_ISGS_exbus!M86</f>
        <v>-2.116261472551173E-3</v>
      </c>
      <c r="N86" s="24">
        <f>BRPL_EOD!N86-BRPL_ISGS_exbus!N86</f>
        <v>2.0550851602791909E-3</v>
      </c>
      <c r="O86" s="24">
        <f>BRPL_EOD!O86-BRPL_ISGS_exbus!O86</f>
        <v>-2.2017659964888026E-3</v>
      </c>
      <c r="P86" s="24">
        <f>BRPL_EOD!P86-BRPL_ISGS_exbus!P86</f>
        <v>3.2168250000026433E-3</v>
      </c>
      <c r="Q86" s="24">
        <f>BRPL_EOD!Q86-BRPL_ISGS_exbus!Q86</f>
        <v>-4.5770800000077827E-4</v>
      </c>
      <c r="R86" s="24">
        <f>BRPL_EOD!R86-BRPL_ISGS_exbus!R86</f>
        <v>4.3834421831654424E-3</v>
      </c>
      <c r="S86" s="24">
        <f>BRPL_EOD!S86-BRPL_ISGS_exbus!S86</f>
        <v>8.4607920420420868E-3</v>
      </c>
      <c r="T86" s="24">
        <f>BRPL_EOD!T86-BRPL_ISGS_exbus!T86</f>
        <v>6.2758041958033139E-4</v>
      </c>
      <c r="U86" s="24">
        <f>BRPL_EOD!U86-BRPL_ISGS_exbus!U86</f>
        <v>4.7092268710002827E-4</v>
      </c>
      <c r="V86" s="24">
        <f>BRPL_EOD!V86-BRPL_ISGS_exbus!V86</f>
        <v>1.7975248344361816E-3</v>
      </c>
      <c r="W86" s="24">
        <f>BRPL_EOD!W86-BRPL_ISGS_exbus!W86</f>
        <v>-5.4649097287189363E-3</v>
      </c>
      <c r="X86" s="24">
        <f>BRPL_EOD!X86-BRPL_ISGS_exbus!X86</f>
        <v>-3.3034372838756099E-3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2.9203245324538329E-3</v>
      </c>
      <c r="L87" s="24">
        <f>BRPL_EOD!L87-BRPL_ISGS_exbus!L87</f>
        <v>1.4737728427860475E-5</v>
      </c>
      <c r="M87" s="24">
        <f>BRPL_EOD!M87-BRPL_ISGS_exbus!M87</f>
        <v>-2.116261472551173E-3</v>
      </c>
      <c r="N87" s="24">
        <f>BRPL_EOD!N87-BRPL_ISGS_exbus!N87</f>
        <v>2.0550851602791909E-3</v>
      </c>
      <c r="O87" s="24">
        <f>BRPL_EOD!O87-BRPL_ISGS_exbus!O87</f>
        <v>-2.2017659964888026E-3</v>
      </c>
      <c r="P87" s="24">
        <f>BRPL_EOD!P87-BRPL_ISGS_exbus!P87</f>
        <v>3.2168250000026433E-3</v>
      </c>
      <c r="Q87" s="24">
        <f>BRPL_EOD!Q87-BRPL_ISGS_exbus!Q87</f>
        <v>-4.5770800000077827E-4</v>
      </c>
      <c r="R87" s="24">
        <f>BRPL_EOD!R87-BRPL_ISGS_exbus!R87</f>
        <v>4.3834421831654424E-3</v>
      </c>
      <c r="S87" s="24">
        <f>BRPL_EOD!S87-BRPL_ISGS_exbus!S87</f>
        <v>8.4607920420420868E-3</v>
      </c>
      <c r="T87" s="24">
        <f>BRPL_EOD!T87-BRPL_ISGS_exbus!T87</f>
        <v>6.2758041958033139E-4</v>
      </c>
      <c r="U87" s="24">
        <f>BRPL_EOD!U87-BRPL_ISGS_exbus!U87</f>
        <v>4.7092268710002827E-4</v>
      </c>
      <c r="V87" s="24">
        <f>BRPL_EOD!V87-BRPL_ISGS_exbus!V87</f>
        <v>1.7975248344361816E-3</v>
      </c>
      <c r="W87" s="24">
        <f>BRPL_EOD!W87-BRPL_ISGS_exbus!W87</f>
        <v>-5.4649097287189363E-3</v>
      </c>
      <c r="X87" s="24">
        <f>BRPL_EOD!X87-BRPL_ISGS_exbus!X87</f>
        <v>-3.3034372838756099E-3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3.1079467291306173E-3</v>
      </c>
      <c r="L88" s="24">
        <f>BRPL_EOD!L88-BRPL_ISGS_exbus!L88</f>
        <v>1.056076220606883E-5</v>
      </c>
      <c r="M88" s="24">
        <f>BRPL_EOD!M88-BRPL_ISGS_exbus!M88</f>
        <v>-2.116261472551173E-3</v>
      </c>
      <c r="N88" s="24">
        <f>BRPL_EOD!N88-BRPL_ISGS_exbus!N88</f>
        <v>2.0550851602791909E-3</v>
      </c>
      <c r="O88" s="24">
        <f>BRPL_EOD!O88-BRPL_ISGS_exbus!O88</f>
        <v>-2.2017659964888026E-3</v>
      </c>
      <c r="P88" s="24">
        <f>BRPL_EOD!P88-BRPL_ISGS_exbus!P88</f>
        <v>3.2168250000026433E-3</v>
      </c>
      <c r="Q88" s="24">
        <f>BRPL_EOD!Q88-BRPL_ISGS_exbus!Q88</f>
        <v>-4.5770800000077827E-4</v>
      </c>
      <c r="R88" s="24">
        <f>BRPL_EOD!R88-BRPL_ISGS_exbus!R88</f>
        <v>4.3834421831654424E-3</v>
      </c>
      <c r="S88" s="24">
        <f>BRPL_EOD!S88-BRPL_ISGS_exbus!S88</f>
        <v>8.4607920420420868E-3</v>
      </c>
      <c r="T88" s="24">
        <f>BRPL_EOD!T88-BRPL_ISGS_exbus!T88</f>
        <v>6.2758041958033139E-4</v>
      </c>
      <c r="U88" s="24">
        <f>BRPL_EOD!U88-BRPL_ISGS_exbus!U88</f>
        <v>4.7092268710002827E-4</v>
      </c>
      <c r="V88" s="24">
        <f>BRPL_EOD!V88-BRPL_ISGS_exbus!V88</f>
        <v>1.7975248344361816E-3</v>
      </c>
      <c r="W88" s="24">
        <f>BRPL_EOD!W88-BRPL_ISGS_exbus!W88</f>
        <v>-5.4649097287189363E-3</v>
      </c>
      <c r="X88" s="24">
        <f>BRPL_EOD!X88-BRPL_ISGS_exbus!X88</f>
        <v>-3.3034372838756099E-3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-6.7548307009701603E-4</v>
      </c>
      <c r="L89" s="24">
        <f>BRPL_EOD!L89-BRPL_ISGS_exbus!L89</f>
        <v>0</v>
      </c>
      <c r="M89" s="24">
        <f>BRPL_EOD!M89-BRPL_ISGS_exbus!M89</f>
        <v>-2.116261472551173E-3</v>
      </c>
      <c r="N89" s="24">
        <f>BRPL_EOD!N89-BRPL_ISGS_exbus!N89</f>
        <v>2.0550851602791909E-3</v>
      </c>
      <c r="O89" s="24">
        <f>BRPL_EOD!O89-BRPL_ISGS_exbus!O89</f>
        <v>-2.2017659964888026E-3</v>
      </c>
      <c r="P89" s="24">
        <f>BRPL_EOD!P89-BRPL_ISGS_exbus!P89</f>
        <v>3.2168250000026433E-3</v>
      </c>
      <c r="Q89" s="24">
        <f>BRPL_EOD!Q89-BRPL_ISGS_exbus!Q89</f>
        <v>-4.5770800000077827E-4</v>
      </c>
      <c r="R89" s="24">
        <f>BRPL_EOD!R89-BRPL_ISGS_exbus!R89</f>
        <v>4.3834421831654424E-3</v>
      </c>
      <c r="S89" s="24">
        <f>BRPL_EOD!S89-BRPL_ISGS_exbus!S89</f>
        <v>8.4607920420420868E-3</v>
      </c>
      <c r="T89" s="24">
        <f>BRPL_EOD!T89-BRPL_ISGS_exbus!T89</f>
        <v>6.2758041958033139E-4</v>
      </c>
      <c r="U89" s="24">
        <f>BRPL_EOD!U89-BRPL_ISGS_exbus!U89</f>
        <v>4.7092268710002827E-4</v>
      </c>
      <c r="V89" s="24">
        <f>BRPL_EOD!V89-BRPL_ISGS_exbus!V89</f>
        <v>1.7975248344361816E-3</v>
      </c>
      <c r="W89" s="24">
        <f>BRPL_EOD!W89-BRPL_ISGS_exbus!W89</f>
        <v>-5.4649097287189363E-3</v>
      </c>
      <c r="X89" s="24">
        <f>BRPL_EOD!X89-BRPL_ISGS_exbus!X89</f>
        <v>-3.3034372838756099E-3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-6.7919361499662045E-3</v>
      </c>
      <c r="L90" s="24">
        <f>BRPL_EOD!L90-BRPL_ISGS_exbus!L90</f>
        <v>0</v>
      </c>
      <c r="M90" s="24">
        <f>BRPL_EOD!M90-BRPL_ISGS_exbus!M90</f>
        <v>-2.116261472551173E-3</v>
      </c>
      <c r="N90" s="24">
        <f>BRPL_EOD!N90-BRPL_ISGS_exbus!N90</f>
        <v>2.0550851602791909E-3</v>
      </c>
      <c r="O90" s="24">
        <f>BRPL_EOD!O90-BRPL_ISGS_exbus!O90</f>
        <v>-2.2017659964888026E-3</v>
      </c>
      <c r="P90" s="24">
        <f>BRPL_EOD!P90-BRPL_ISGS_exbus!P90</f>
        <v>3.2168250000026433E-3</v>
      </c>
      <c r="Q90" s="24">
        <f>BRPL_EOD!Q90-BRPL_ISGS_exbus!Q90</f>
        <v>-4.5770800000077827E-4</v>
      </c>
      <c r="R90" s="24">
        <f>BRPL_EOD!R90-BRPL_ISGS_exbus!R90</f>
        <v>4.3834421831654424E-3</v>
      </c>
      <c r="S90" s="24">
        <f>BRPL_EOD!S90-BRPL_ISGS_exbus!S90</f>
        <v>8.4607920420420868E-3</v>
      </c>
      <c r="T90" s="24">
        <f>BRPL_EOD!T90-BRPL_ISGS_exbus!T90</f>
        <v>6.2758041958033139E-4</v>
      </c>
      <c r="U90" s="24">
        <f>BRPL_EOD!U90-BRPL_ISGS_exbus!U90</f>
        <v>4.7092268710002827E-4</v>
      </c>
      <c r="V90" s="24">
        <f>BRPL_EOD!V90-BRPL_ISGS_exbus!V90</f>
        <v>1.7975248344361816E-3</v>
      </c>
      <c r="W90" s="24">
        <f>BRPL_EOD!W90-BRPL_ISGS_exbus!W90</f>
        <v>-5.4649097287189363E-3</v>
      </c>
      <c r="X90" s="24">
        <f>BRPL_EOD!X90-BRPL_ISGS_exbus!X90</f>
        <v>-3.3034372838756099E-3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-6.7919361499662045E-3</v>
      </c>
      <c r="L91" s="24">
        <f>BRPL_EOD!L91-BRPL_ISGS_exbus!L91</f>
        <v>0</v>
      </c>
      <c r="M91" s="24">
        <f>BRPL_EOD!M91-BRPL_ISGS_exbus!M91</f>
        <v>-2.116261472551173E-3</v>
      </c>
      <c r="N91" s="24">
        <f>BRPL_EOD!N91-BRPL_ISGS_exbus!N91</f>
        <v>2.0550851602791909E-3</v>
      </c>
      <c r="O91" s="24">
        <f>BRPL_EOD!O91-BRPL_ISGS_exbus!O91</f>
        <v>-2.2017659964888026E-3</v>
      </c>
      <c r="P91" s="24">
        <f>BRPL_EOD!P91-BRPL_ISGS_exbus!P91</f>
        <v>3.2168250000026433E-3</v>
      </c>
      <c r="Q91" s="24">
        <f>BRPL_EOD!Q91-BRPL_ISGS_exbus!Q91</f>
        <v>-4.5770800000077827E-4</v>
      </c>
      <c r="R91" s="24">
        <f>BRPL_EOD!R91-BRPL_ISGS_exbus!R91</f>
        <v>4.3834421831654424E-3</v>
      </c>
      <c r="S91" s="24">
        <f>BRPL_EOD!S91-BRPL_ISGS_exbus!S91</f>
        <v>8.4607920420420868E-3</v>
      </c>
      <c r="T91" s="24">
        <f>BRPL_EOD!T91-BRPL_ISGS_exbus!T91</f>
        <v>6.2758041958033139E-4</v>
      </c>
      <c r="U91" s="24">
        <f>BRPL_EOD!U91-BRPL_ISGS_exbus!U91</f>
        <v>4.7092268710002827E-4</v>
      </c>
      <c r="V91" s="24">
        <f>BRPL_EOD!V91-BRPL_ISGS_exbus!V91</f>
        <v>1.7975248344361816E-3</v>
      </c>
      <c r="W91" s="24">
        <f>BRPL_EOD!W91-BRPL_ISGS_exbus!W91</f>
        <v>-5.4649097287189363E-3</v>
      </c>
      <c r="X91" s="24">
        <f>BRPL_EOD!X91-BRPL_ISGS_exbus!X91</f>
        <v>-3.3034372838756099E-3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-6.7919361499662045E-3</v>
      </c>
      <c r="L92" s="24">
        <f>BRPL_EOD!L92-BRPL_ISGS_exbus!L92</f>
        <v>0</v>
      </c>
      <c r="M92" s="24">
        <f>BRPL_EOD!M92-BRPL_ISGS_exbus!M92</f>
        <v>-2.116261472551173E-3</v>
      </c>
      <c r="N92" s="24">
        <f>BRPL_EOD!N92-BRPL_ISGS_exbus!N92</f>
        <v>2.0550851602791909E-3</v>
      </c>
      <c r="O92" s="24">
        <f>BRPL_EOD!O92-BRPL_ISGS_exbus!O92</f>
        <v>-2.2017659964888026E-3</v>
      </c>
      <c r="P92" s="24">
        <f>BRPL_EOD!P92-BRPL_ISGS_exbus!P92</f>
        <v>3.2168250000026433E-3</v>
      </c>
      <c r="Q92" s="24">
        <f>BRPL_EOD!Q92-BRPL_ISGS_exbus!Q92</f>
        <v>-4.5770800000077827E-4</v>
      </c>
      <c r="R92" s="24">
        <f>BRPL_EOD!R92-BRPL_ISGS_exbus!R92</f>
        <v>4.3834421831654424E-3</v>
      </c>
      <c r="S92" s="24">
        <f>BRPL_EOD!S92-BRPL_ISGS_exbus!S92</f>
        <v>8.4607920420420868E-3</v>
      </c>
      <c r="T92" s="24">
        <f>BRPL_EOD!T92-BRPL_ISGS_exbus!T92</f>
        <v>6.2758041958033139E-4</v>
      </c>
      <c r="U92" s="24">
        <f>BRPL_EOD!U92-BRPL_ISGS_exbus!U92</f>
        <v>4.7092268710002827E-4</v>
      </c>
      <c r="V92" s="24">
        <f>BRPL_EOD!V92-BRPL_ISGS_exbus!V92</f>
        <v>1.7975248344361816E-3</v>
      </c>
      <c r="W92" s="24">
        <f>BRPL_EOD!W92-BRPL_ISGS_exbus!W92</f>
        <v>-5.4649097287189363E-3</v>
      </c>
      <c r="X92" s="24">
        <f>BRPL_EOD!X92-BRPL_ISGS_exbus!X92</f>
        <v>-3.3034372838756099E-3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-6.7919361499662045E-3</v>
      </c>
      <c r="L93" s="24">
        <f>BRPL_EOD!L93-BRPL_ISGS_exbus!L93</f>
        <v>0</v>
      </c>
      <c r="M93" s="24">
        <f>BRPL_EOD!M93-BRPL_ISGS_exbus!M93</f>
        <v>-2.116261472551173E-3</v>
      </c>
      <c r="N93" s="24">
        <f>BRPL_EOD!N93-BRPL_ISGS_exbus!N93</f>
        <v>2.0550851602791909E-3</v>
      </c>
      <c r="O93" s="24">
        <f>BRPL_EOD!O93-BRPL_ISGS_exbus!O93</f>
        <v>-2.2017659964888026E-3</v>
      </c>
      <c r="P93" s="24">
        <f>BRPL_EOD!P93-BRPL_ISGS_exbus!P93</f>
        <v>3.2168250000026433E-3</v>
      </c>
      <c r="Q93" s="24">
        <f>BRPL_EOD!Q93-BRPL_ISGS_exbus!Q93</f>
        <v>-4.5770800000077827E-4</v>
      </c>
      <c r="R93" s="24">
        <f>BRPL_EOD!R93-BRPL_ISGS_exbus!R93</f>
        <v>4.3834421831654424E-3</v>
      </c>
      <c r="S93" s="24">
        <f>BRPL_EOD!S93-BRPL_ISGS_exbus!S93</f>
        <v>8.4607920420420868E-3</v>
      </c>
      <c r="T93" s="24">
        <f>BRPL_EOD!T93-BRPL_ISGS_exbus!T93</f>
        <v>6.2758041958033139E-4</v>
      </c>
      <c r="U93" s="24">
        <f>BRPL_EOD!U93-BRPL_ISGS_exbus!U93</f>
        <v>4.7092268710002827E-4</v>
      </c>
      <c r="V93" s="24">
        <f>BRPL_EOD!V93-BRPL_ISGS_exbus!V93</f>
        <v>1.7975248344361816E-3</v>
      </c>
      <c r="W93" s="24">
        <f>BRPL_EOD!W93-BRPL_ISGS_exbus!W93</f>
        <v>-5.4649097287189363E-3</v>
      </c>
      <c r="X93" s="24">
        <f>BRPL_EOD!X93-BRPL_ISGS_exbus!X93</f>
        <v>-3.3034372838756099E-3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-6.7919361499662045E-3</v>
      </c>
      <c r="L94" s="24">
        <f>BRPL_EOD!L94-BRPL_ISGS_exbus!L94</f>
        <v>0</v>
      </c>
      <c r="M94" s="24">
        <f>BRPL_EOD!M94-BRPL_ISGS_exbus!M94</f>
        <v>-2.116261472551173E-3</v>
      </c>
      <c r="N94" s="24">
        <f>BRPL_EOD!N94-BRPL_ISGS_exbus!N94</f>
        <v>2.0550851602791909E-3</v>
      </c>
      <c r="O94" s="24">
        <f>BRPL_EOD!O94-BRPL_ISGS_exbus!O94</f>
        <v>-2.2017659964888026E-3</v>
      </c>
      <c r="P94" s="24">
        <f>BRPL_EOD!P94-BRPL_ISGS_exbus!P94</f>
        <v>3.2168250000026433E-3</v>
      </c>
      <c r="Q94" s="24">
        <f>BRPL_EOD!Q94-BRPL_ISGS_exbus!Q94</f>
        <v>-4.5770800000077827E-4</v>
      </c>
      <c r="R94" s="24">
        <f>BRPL_EOD!R94-BRPL_ISGS_exbus!R94</f>
        <v>4.3834421831654424E-3</v>
      </c>
      <c r="S94" s="24">
        <f>BRPL_EOD!S94-BRPL_ISGS_exbus!S94</f>
        <v>8.4607920420420868E-3</v>
      </c>
      <c r="T94" s="24">
        <f>BRPL_EOD!T94-BRPL_ISGS_exbus!T94</f>
        <v>6.2758041958033139E-4</v>
      </c>
      <c r="U94" s="24">
        <f>BRPL_EOD!U94-BRPL_ISGS_exbus!U94</f>
        <v>4.7092268710002827E-4</v>
      </c>
      <c r="V94" s="24">
        <f>BRPL_EOD!V94-BRPL_ISGS_exbus!V94</f>
        <v>1.7975248344361816E-3</v>
      </c>
      <c r="W94" s="24">
        <f>BRPL_EOD!W94-BRPL_ISGS_exbus!W94</f>
        <v>-5.4649097287189363E-3</v>
      </c>
      <c r="X94" s="24">
        <f>BRPL_EOD!X94-BRPL_ISGS_exbus!X94</f>
        <v>-3.3034372838756099E-3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-6.7919361499662045E-3</v>
      </c>
      <c r="L95" s="24">
        <f>BRPL_EOD!L95-BRPL_ISGS_exbus!L95</f>
        <v>0</v>
      </c>
      <c r="M95" s="24">
        <f>BRPL_EOD!M95-BRPL_ISGS_exbus!M95</f>
        <v>-2.116261472551173E-3</v>
      </c>
      <c r="N95" s="24">
        <f>BRPL_EOD!N95-BRPL_ISGS_exbus!N95</f>
        <v>2.0550851602791909E-3</v>
      </c>
      <c r="O95" s="24">
        <f>BRPL_EOD!O95-BRPL_ISGS_exbus!O95</f>
        <v>-2.2017659964888026E-3</v>
      </c>
      <c r="P95" s="24">
        <f>BRPL_EOD!P95-BRPL_ISGS_exbus!P95</f>
        <v>3.2168250000026433E-3</v>
      </c>
      <c r="Q95" s="24">
        <f>BRPL_EOD!Q95-BRPL_ISGS_exbus!Q95</f>
        <v>-4.5770800000077827E-4</v>
      </c>
      <c r="R95" s="24">
        <f>BRPL_EOD!R95-BRPL_ISGS_exbus!R95</f>
        <v>4.3834421831654424E-3</v>
      </c>
      <c r="S95" s="24">
        <f>BRPL_EOD!S95-BRPL_ISGS_exbus!S95</f>
        <v>8.4607920420420868E-3</v>
      </c>
      <c r="T95" s="24">
        <f>BRPL_EOD!T95-BRPL_ISGS_exbus!T95</f>
        <v>6.2758041958033139E-4</v>
      </c>
      <c r="U95" s="24">
        <f>BRPL_EOD!U95-BRPL_ISGS_exbus!U95</f>
        <v>4.7092268710002827E-4</v>
      </c>
      <c r="V95" s="24">
        <f>BRPL_EOD!V95-BRPL_ISGS_exbus!V95</f>
        <v>1.7975248344361816E-3</v>
      </c>
      <c r="W95" s="24">
        <f>BRPL_EOD!W95-BRPL_ISGS_exbus!W95</f>
        <v>-5.4649097287189363E-3</v>
      </c>
      <c r="X95" s="24">
        <f>BRPL_EOD!X95-BRPL_ISGS_exbus!X95</f>
        <v>-3.3034372838756099E-3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-6.7919361499662045E-3</v>
      </c>
      <c r="L96" s="24">
        <f>BRPL_EOD!L96-BRPL_ISGS_exbus!L96</f>
        <v>0</v>
      </c>
      <c r="M96" s="24">
        <f>BRPL_EOD!M96-BRPL_ISGS_exbus!M96</f>
        <v>-2.116261472551173E-3</v>
      </c>
      <c r="N96" s="24">
        <f>BRPL_EOD!N96-BRPL_ISGS_exbus!N96</f>
        <v>2.0550851602791909E-3</v>
      </c>
      <c r="O96" s="24">
        <f>BRPL_EOD!O96-BRPL_ISGS_exbus!O96</f>
        <v>-2.2017659964888026E-3</v>
      </c>
      <c r="P96" s="24">
        <f>BRPL_EOD!P96-BRPL_ISGS_exbus!P96</f>
        <v>3.2168250000026433E-3</v>
      </c>
      <c r="Q96" s="24">
        <f>BRPL_EOD!Q96-BRPL_ISGS_exbus!Q96</f>
        <v>-4.5770800000077827E-4</v>
      </c>
      <c r="R96" s="24">
        <f>BRPL_EOD!R96-BRPL_ISGS_exbus!R96</f>
        <v>4.3834421831654424E-3</v>
      </c>
      <c r="S96" s="24">
        <f>BRPL_EOD!S96-BRPL_ISGS_exbus!S96</f>
        <v>8.4607920420420868E-3</v>
      </c>
      <c r="T96" s="24">
        <f>BRPL_EOD!T96-BRPL_ISGS_exbus!T96</f>
        <v>6.2758041958033139E-4</v>
      </c>
      <c r="U96" s="24">
        <f>BRPL_EOD!U96-BRPL_ISGS_exbus!U96</f>
        <v>4.7092268710002827E-4</v>
      </c>
      <c r="V96" s="24">
        <f>BRPL_EOD!V96-BRPL_ISGS_exbus!V96</f>
        <v>1.7975248344361816E-3</v>
      </c>
      <c r="W96" s="24">
        <f>BRPL_EOD!W96-BRPL_ISGS_exbus!W96</f>
        <v>-5.4649097287189363E-3</v>
      </c>
      <c r="X96" s="24">
        <f>BRPL_EOD!X96-BRPL_ISGS_exbus!X96</f>
        <v>-3.3034372838756099E-3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-6.7919361499662045E-3</v>
      </c>
      <c r="L97" s="24">
        <f>BRPL_EOD!L97-BRPL_ISGS_exbus!L97</f>
        <v>0</v>
      </c>
      <c r="M97" s="24">
        <f>BRPL_EOD!M97-BRPL_ISGS_exbus!M97</f>
        <v>-2.116261472551173E-3</v>
      </c>
      <c r="N97" s="24">
        <f>BRPL_EOD!N97-BRPL_ISGS_exbus!N97</f>
        <v>2.0550851602791909E-3</v>
      </c>
      <c r="O97" s="24">
        <f>BRPL_EOD!O97-BRPL_ISGS_exbus!O97</f>
        <v>-2.2017659964888026E-3</v>
      </c>
      <c r="P97" s="24">
        <f>BRPL_EOD!P97-BRPL_ISGS_exbus!P97</f>
        <v>3.2168250000026433E-3</v>
      </c>
      <c r="Q97" s="24">
        <f>BRPL_EOD!Q97-BRPL_ISGS_exbus!Q97</f>
        <v>-4.5770800000077827E-4</v>
      </c>
      <c r="R97" s="24">
        <f>BRPL_EOD!R97-BRPL_ISGS_exbus!R97</f>
        <v>4.3834421831654424E-3</v>
      </c>
      <c r="S97" s="24">
        <f>BRPL_EOD!S97-BRPL_ISGS_exbus!S97</f>
        <v>8.4607920420420868E-3</v>
      </c>
      <c r="T97" s="24">
        <f>BRPL_EOD!T97-BRPL_ISGS_exbus!T97</f>
        <v>6.2758041958033139E-4</v>
      </c>
      <c r="U97" s="24">
        <f>BRPL_EOD!U97-BRPL_ISGS_exbus!U97</f>
        <v>4.7092268710002827E-4</v>
      </c>
      <c r="V97" s="24">
        <f>BRPL_EOD!V97-BRPL_ISGS_exbus!V97</f>
        <v>1.7975248344361816E-3</v>
      </c>
      <c r="W97" s="24">
        <f>BRPL_EOD!W97-BRPL_ISGS_exbus!W97</f>
        <v>-5.4649097287189363E-3</v>
      </c>
      <c r="X97" s="24">
        <f>BRPL_EOD!X97-BRPL_ISGS_exbus!X97</f>
        <v>-3.3034372838756099E-3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-6.7919361499662045E-3</v>
      </c>
      <c r="L98" s="24">
        <f>BRPL_EOD!L98-BRPL_ISGS_exbus!L98</f>
        <v>0</v>
      </c>
      <c r="M98" s="24">
        <f>BRPL_EOD!M98-BRPL_ISGS_exbus!M98</f>
        <v>-2.116261472551173E-3</v>
      </c>
      <c r="N98" s="24">
        <f>BRPL_EOD!N98-BRPL_ISGS_exbus!N98</f>
        <v>2.0550851602791909E-3</v>
      </c>
      <c r="O98" s="24">
        <f>BRPL_EOD!O98-BRPL_ISGS_exbus!O98</f>
        <v>-2.2017659964888026E-3</v>
      </c>
      <c r="P98" s="24">
        <f>BRPL_EOD!P98-BRPL_ISGS_exbus!P98</f>
        <v>3.2168250000026433E-3</v>
      </c>
      <c r="Q98" s="24">
        <f>BRPL_EOD!Q98-BRPL_ISGS_exbus!Q98</f>
        <v>-4.5770800000077827E-4</v>
      </c>
      <c r="R98" s="24">
        <f>BRPL_EOD!R98-BRPL_ISGS_exbus!R98</f>
        <v>4.3834421831654424E-3</v>
      </c>
      <c r="S98" s="24">
        <f>BRPL_EOD!S98-BRPL_ISGS_exbus!S98</f>
        <v>8.4607920420420868E-3</v>
      </c>
      <c r="T98" s="24">
        <f>BRPL_EOD!T98-BRPL_ISGS_exbus!T98</f>
        <v>6.2758041958033139E-4</v>
      </c>
      <c r="U98" s="24">
        <f>BRPL_EOD!U98-BRPL_ISGS_exbus!U98</f>
        <v>4.7092268710002827E-4</v>
      </c>
      <c r="V98" s="24">
        <f>BRPL_EOD!V98-BRPL_ISGS_exbus!V98</f>
        <v>1.7975248344361816E-3</v>
      </c>
      <c r="W98" s="24">
        <f>BRPL_EOD!W98-BRPL_ISGS_exbus!W98</f>
        <v>-5.4649097287189363E-3</v>
      </c>
      <c r="X98" s="24">
        <f>BRPL_EOD!X98-BRPL_ISGS_exbus!X98</f>
        <v>-3.3034372838756099E-3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0</v>
      </c>
      <c r="K99" s="24">
        <f>BRPL_EOD!K99-BRPL_ISGS_exbus!K99</f>
        <v>-1.1055014609606673E-4</v>
      </c>
      <c r="L99" s="24">
        <f>BRPL_EOD!L99-BRPL_ISGS_exbus!L99</f>
        <v>6.8140982223408031E-7</v>
      </c>
      <c r="M99" s="24">
        <f>BRPL_EOD!M99-BRPL_ISGS_exbus!M99</f>
        <v>-3.9757842491994211E-5</v>
      </c>
      <c r="N99" s="24">
        <f>BRPL_EOD!N99-BRPL_ISGS_exbus!N99</f>
        <v>4.3493811971329066E-5</v>
      </c>
      <c r="O99" s="24">
        <f>BRPL_EOD!O99-BRPL_ISGS_exbus!O99</f>
        <v>-2.8103344437591105E-5</v>
      </c>
      <c r="P99" s="24">
        <f>BRPL_EOD!P99-BRPL_ISGS_exbus!P99</f>
        <v>3.2629627772395864E-5</v>
      </c>
      <c r="Q99" s="24">
        <f>BRPL_EOD!Q99-BRPL_ISGS_exbus!Q99</f>
        <v>2.5990580092810633E-5</v>
      </c>
      <c r="R99" s="24">
        <f>BRPL_EOD!R99-BRPL_ISGS_exbus!R99</f>
        <v>6.9121011785910902E-5</v>
      </c>
      <c r="S99" s="24">
        <f>BRPL_EOD!S99-BRPL_ISGS_exbus!S99</f>
        <v>8.9418715831013351E-5</v>
      </c>
      <c r="T99" s="24">
        <f>BRPL_EOD!T99-BRPL_ISGS_exbus!T99</f>
        <v>1.0553904835501615E-5</v>
      </c>
      <c r="U99" s="24">
        <f>BRPL_EOD!U99-BRPL_ISGS_exbus!U99</f>
        <v>9.0896314761668151E-6</v>
      </c>
      <c r="V99" s="24">
        <f>BRPL_EOD!V99-BRPL_ISGS_exbus!V99</f>
        <v>5.2749601746338026E-5</v>
      </c>
      <c r="W99" s="24">
        <f>BRPL_EOD!W99-BRPL_ISGS_exbus!W99</f>
        <v>-1.1397625931874877E-4</v>
      </c>
      <c r="X99" s="24">
        <f>BRPL_EOD!X99-BRPL_ISGS_exbus!X99</f>
        <v>-7.8841332210810577E-5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4"/>
    </row>
    <row r="2" spans="1:17">
      <c r="A2" s="194" t="s">
        <v>44</v>
      </c>
      <c r="B2" s="194" t="s">
        <v>325</v>
      </c>
      <c r="C2" s="194" t="s">
        <v>524</v>
      </c>
      <c r="D2" s="195" t="s">
        <v>525</v>
      </c>
      <c r="E2" s="194" t="s">
        <v>325</v>
      </c>
      <c r="F2" s="194" t="s">
        <v>524</v>
      </c>
      <c r="G2" s="195" t="s">
        <v>525</v>
      </c>
      <c r="H2" s="194" t="s">
        <v>325</v>
      </c>
      <c r="I2" s="194" t="s">
        <v>524</v>
      </c>
      <c r="J2" s="195" t="s">
        <v>525</v>
      </c>
      <c r="K2" s="194" t="s">
        <v>325</v>
      </c>
      <c r="L2" s="194" t="s">
        <v>524</v>
      </c>
      <c r="M2" s="195" t="s">
        <v>525</v>
      </c>
      <c r="N2" s="194" t="s">
        <v>325</v>
      </c>
      <c r="O2" s="194" t="s">
        <v>524</v>
      </c>
      <c r="P2" s="195" t="s">
        <v>525</v>
      </c>
      <c r="Q2" s="195" t="s">
        <v>526</v>
      </c>
    </row>
    <row r="3" spans="1:17">
      <c r="A3" s="33" t="s">
        <v>45</v>
      </c>
      <c r="B3" s="196">
        <f>PPCL_NG!I3+PPCL_Spot!I3+GT_NG!I3+GT_Spot!I3+Bawana_NG!I3+Bawana_RLNG!I3+Bawana_Spot!I3</f>
        <v>580.86</v>
      </c>
      <c r="C3" s="196">
        <f>PPCL_NG!P3+PPCL_Spot!P3+GT_NG!P3+GT_Spot!P3+Bawana_NG!P3+Bawana_RLNG!P3+Bawana_Spot!P3</f>
        <v>579.56132363721167</v>
      </c>
      <c r="D3" s="197">
        <f t="shared" ref="D3:D66" si="0">B3-C3</f>
        <v>1.298676362788342</v>
      </c>
      <c r="E3" s="196">
        <f>PPCL_NG!J3+PPCL_Spot!J3+GT_NG!J3+GT_Spot!J3+Bawana_NG!J3+Bawana_RLNG!J3+Bawana_Spot!J3</f>
        <v>258.27999999999997</v>
      </c>
      <c r="F3" s="196">
        <f>PPCL_NG!Q3+PPCL_Spot!Q3+GT_NG!Q3+GT_Spot!Q3+Bawana_NG!Q3+Bawana_RLNG!Q3+Bawana_Spot!Q3</f>
        <v>257.54244389026383</v>
      </c>
      <c r="G3" s="197">
        <f t="shared" ref="G3:G66" si="1">E3-F3</f>
        <v>0.73755610973614694</v>
      </c>
      <c r="H3" s="196">
        <f>PPCL_NG!K3+PPCL_Spot!K3+GT_NG!K3+GT_Spot!K3+Bawana_NG!K3+Bawana_RLNG!K3+Bawana_Spot!K3</f>
        <v>23.06</v>
      </c>
      <c r="I3" s="196">
        <f>PPCL_NG!R3+PPCL_Spot!R3+GT_NG!R3+GT_Spot!R3+Bawana_NG!R3+Bawana_RLNG!R3+Bawana_Spot!R3</f>
        <v>22.814914609346054</v>
      </c>
      <c r="J3" s="197">
        <f t="shared" ref="J3:J66" si="2">H3-I3</f>
        <v>0.2450853906539443</v>
      </c>
      <c r="K3" s="196">
        <f>PPCL_NG!L3+PPCL_Spot!L3+GT_NG!L3+GT_Spot!L3+Bawana_NG!L3+Bawana_RLNG!L3+Bawana_Spot!L3</f>
        <v>110.39999999999999</v>
      </c>
      <c r="L3" s="196">
        <f>PPCL_NG!S3+PPCL_Spot!S3+GT_NG!S3+GT_Spot!S3+Bawana_NG!S3+Bawana_RLNG!S3+Bawana_Spot!S3</f>
        <v>109.16224979538279</v>
      </c>
      <c r="M3" s="197">
        <f t="shared" ref="M3:M66" si="3">K3-L3</f>
        <v>1.2377502046171998</v>
      </c>
      <c r="N3" s="196">
        <f>PPCL_NG!M3+PPCL_Spot!M3+GT_NG!M3+GT_Spot!M3+Bawana_NG!M3+Bawana_RLNG!M3+Bawana_Spot!M3</f>
        <v>200.59000000000003</v>
      </c>
      <c r="O3" s="196">
        <f>PPCL_NG!T3+PPCL_Spot!T3+GT_NG!T3+GT_Spot!T3+Bawana_NG!T3+Bawana_RLNG!T3+Bawana_Spot!T3</f>
        <v>199.68906806779563</v>
      </c>
      <c r="P3" s="197">
        <f t="shared" ref="P3:P66" si="4">N3-O3</f>
        <v>0.90093193220440071</v>
      </c>
      <c r="Q3" s="197">
        <f>D3+G3+J3+M3+P3</f>
        <v>4.4200000000000337</v>
      </c>
    </row>
    <row r="4" spans="1:17">
      <c r="A4" s="33" t="s">
        <v>46</v>
      </c>
      <c r="B4" s="196">
        <f>PPCL_NG!I4+PPCL_Spot!I4+GT_NG!I4+GT_Spot!I4+Bawana_NG!I4+Bawana_RLNG!I4+Bawana_Spot!I4</f>
        <v>575.45000000000005</v>
      </c>
      <c r="C4" s="196">
        <f>PPCL_NG!P4+PPCL_Spot!P4+GT_NG!P4+GT_Spot!P4+Bawana_NG!P4+Bawana_RLNG!P4+Bawana_Spot!P4</f>
        <v>575.61826288573161</v>
      </c>
      <c r="D4" s="197">
        <f t="shared" si="0"/>
        <v>-0.16826288573156489</v>
      </c>
      <c r="E4" s="196">
        <f>PPCL_NG!J4+PPCL_Spot!J4+GT_NG!J4+GT_Spot!J4+Bawana_NG!J4+Bawana_RLNG!J4+Bawana_Spot!J4</f>
        <v>267.67</v>
      </c>
      <c r="F4" s="196">
        <f>PPCL_NG!Q4+PPCL_Spot!Q4+GT_NG!Q4+GT_Spot!Q4+Bawana_NG!Q4+Bawana_RLNG!Q4+Bawana_Spot!Q4</f>
        <v>267.76622478939578</v>
      </c>
      <c r="G4" s="197">
        <f t="shared" si="1"/>
        <v>-9.62247893957624E-2</v>
      </c>
      <c r="H4" s="196">
        <f>PPCL_NG!K4+PPCL_Spot!K4+GT_NG!K4+GT_Spot!K4+Bawana_NG!K4+Bawana_RLNG!K4+Bawana_Spot!K4</f>
        <v>22.81</v>
      </c>
      <c r="I4" s="196">
        <f>PPCL_NG!R4+PPCL_Spot!R4+GT_NG!R4+GT_Spot!R4+Bawana_NG!R4+Bawana_RLNG!R4+Bawana_Spot!R4</f>
        <v>22.809861404210558</v>
      </c>
      <c r="J4" s="197">
        <f t="shared" si="2"/>
        <v>1.385957894406431E-4</v>
      </c>
      <c r="K4" s="196">
        <f>PPCL_NG!L4+PPCL_Spot!L4+GT_NG!L4+GT_Spot!L4+Bawana_NG!L4+Bawana_RLNG!L4+Bawana_Spot!L4</f>
        <v>109.19</v>
      </c>
      <c r="L4" s="196">
        <f>PPCL_NG!S4+PPCL_Spot!S4+GT_NG!S4+GT_Spot!S4+Bawana_NG!S4+Bawana_RLNG!S4+Bawana_Spot!S4</f>
        <v>109.214891230641</v>
      </c>
      <c r="M4" s="197">
        <f t="shared" si="3"/>
        <v>-2.4891230641003403E-2</v>
      </c>
      <c r="N4" s="196">
        <f>PPCL_NG!M4+PPCL_Spot!M4+GT_NG!M4+GT_Spot!M4+Bawana_NG!M4+Bawana_RLNG!M4+Bawana_Spot!M4</f>
        <v>174.20999999999998</v>
      </c>
      <c r="O4" s="196">
        <f>PPCL_NG!T4+PPCL_Spot!T4+GT_NG!T4+GT_Spot!T4+Bawana_NG!T4+Bawana_RLNG!T4+Bawana_Spot!T4</f>
        <v>174.34275969002101</v>
      </c>
      <c r="P4" s="197">
        <f t="shared" si="4"/>
        <v>-0.13275969002103238</v>
      </c>
      <c r="Q4" s="197">
        <f t="shared" ref="Q4:Q67" si="5">D4+G4+J4+M4+P4</f>
        <v>-0.42199999999992244</v>
      </c>
    </row>
    <row r="5" spans="1:17">
      <c r="A5" s="33" t="s">
        <v>47</v>
      </c>
      <c r="B5" s="196">
        <f>PPCL_NG!I5+PPCL_Spot!I5+GT_NG!I5+GT_Spot!I5+Bawana_NG!I5+Bawana_RLNG!I5+Bawana_Spot!I5</f>
        <v>545.45000000000005</v>
      </c>
      <c r="C5" s="196">
        <f>PPCL_NG!P5+PPCL_Spot!P5+GT_NG!P5+GT_Spot!P5+Bawana_NG!P5+Bawana_RLNG!P5+Bawana_Spot!P5</f>
        <v>545.61826288573161</v>
      </c>
      <c r="D5" s="197">
        <f t="shared" si="0"/>
        <v>-0.16826288573156489</v>
      </c>
      <c r="E5" s="196">
        <f>PPCL_NG!J5+PPCL_Spot!J5+GT_NG!J5+GT_Spot!J5+Bawana_NG!J5+Bawana_RLNG!J5+Bawana_Spot!J5</f>
        <v>222.67000000000002</v>
      </c>
      <c r="F5" s="196">
        <f>PPCL_NG!Q5+PPCL_Spot!Q5+GT_NG!Q5+GT_Spot!Q5+Bawana_NG!Q5+Bawana_RLNG!Q5+Bawana_Spot!Q5</f>
        <v>222.76634637577286</v>
      </c>
      <c r="G5" s="197">
        <f t="shared" si="1"/>
        <v>-9.634637577283911E-2</v>
      </c>
      <c r="H5" s="196">
        <f>PPCL_NG!K5+PPCL_Spot!K5+GT_NG!K5+GT_Spot!K5+Bawana_NG!K5+Bawana_RLNG!K5+Bawana_Spot!K5</f>
        <v>22.81</v>
      </c>
      <c r="I5" s="196">
        <f>PPCL_NG!R5+PPCL_Spot!R5+GT_NG!R5+GT_Spot!R5+Bawana_NG!R5+Bawana_RLNG!R5+Bawana_Spot!R5</f>
        <v>22.809851618684643</v>
      </c>
      <c r="J5" s="197">
        <f t="shared" si="2"/>
        <v>1.4838131535555021E-4</v>
      </c>
      <c r="K5" s="196">
        <f>PPCL_NG!L5+PPCL_Spot!L5+GT_NG!L5+GT_Spot!L5+Bawana_NG!L5+Bawana_RLNG!L5+Bawana_Spot!L5</f>
        <v>109.19</v>
      </c>
      <c r="L5" s="196">
        <f>PPCL_NG!S5+PPCL_Spot!S5+GT_NG!S5+GT_Spot!S5+Bawana_NG!S5+Bawana_RLNG!S5+Bawana_Spot!S5</f>
        <v>109.21485200251074</v>
      </c>
      <c r="M5" s="197">
        <f t="shared" si="3"/>
        <v>-2.4852002510741045E-2</v>
      </c>
      <c r="N5" s="196">
        <f>PPCL_NG!M5+PPCL_Spot!M5+GT_NG!M5+GT_Spot!M5+Bawana_NG!M5+Bawana_RLNG!M5+Bawana_Spot!M5</f>
        <v>174.20999999999998</v>
      </c>
      <c r="O5" s="196">
        <f>PPCL_NG!T5+PPCL_Spot!T5+GT_NG!T5+GT_Spot!T5+Bawana_NG!T5+Bawana_RLNG!T5+Bawana_Spot!T5</f>
        <v>174.34268711729999</v>
      </c>
      <c r="P5" s="197">
        <f t="shared" si="4"/>
        <v>-0.13268711730000859</v>
      </c>
      <c r="Q5" s="197">
        <f t="shared" si="5"/>
        <v>-0.42199999999979809</v>
      </c>
    </row>
    <row r="6" spans="1:17">
      <c r="A6" s="33" t="s">
        <v>48</v>
      </c>
      <c r="B6" s="196">
        <f>PPCL_NG!I6+PPCL_Spot!I6+GT_NG!I6+GT_Spot!I6+Bawana_NG!I6+Bawana_RLNG!I6+Bawana_Spot!I6</f>
        <v>496.45</v>
      </c>
      <c r="C6" s="196">
        <f>PPCL_NG!P6+PPCL_Spot!P6+GT_NG!P6+GT_Spot!P6+Bawana_NG!P6+Bawana_RLNG!P6+Bawana_Spot!P6</f>
        <v>496.61826288573167</v>
      </c>
      <c r="D6" s="197">
        <f t="shared" si="0"/>
        <v>-0.16826288573167858</v>
      </c>
      <c r="E6" s="196">
        <f>PPCL_NG!J6+PPCL_Spot!J6+GT_NG!J6+GT_Spot!J6+Bawana_NG!J6+Bawana_RLNG!J6+Bawana_Spot!J6</f>
        <v>197.67000000000002</v>
      </c>
      <c r="F6" s="196">
        <f>PPCL_NG!Q6+PPCL_Spot!Q6+GT_NG!Q6+GT_Spot!Q6+Bawana_NG!Q6+Bawana_RLNG!Q6+Bawana_Spot!Q6</f>
        <v>197.76640443869587</v>
      </c>
      <c r="G6" s="197">
        <f t="shared" si="1"/>
        <v>-9.6404438695856243E-2</v>
      </c>
      <c r="H6" s="196">
        <f>PPCL_NG!K6+PPCL_Spot!K6+GT_NG!K6+GT_Spot!K6+Bawana_NG!K6+Bawana_RLNG!K6+Bawana_Spot!K6</f>
        <v>22.81</v>
      </c>
      <c r="I6" s="196">
        <f>PPCL_NG!R6+PPCL_Spot!R6+GT_NG!R6+GT_Spot!R6+Bawana_NG!R6+Bawana_RLNG!R6+Bawana_Spot!R6</f>
        <v>22.809845746786706</v>
      </c>
      <c r="J6" s="197">
        <f t="shared" si="2"/>
        <v>1.5425321329232133E-4</v>
      </c>
      <c r="K6" s="196">
        <f>PPCL_NG!L6+PPCL_Spot!L6+GT_NG!L6+GT_Spot!L6+Bawana_NG!L6+Bawana_RLNG!L6+Bawana_Spot!L6</f>
        <v>109.19</v>
      </c>
      <c r="L6" s="196">
        <f>PPCL_NG!S6+PPCL_Spot!S6+GT_NG!S6+GT_Spot!S6+Bawana_NG!S6+Bawana_RLNG!S6+Bawana_Spot!S6</f>
        <v>109.21482846329791</v>
      </c>
      <c r="M6" s="197">
        <f t="shared" si="3"/>
        <v>-2.4828463297907888E-2</v>
      </c>
      <c r="N6" s="196">
        <f>PPCL_NG!M6+PPCL_Spot!M6+GT_NG!M6+GT_Spot!M6+Bawana_NG!M6+Bawana_RLNG!M6+Bawana_Spot!M6</f>
        <v>174.20999999999998</v>
      </c>
      <c r="O6" s="196">
        <f>PPCL_NG!T6+PPCL_Spot!T6+GT_NG!T6+GT_Spot!T6+Bawana_NG!T6+Bawana_RLNG!T6+Bawana_Spot!T6</f>
        <v>174.34265846548783</v>
      </c>
      <c r="P6" s="197">
        <f t="shared" si="4"/>
        <v>-0.13265846548785021</v>
      </c>
      <c r="Q6" s="197">
        <f t="shared" si="5"/>
        <v>-0.4220000000000006</v>
      </c>
    </row>
    <row r="7" spans="1:17">
      <c r="A7" s="33" t="s">
        <v>49</v>
      </c>
      <c r="B7" s="196">
        <f>PPCL_NG!I7+PPCL_Spot!I7+GT_NG!I7+GT_Spot!I7+Bawana_NG!I7+Bawana_RLNG!I7+Bawana_Spot!I7</f>
        <v>496.45</v>
      </c>
      <c r="C7" s="196">
        <f>PPCL_NG!P7+PPCL_Spot!P7+GT_NG!P7+GT_Spot!P7+Bawana_NG!P7+Bawana_RLNG!P7+Bawana_Spot!P7</f>
        <v>496.61826288573167</v>
      </c>
      <c r="D7" s="197">
        <f t="shared" si="0"/>
        <v>-0.16826288573167858</v>
      </c>
      <c r="E7" s="196">
        <f>PPCL_NG!J7+PPCL_Spot!J7+GT_NG!J7+GT_Spot!J7+Bawana_NG!J7+Bawana_RLNG!J7+Bawana_Spot!J7</f>
        <v>217.67000000000002</v>
      </c>
      <c r="F7" s="196">
        <f>PPCL_NG!Q7+PPCL_Spot!Q7+GT_NG!Q7+GT_Spot!Q7+Bawana_NG!Q7+Bawana_RLNG!Q7+Bawana_Spot!Q7</f>
        <v>217.76638947681693</v>
      </c>
      <c r="G7" s="197">
        <f t="shared" si="1"/>
        <v>-9.6389476816909792E-2</v>
      </c>
      <c r="H7" s="196">
        <f>PPCL_NG!K7+PPCL_Spot!K7+GT_NG!K7+GT_Spot!K7+Bawana_NG!K7+Bawana_RLNG!K7+Bawana_Spot!K7</f>
        <v>22.81</v>
      </c>
      <c r="I7" s="196">
        <f>PPCL_NG!R7+PPCL_Spot!R7+GT_NG!R7+GT_Spot!R7+Bawana_NG!R7+Bawana_RLNG!R7+Bawana_Spot!R7</f>
        <v>22.809847344015925</v>
      </c>
      <c r="J7" s="197">
        <f t="shared" si="2"/>
        <v>1.5265598407410153E-4</v>
      </c>
      <c r="K7" s="196">
        <f>PPCL_NG!L7+PPCL_Spot!L7+GT_NG!L7+GT_Spot!L7+Bawana_NG!L7+Bawana_RLNG!L7+Bawana_Spot!L7</f>
        <v>109.19</v>
      </c>
      <c r="L7" s="196">
        <f>PPCL_NG!S7+PPCL_Spot!S7+GT_NG!S7+GT_Spot!S7+Bawana_NG!S7+Bawana_RLNG!S7+Bawana_Spot!S7</f>
        <v>109.21483486625635</v>
      </c>
      <c r="M7" s="197">
        <f t="shared" si="3"/>
        <v>-2.4834866256355781E-2</v>
      </c>
      <c r="N7" s="196">
        <f>PPCL_NG!M7+PPCL_Spot!M7+GT_NG!M7+GT_Spot!M7+Bawana_NG!M7+Bawana_RLNG!M7+Bawana_Spot!M7</f>
        <v>174.20999999999998</v>
      </c>
      <c r="O7" s="196">
        <f>PPCL_NG!T7+PPCL_Spot!T7+GT_NG!T7+GT_Spot!T7+Bawana_NG!T7+Bawana_RLNG!T7+Bawana_Spot!T7</f>
        <v>174.34266542717904</v>
      </c>
      <c r="P7" s="197">
        <f t="shared" si="4"/>
        <v>-0.13266542717906304</v>
      </c>
      <c r="Q7" s="197">
        <f t="shared" si="5"/>
        <v>-0.4219999999999331</v>
      </c>
    </row>
    <row r="8" spans="1:17">
      <c r="A8" s="33" t="s">
        <v>50</v>
      </c>
      <c r="B8" s="196">
        <f>PPCL_NG!I8+PPCL_Spot!I8+GT_NG!I8+GT_Spot!I8+Bawana_NG!I8+Bawana_RLNG!I8+Bawana_Spot!I8</f>
        <v>496.45</v>
      </c>
      <c r="C8" s="196">
        <f>PPCL_NG!P8+PPCL_Spot!P8+GT_NG!P8+GT_Spot!P8+Bawana_NG!P8+Bawana_RLNG!P8+Bawana_Spot!P8</f>
        <v>496.61826288573167</v>
      </c>
      <c r="D8" s="197">
        <f t="shared" si="0"/>
        <v>-0.16826288573167858</v>
      </c>
      <c r="E8" s="196">
        <f>PPCL_NG!J8+PPCL_Spot!J8+GT_NG!J8+GT_Spot!J8+Bawana_NG!J8+Bawana_RLNG!J8+Bawana_Spot!J8</f>
        <v>207.67000000000002</v>
      </c>
      <c r="F8" s="196">
        <f>PPCL_NG!Q8+PPCL_Spot!Q8+GT_NG!Q8+GT_Spot!Q8+Bawana_NG!Q8+Bawana_RLNG!Q8+Bawana_Spot!Q8</f>
        <v>207.76639799445354</v>
      </c>
      <c r="G8" s="197">
        <f t="shared" si="1"/>
        <v>-9.6397994453525371E-2</v>
      </c>
      <c r="H8" s="196">
        <f>PPCL_NG!K8+PPCL_Spot!K8+GT_NG!K8+GT_Spot!K8+Bawana_NG!K8+Bawana_RLNG!K8+Bawana_Spot!K8</f>
        <v>22.81</v>
      </c>
      <c r="I8" s="196">
        <f>PPCL_NG!R8+PPCL_Spot!R8+GT_NG!R8+GT_Spot!R8+Bawana_NG!R8+Bawana_RLNG!R8+Bawana_Spot!R8</f>
        <v>22.80984648041224</v>
      </c>
      <c r="J8" s="197">
        <f t="shared" si="2"/>
        <v>1.5351958775866592E-4</v>
      </c>
      <c r="K8" s="196">
        <f>PPCL_NG!L8+PPCL_Spot!L8+GT_NG!L8+GT_Spot!L8+Bawana_NG!L8+Bawana_RLNG!L8+Bawana_Spot!L8</f>
        <v>109.19</v>
      </c>
      <c r="L8" s="196">
        <f>PPCL_NG!S8+PPCL_Spot!S8+GT_NG!S8+GT_Spot!S8+Bawana_NG!S8+Bawana_RLNG!S8+Bawana_Spot!S8</f>
        <v>109.21483140424951</v>
      </c>
      <c r="M8" s="197">
        <f t="shared" si="3"/>
        <v>-2.4831404249511024E-2</v>
      </c>
      <c r="N8" s="196">
        <f>PPCL_NG!M8+PPCL_Spot!M8+GT_NG!M8+GT_Spot!M8+Bawana_NG!M8+Bawana_RLNG!M8+Bawana_Spot!M8</f>
        <v>174.20999999999998</v>
      </c>
      <c r="O8" s="196">
        <f>PPCL_NG!T8+PPCL_Spot!T8+GT_NG!T8+GT_Spot!T8+Bawana_NG!T8+Bawana_RLNG!T8+Bawana_Spot!T8</f>
        <v>174.342661235153</v>
      </c>
      <c r="P8" s="197">
        <f t="shared" si="4"/>
        <v>-0.13266123515302297</v>
      </c>
      <c r="Q8" s="197">
        <f t="shared" si="5"/>
        <v>-0.42199999999997928</v>
      </c>
    </row>
    <row r="9" spans="1:17">
      <c r="A9" s="33" t="s">
        <v>51</v>
      </c>
      <c r="B9" s="196">
        <f>PPCL_NG!I9+PPCL_Spot!I9+GT_NG!I9+GT_Spot!I9+Bawana_NG!I9+Bawana_RLNG!I9+Bawana_Spot!I9</f>
        <v>528.45000000000005</v>
      </c>
      <c r="C9" s="196">
        <f>PPCL_NG!P9+PPCL_Spot!P9+GT_NG!P9+GT_Spot!P9+Bawana_NG!P9+Bawana_RLNG!P9+Bawana_Spot!P9</f>
        <v>528.61759691924567</v>
      </c>
      <c r="D9" s="197">
        <f t="shared" si="0"/>
        <v>-0.16759691924562503</v>
      </c>
      <c r="E9" s="196">
        <f>PPCL_NG!J9+PPCL_Spot!J9+GT_NG!J9+GT_Spot!J9+Bawana_NG!J9+Bawana_RLNG!J9+Bawana_Spot!J9</f>
        <v>186.67000000000002</v>
      </c>
      <c r="F9" s="196">
        <f>PPCL_NG!Q9+PPCL_Spot!Q9+GT_NG!Q9+GT_Spot!Q9+Bawana_NG!Q9+Bawana_RLNG!Q9+Bawana_Spot!Q9</f>
        <v>186.76664793629735</v>
      </c>
      <c r="G9" s="197">
        <f t="shared" si="1"/>
        <v>-9.6647936297330261E-2</v>
      </c>
      <c r="H9" s="196">
        <f>PPCL_NG!K9+PPCL_Spot!K9+GT_NG!K9+GT_Spot!K9+Bawana_NG!K9+Bawana_RLNG!K9+Bawana_Spot!K9</f>
        <v>22.81</v>
      </c>
      <c r="I9" s="196">
        <f>PPCL_NG!R9+PPCL_Spot!R9+GT_NG!R9+GT_Spot!R9+Bawana_NG!R9+Bawana_RLNG!R9+Bawana_Spot!R9</f>
        <v>22.809870426876543</v>
      </c>
      <c r="J9" s="197">
        <f t="shared" si="2"/>
        <v>1.2957312345562855E-4</v>
      </c>
      <c r="K9" s="196">
        <f>PPCL_NG!L9+PPCL_Spot!L9+GT_NG!L9+GT_Spot!L9+Bawana_NG!L9+Bawana_RLNG!L9+Bawana_Spot!L9</f>
        <v>109.19</v>
      </c>
      <c r="L9" s="196">
        <f>PPCL_NG!S9+PPCL_Spot!S9+GT_NG!S9+GT_Spot!S9+Bawana_NG!S9+Bawana_RLNG!S9+Bawana_Spot!S9</f>
        <v>109.21492561542406</v>
      </c>
      <c r="M9" s="197">
        <f t="shared" si="3"/>
        <v>-2.4925615424066905E-2</v>
      </c>
      <c r="N9" s="196">
        <f>PPCL_NG!M9+PPCL_Spot!M9+GT_NG!M9+GT_Spot!M9+Bawana_NG!M9+Bawana_RLNG!M9+Bawana_Spot!M9</f>
        <v>174.20999999999998</v>
      </c>
      <c r="O9" s="196">
        <f>PPCL_NG!T9+PPCL_Spot!T9+GT_NG!T9+GT_Spot!T9+Bawana_NG!T9+Bawana_RLNG!T9+Bawana_Spot!T9</f>
        <v>174.34295910215627</v>
      </c>
      <c r="P9" s="197">
        <f t="shared" si="4"/>
        <v>-0.13295910215629192</v>
      </c>
      <c r="Q9" s="197">
        <f t="shared" si="5"/>
        <v>-0.42199999999985849</v>
      </c>
    </row>
    <row r="10" spans="1:17">
      <c r="A10" s="33" t="s">
        <v>52</v>
      </c>
      <c r="B10" s="196">
        <f>PPCL_NG!I10+PPCL_Spot!I10+GT_NG!I10+GT_Spot!I10+Bawana_NG!I10+Bawana_RLNG!I10+Bawana_Spot!I10</f>
        <v>528.45000000000005</v>
      </c>
      <c r="C10" s="196">
        <f>PPCL_NG!P10+PPCL_Spot!P10+GT_NG!P10+GT_Spot!P10+Bawana_NG!P10+Bawana_RLNG!P10+Bawana_Spot!P10</f>
        <v>528.61759691924567</v>
      </c>
      <c r="D10" s="197">
        <f t="shared" si="0"/>
        <v>-0.16759691924562503</v>
      </c>
      <c r="E10" s="196">
        <f>PPCL_NG!J10+PPCL_Spot!J10+GT_NG!J10+GT_Spot!J10+Bawana_NG!J10+Bawana_RLNG!J10+Bawana_Spot!J10</f>
        <v>186.67000000000002</v>
      </c>
      <c r="F10" s="196">
        <f>PPCL_NG!Q10+PPCL_Spot!Q10+GT_NG!Q10+GT_Spot!Q10+Bawana_NG!Q10+Bawana_RLNG!Q10+Bawana_Spot!Q10</f>
        <v>186.76664793629735</v>
      </c>
      <c r="G10" s="197">
        <f t="shared" si="1"/>
        <v>-9.6647936297330261E-2</v>
      </c>
      <c r="H10" s="196">
        <f>PPCL_NG!K10+PPCL_Spot!K10+GT_NG!K10+GT_Spot!K10+Bawana_NG!K10+Bawana_RLNG!K10+Bawana_Spot!K10</f>
        <v>22.81</v>
      </c>
      <c r="I10" s="196">
        <f>PPCL_NG!R10+PPCL_Spot!R10+GT_NG!R10+GT_Spot!R10+Bawana_NG!R10+Bawana_RLNG!R10+Bawana_Spot!R10</f>
        <v>22.809870426876543</v>
      </c>
      <c r="J10" s="197">
        <f t="shared" si="2"/>
        <v>1.2957312345562855E-4</v>
      </c>
      <c r="K10" s="196">
        <f>PPCL_NG!L10+PPCL_Spot!L10+GT_NG!L10+GT_Spot!L10+Bawana_NG!L10+Bawana_RLNG!L10+Bawana_Spot!L10</f>
        <v>109.19</v>
      </c>
      <c r="L10" s="196">
        <f>PPCL_NG!S10+PPCL_Spot!S10+GT_NG!S10+GT_Spot!S10+Bawana_NG!S10+Bawana_RLNG!S10+Bawana_Spot!S10</f>
        <v>109.21492561542406</v>
      </c>
      <c r="M10" s="197">
        <f t="shared" si="3"/>
        <v>-2.4925615424066905E-2</v>
      </c>
      <c r="N10" s="196">
        <f>PPCL_NG!M10+PPCL_Spot!M10+GT_NG!M10+GT_Spot!M10+Bawana_NG!M10+Bawana_RLNG!M10+Bawana_Spot!M10</f>
        <v>174.20999999999998</v>
      </c>
      <c r="O10" s="196">
        <f>PPCL_NG!T10+PPCL_Spot!T10+GT_NG!T10+GT_Spot!T10+Bawana_NG!T10+Bawana_RLNG!T10+Bawana_Spot!T10</f>
        <v>174.34295910215627</v>
      </c>
      <c r="P10" s="197">
        <f t="shared" si="4"/>
        <v>-0.13295910215629192</v>
      </c>
      <c r="Q10" s="197">
        <f t="shared" si="5"/>
        <v>-0.42199999999985849</v>
      </c>
    </row>
    <row r="11" spans="1:17">
      <c r="A11" s="33" t="s">
        <v>53</v>
      </c>
      <c r="B11" s="196">
        <f>PPCL_NG!I11+PPCL_Spot!I11+GT_NG!I11+GT_Spot!I11+Bawana_NG!I11+Bawana_RLNG!I11+Bawana_Spot!I11</f>
        <v>528.5</v>
      </c>
      <c r="C11" s="196">
        <f>PPCL_NG!P11+PPCL_Spot!P11+GT_NG!P11+GT_Spot!P11+Bawana_NG!P11+Bawana_RLNG!P11+Bawana_Spot!P11</f>
        <v>528.66742793774188</v>
      </c>
      <c r="D11" s="197">
        <f t="shared" si="0"/>
        <v>-0.16742793774187703</v>
      </c>
      <c r="E11" s="196">
        <f>PPCL_NG!J11+PPCL_Spot!J11+GT_NG!J11+GT_Spot!J11+Bawana_NG!J11+Bawana_RLNG!J11+Bawana_Spot!J11</f>
        <v>176.67000000000002</v>
      </c>
      <c r="F11" s="196">
        <f>PPCL_NG!Q11+PPCL_Spot!Q11+GT_NG!Q11+GT_Spot!Q11+Bawana_NG!Q11+Bawana_RLNG!Q11+Bawana_Spot!Q11</f>
        <v>176.7669392364615</v>
      </c>
      <c r="G11" s="197">
        <f t="shared" si="1"/>
        <v>-9.6939236461480505E-2</v>
      </c>
      <c r="H11" s="196">
        <f>PPCL_NG!K11+PPCL_Spot!K11+GT_NG!K11+GT_Spot!K11+Bawana_NG!K11+Bawana_RLNG!K11+Bawana_Spot!K11</f>
        <v>22.81</v>
      </c>
      <c r="I11" s="196">
        <f>PPCL_NG!R11+PPCL_Spot!R11+GT_NG!R11+GT_Spot!R11+Bawana_NG!R11+Bawana_RLNG!R11+Bawana_Spot!R11</f>
        <v>22.809863171000707</v>
      </c>
      <c r="J11" s="197">
        <f t="shared" si="2"/>
        <v>1.3682899929179371E-4</v>
      </c>
      <c r="K11" s="196">
        <f>PPCL_NG!L11+PPCL_Spot!L11+GT_NG!L11+GT_Spot!L11+Bawana_NG!L11+Bawana_RLNG!L11+Bawana_Spot!L11</f>
        <v>109.19</v>
      </c>
      <c r="L11" s="196">
        <f>PPCL_NG!S11+PPCL_Spot!S11+GT_NG!S11+GT_Spot!S11+Bawana_NG!S11+Bawana_RLNG!S11+Bawana_Spot!S11</f>
        <v>109.21489703920074</v>
      </c>
      <c r="M11" s="197">
        <f t="shared" si="3"/>
        <v>-2.4897039200737936E-2</v>
      </c>
      <c r="N11" s="196">
        <f>PPCL_NG!M11+PPCL_Spot!M11+GT_NG!M11+GT_Spot!M11+Bawana_NG!M11+Bawana_RLNG!M11+Bawana_Spot!M11</f>
        <v>174.20999999999998</v>
      </c>
      <c r="O11" s="196">
        <f>PPCL_NG!T11+PPCL_Spot!T11+GT_NG!T11+GT_Spot!T11+Bawana_NG!T11+Bawana_RLNG!T11+Bawana_Spot!T11</f>
        <v>174.34287261559518</v>
      </c>
      <c r="P11" s="197">
        <f t="shared" si="4"/>
        <v>-0.13287261559520402</v>
      </c>
      <c r="Q11" s="197">
        <f t="shared" si="5"/>
        <v>-0.4220000000000077</v>
      </c>
    </row>
    <row r="12" spans="1:17">
      <c r="A12" s="33" t="s">
        <v>54</v>
      </c>
      <c r="B12" s="196">
        <f>PPCL_NG!I12+PPCL_Spot!I12+GT_NG!I12+GT_Spot!I12+Bawana_NG!I12+Bawana_RLNG!I12+Bawana_Spot!I12</f>
        <v>528.5</v>
      </c>
      <c r="C12" s="196">
        <f>PPCL_NG!P12+PPCL_Spot!P12+GT_NG!P12+GT_Spot!P12+Bawana_NG!P12+Bawana_RLNG!P12+Bawana_Spot!P12</f>
        <v>528.66742793774188</v>
      </c>
      <c r="D12" s="197">
        <f t="shared" si="0"/>
        <v>-0.16742793774187703</v>
      </c>
      <c r="E12" s="196">
        <f>PPCL_NG!J12+PPCL_Spot!J12+GT_NG!J12+GT_Spot!J12+Bawana_NG!J12+Bawana_RLNG!J12+Bawana_Spot!J12</f>
        <v>176.67000000000002</v>
      </c>
      <c r="F12" s="196">
        <f>PPCL_NG!Q12+PPCL_Spot!Q12+GT_NG!Q12+GT_Spot!Q12+Bawana_NG!Q12+Bawana_RLNG!Q12+Bawana_Spot!Q12</f>
        <v>176.7669392364615</v>
      </c>
      <c r="G12" s="197">
        <f t="shared" si="1"/>
        <v>-9.6939236461480505E-2</v>
      </c>
      <c r="H12" s="196">
        <f>PPCL_NG!K12+PPCL_Spot!K12+GT_NG!K12+GT_Spot!K12+Bawana_NG!K12+Bawana_RLNG!K12+Bawana_Spot!K12</f>
        <v>22.81</v>
      </c>
      <c r="I12" s="196">
        <f>PPCL_NG!R12+PPCL_Spot!R12+GT_NG!R12+GT_Spot!R12+Bawana_NG!R12+Bawana_RLNG!R12+Bawana_Spot!R12</f>
        <v>22.809863171000707</v>
      </c>
      <c r="J12" s="197">
        <f t="shared" si="2"/>
        <v>1.3682899929179371E-4</v>
      </c>
      <c r="K12" s="196">
        <f>PPCL_NG!L12+PPCL_Spot!L12+GT_NG!L12+GT_Spot!L12+Bawana_NG!L12+Bawana_RLNG!L12+Bawana_Spot!L12</f>
        <v>109.19</v>
      </c>
      <c r="L12" s="196">
        <f>PPCL_NG!S12+PPCL_Spot!S12+GT_NG!S12+GT_Spot!S12+Bawana_NG!S12+Bawana_RLNG!S12+Bawana_Spot!S12</f>
        <v>109.21489703920074</v>
      </c>
      <c r="M12" s="197">
        <f t="shared" si="3"/>
        <v>-2.4897039200737936E-2</v>
      </c>
      <c r="N12" s="196">
        <f>PPCL_NG!M12+PPCL_Spot!M12+GT_NG!M12+GT_Spot!M12+Bawana_NG!M12+Bawana_RLNG!M12+Bawana_Spot!M12</f>
        <v>174.20999999999998</v>
      </c>
      <c r="O12" s="196">
        <f>PPCL_NG!T12+PPCL_Spot!T12+GT_NG!T12+GT_Spot!T12+Bawana_NG!T12+Bawana_RLNG!T12+Bawana_Spot!T12</f>
        <v>174.34287261559518</v>
      </c>
      <c r="P12" s="197">
        <f t="shared" si="4"/>
        <v>-0.13287261559520402</v>
      </c>
      <c r="Q12" s="197">
        <f t="shared" si="5"/>
        <v>-0.4220000000000077</v>
      </c>
    </row>
    <row r="13" spans="1:17">
      <c r="A13" s="33" t="s">
        <v>55</v>
      </c>
      <c r="B13" s="196">
        <f>PPCL_NG!I13+PPCL_Spot!I13+GT_NG!I13+GT_Spot!I13+Bawana_NG!I13+Bawana_RLNG!I13+Bawana_Spot!I13</f>
        <v>528.5</v>
      </c>
      <c r="C13" s="196">
        <f>PPCL_NG!P13+PPCL_Spot!P13+GT_NG!P13+GT_Spot!P13+Bawana_NG!P13+Bawana_RLNG!P13+Bawana_Spot!P13</f>
        <v>528.67226897924365</v>
      </c>
      <c r="D13" s="197">
        <f t="shared" si="0"/>
        <v>-0.17226897924365403</v>
      </c>
      <c r="E13" s="196">
        <f>PPCL_NG!J13+PPCL_Spot!J13+GT_NG!J13+GT_Spot!J13+Bawana_NG!J13+Bawana_RLNG!J13+Bawana_Spot!J13</f>
        <v>176.67000000000002</v>
      </c>
      <c r="F13" s="196">
        <f>PPCL_NG!Q13+PPCL_Spot!Q13+GT_NG!Q13+GT_Spot!Q13+Bawana_NG!Q13+Bawana_RLNG!Q13+Bawana_Spot!Q13</f>
        <v>176.76855759221206</v>
      </c>
      <c r="G13" s="197">
        <f t="shared" si="1"/>
        <v>-9.8557592212046075E-2</v>
      </c>
      <c r="H13" s="196">
        <f>PPCL_NG!K13+PPCL_Spot!K13+GT_NG!K13+GT_Spot!K13+Bawana_NG!K13+Bawana_RLNG!K13+Bawana_Spot!K13</f>
        <v>22.81</v>
      </c>
      <c r="I13" s="196">
        <f>PPCL_NG!R13+PPCL_Spot!R13+GT_NG!R13+GT_Spot!R13+Bawana_NG!R13+Bawana_RLNG!R13+Bawana_Spot!R13</f>
        <v>22.810073197613669</v>
      </c>
      <c r="J13" s="197">
        <f t="shared" si="2"/>
        <v>-7.3197613669861994E-5</v>
      </c>
      <c r="K13" s="196">
        <f>PPCL_NG!L13+PPCL_Spot!L13+GT_NG!L13+GT_Spot!L13+Bawana_NG!L13+Bawana_RLNG!L13+Bawana_Spot!L13</f>
        <v>109.19</v>
      </c>
      <c r="L13" s="196">
        <f>PPCL_NG!S13+PPCL_Spot!S13+GT_NG!S13+GT_Spot!S13+Bawana_NG!S13+Bawana_RLNG!S13+Bawana_Spot!S13</f>
        <v>109.21572419880658</v>
      </c>
      <c r="M13" s="197">
        <f t="shared" si="3"/>
        <v>-2.5724198806585719E-2</v>
      </c>
      <c r="N13" s="196">
        <f>PPCL_NG!M13+PPCL_Spot!M13+GT_NG!M13+GT_Spot!M13+Bawana_NG!M13+Bawana_RLNG!M13+Bawana_Spot!M13</f>
        <v>174.20999999999998</v>
      </c>
      <c r="O13" s="196">
        <f>PPCL_NG!T13+PPCL_Spot!T13+GT_NG!T13+GT_Spot!T13+Bawana_NG!T13+Bawana_RLNG!T13+Bawana_Spot!T13</f>
        <v>174.34537603212397</v>
      </c>
      <c r="P13" s="197">
        <f t="shared" si="4"/>
        <v>-0.13537603212398608</v>
      </c>
      <c r="Q13" s="197">
        <f t="shared" si="5"/>
        <v>-0.43199999999994176</v>
      </c>
    </row>
    <row r="14" spans="1:17">
      <c r="A14" s="33" t="s">
        <v>56</v>
      </c>
      <c r="B14" s="196">
        <f>PPCL_NG!I14+PPCL_Spot!I14+GT_NG!I14+GT_Spot!I14+Bawana_NG!I14+Bawana_RLNG!I14+Bawana_Spot!I14</f>
        <v>528.5</v>
      </c>
      <c r="C14" s="196">
        <f>PPCL_NG!P14+PPCL_Spot!P14+GT_NG!P14+GT_Spot!P14+Bawana_NG!P14+Bawana_RLNG!P14+Bawana_Spot!P14</f>
        <v>528.67226897924365</v>
      </c>
      <c r="D14" s="197">
        <f t="shared" si="0"/>
        <v>-0.17226897924365403</v>
      </c>
      <c r="E14" s="196">
        <f>PPCL_NG!J14+PPCL_Spot!J14+GT_NG!J14+GT_Spot!J14+Bawana_NG!J14+Bawana_RLNG!J14+Bawana_Spot!J14</f>
        <v>176.67000000000002</v>
      </c>
      <c r="F14" s="196">
        <f>PPCL_NG!Q14+PPCL_Spot!Q14+GT_NG!Q14+GT_Spot!Q14+Bawana_NG!Q14+Bawana_RLNG!Q14+Bawana_Spot!Q14</f>
        <v>176.76855759221206</v>
      </c>
      <c r="G14" s="197">
        <f t="shared" si="1"/>
        <v>-9.8557592212046075E-2</v>
      </c>
      <c r="H14" s="196">
        <f>PPCL_NG!K14+PPCL_Spot!K14+GT_NG!K14+GT_Spot!K14+Bawana_NG!K14+Bawana_RLNG!K14+Bawana_Spot!K14</f>
        <v>22.81</v>
      </c>
      <c r="I14" s="196">
        <f>PPCL_NG!R14+PPCL_Spot!R14+GT_NG!R14+GT_Spot!R14+Bawana_NG!R14+Bawana_RLNG!R14+Bawana_Spot!R14</f>
        <v>22.810073197613669</v>
      </c>
      <c r="J14" s="197">
        <f t="shared" si="2"/>
        <v>-7.3197613669861994E-5</v>
      </c>
      <c r="K14" s="196">
        <f>PPCL_NG!L14+PPCL_Spot!L14+GT_NG!L14+GT_Spot!L14+Bawana_NG!L14+Bawana_RLNG!L14+Bawana_Spot!L14</f>
        <v>109.19</v>
      </c>
      <c r="L14" s="196">
        <f>PPCL_NG!S14+PPCL_Spot!S14+GT_NG!S14+GT_Spot!S14+Bawana_NG!S14+Bawana_RLNG!S14+Bawana_Spot!S14</f>
        <v>109.21572419880658</v>
      </c>
      <c r="M14" s="197">
        <f t="shared" si="3"/>
        <v>-2.5724198806585719E-2</v>
      </c>
      <c r="N14" s="196">
        <f>PPCL_NG!M14+PPCL_Spot!M14+GT_NG!M14+GT_Spot!M14+Bawana_NG!M14+Bawana_RLNG!M14+Bawana_Spot!M14</f>
        <v>174.20999999999998</v>
      </c>
      <c r="O14" s="196">
        <f>PPCL_NG!T14+PPCL_Spot!T14+GT_NG!T14+GT_Spot!T14+Bawana_NG!T14+Bawana_RLNG!T14+Bawana_Spot!T14</f>
        <v>174.34537603212397</v>
      </c>
      <c r="P14" s="197">
        <f t="shared" si="4"/>
        <v>-0.13537603212398608</v>
      </c>
      <c r="Q14" s="197">
        <f t="shared" si="5"/>
        <v>-0.43199999999994176</v>
      </c>
    </row>
    <row r="15" spans="1:17">
      <c r="A15" s="33" t="s">
        <v>57</v>
      </c>
      <c r="B15" s="196">
        <f>PPCL_NG!I15+PPCL_Spot!I15+GT_NG!I15+GT_Spot!I15+Bawana_NG!I15+Bawana_RLNG!I15+Bawana_Spot!I15</f>
        <v>528.5</v>
      </c>
      <c r="C15" s="196">
        <f>PPCL_NG!P15+PPCL_Spot!P15+GT_NG!P15+GT_Spot!P15+Bawana_NG!P15+Bawana_RLNG!P15+Bawana_Spot!P15</f>
        <v>528.67226897924365</v>
      </c>
      <c r="D15" s="197">
        <f t="shared" si="0"/>
        <v>-0.17226897924365403</v>
      </c>
      <c r="E15" s="196">
        <f>PPCL_NG!J15+PPCL_Spot!J15+GT_NG!J15+GT_Spot!J15+Bawana_NG!J15+Bawana_RLNG!J15+Bawana_Spot!J15</f>
        <v>176.67000000000002</v>
      </c>
      <c r="F15" s="196">
        <f>PPCL_NG!Q15+PPCL_Spot!Q15+GT_NG!Q15+GT_Spot!Q15+Bawana_NG!Q15+Bawana_RLNG!Q15+Bawana_Spot!Q15</f>
        <v>176.76855759221206</v>
      </c>
      <c r="G15" s="197">
        <f t="shared" si="1"/>
        <v>-9.8557592212046075E-2</v>
      </c>
      <c r="H15" s="196">
        <f>PPCL_NG!K15+PPCL_Spot!K15+GT_NG!K15+GT_Spot!K15+Bawana_NG!K15+Bawana_RLNG!K15+Bawana_Spot!K15</f>
        <v>22.81</v>
      </c>
      <c r="I15" s="196">
        <f>PPCL_NG!R15+PPCL_Spot!R15+GT_NG!R15+GT_Spot!R15+Bawana_NG!R15+Bawana_RLNG!R15+Bawana_Spot!R15</f>
        <v>22.810073197613669</v>
      </c>
      <c r="J15" s="197">
        <f t="shared" si="2"/>
        <v>-7.3197613669861994E-5</v>
      </c>
      <c r="K15" s="196">
        <f>PPCL_NG!L15+PPCL_Spot!L15+GT_NG!L15+GT_Spot!L15+Bawana_NG!L15+Bawana_RLNG!L15+Bawana_Spot!L15</f>
        <v>109.19</v>
      </c>
      <c r="L15" s="196">
        <f>PPCL_NG!S15+PPCL_Spot!S15+GT_NG!S15+GT_Spot!S15+Bawana_NG!S15+Bawana_RLNG!S15+Bawana_Spot!S15</f>
        <v>109.21572419880658</v>
      </c>
      <c r="M15" s="197">
        <f t="shared" si="3"/>
        <v>-2.5724198806585719E-2</v>
      </c>
      <c r="N15" s="196">
        <f>PPCL_NG!M15+PPCL_Spot!M15+GT_NG!M15+GT_Spot!M15+Bawana_NG!M15+Bawana_RLNG!M15+Bawana_Spot!M15</f>
        <v>174.20999999999998</v>
      </c>
      <c r="O15" s="196">
        <f>PPCL_NG!T15+PPCL_Spot!T15+GT_NG!T15+GT_Spot!T15+Bawana_NG!T15+Bawana_RLNG!T15+Bawana_Spot!T15</f>
        <v>174.34537603212397</v>
      </c>
      <c r="P15" s="197">
        <f t="shared" si="4"/>
        <v>-0.13537603212398608</v>
      </c>
      <c r="Q15" s="197">
        <f t="shared" si="5"/>
        <v>-0.43199999999994176</v>
      </c>
    </row>
    <row r="16" spans="1:17">
      <c r="A16" s="33" t="s">
        <v>58</v>
      </c>
      <c r="B16" s="196">
        <f>PPCL_NG!I16+PPCL_Spot!I16+GT_NG!I16+GT_Spot!I16+Bawana_NG!I16+Bawana_RLNG!I16+Bawana_Spot!I16</f>
        <v>529.63</v>
      </c>
      <c r="C16" s="196">
        <f>PPCL_NG!P16+PPCL_Spot!P16+GT_NG!P16+GT_Spot!P16+Bawana_NG!P16+Bawana_RLNG!P16+Bawana_Spot!P16</f>
        <v>529.79944000154774</v>
      </c>
      <c r="D16" s="197">
        <f t="shared" si="0"/>
        <v>-0.1694400015477413</v>
      </c>
      <c r="E16" s="196">
        <f>PPCL_NG!J16+PPCL_Spot!J16+GT_NG!J16+GT_Spot!J16+Bawana_NG!J16+Bawana_RLNG!J16+Bawana_Spot!J16</f>
        <v>177.32</v>
      </c>
      <c r="F16" s="196">
        <f>PPCL_NG!Q16+PPCL_Spot!Q16+GT_NG!Q16+GT_Spot!Q16+Bawana_NG!Q16+Bawana_RLNG!Q16+Bawana_Spot!Q16</f>
        <v>177.41695055700058</v>
      </c>
      <c r="G16" s="197">
        <f t="shared" si="1"/>
        <v>-9.6950557000582194E-2</v>
      </c>
      <c r="H16" s="196">
        <f>PPCL_NG!K16+PPCL_Spot!K16+GT_NG!K16+GT_Spot!K16+Bawana_NG!K16+Bawana_RLNG!K16+Bawana_Spot!K16</f>
        <v>23.06</v>
      </c>
      <c r="I16" s="196">
        <f>PPCL_NG!R16+PPCL_Spot!R16+GT_NG!R16+GT_Spot!R16+Bawana_NG!R16+Bawana_RLNG!R16+Bawana_Spot!R16</f>
        <v>23.059462580968873</v>
      </c>
      <c r="J16" s="197">
        <f t="shared" si="2"/>
        <v>5.3741903112580758E-4</v>
      </c>
      <c r="K16" s="196">
        <f>PPCL_NG!L16+PPCL_Spot!L16+GT_NG!L16+GT_Spot!L16+Bawana_NG!L16+Bawana_RLNG!L16+Bawana_Spot!L16</f>
        <v>110.39999999999999</v>
      </c>
      <c r="L16" s="196">
        <f>PPCL_NG!S16+PPCL_Spot!S16+GT_NG!S16+GT_Spot!S16+Bawana_NG!S16+Bawana_RLNG!S16+Bawana_Spot!S16</f>
        <v>110.42269877417627</v>
      </c>
      <c r="M16" s="197">
        <f t="shared" si="3"/>
        <v>-2.269877417627697E-2</v>
      </c>
      <c r="N16" s="196">
        <f>PPCL_NG!M16+PPCL_Spot!M16+GT_NG!M16+GT_Spot!M16+Bawana_NG!M16+Bawana_RLNG!M16+Bawana_Spot!M16</f>
        <v>174.98000000000002</v>
      </c>
      <c r="O16" s="196">
        <f>PPCL_NG!T16+PPCL_Spot!T16+GT_NG!T16+GT_Spot!T16+Bawana_NG!T16+Bawana_RLNG!T16+Bawana_Spot!T16</f>
        <v>175.11344808630645</v>
      </c>
      <c r="P16" s="197">
        <f t="shared" si="4"/>
        <v>-0.13344808630643001</v>
      </c>
      <c r="Q16" s="197">
        <f t="shared" si="5"/>
        <v>-0.42199999999990467</v>
      </c>
    </row>
    <row r="17" spans="1:17">
      <c r="A17" s="33" t="s">
        <v>59</v>
      </c>
      <c r="B17" s="196">
        <f>PPCL_NG!I17+PPCL_Spot!I17+GT_NG!I17+GT_Spot!I17+Bawana_NG!I17+Bawana_RLNG!I17+Bawana_Spot!I17</f>
        <v>529.63</v>
      </c>
      <c r="C17" s="196">
        <f>PPCL_NG!P17+PPCL_Spot!P17+GT_NG!P17+GT_Spot!P17+Bawana_NG!P17+Bawana_RLNG!P17+Bawana_Spot!P17</f>
        <v>529.79944000154774</v>
      </c>
      <c r="D17" s="197">
        <f t="shared" si="0"/>
        <v>-0.1694400015477413</v>
      </c>
      <c r="E17" s="196">
        <f>PPCL_NG!J17+PPCL_Spot!J17+GT_NG!J17+GT_Spot!J17+Bawana_NG!J17+Bawana_RLNG!J17+Bawana_Spot!J17</f>
        <v>177.32</v>
      </c>
      <c r="F17" s="196">
        <f>PPCL_NG!Q17+PPCL_Spot!Q17+GT_NG!Q17+GT_Spot!Q17+Bawana_NG!Q17+Bawana_RLNG!Q17+Bawana_Spot!Q17</f>
        <v>177.41695055700058</v>
      </c>
      <c r="G17" s="197">
        <f t="shared" si="1"/>
        <v>-9.6950557000582194E-2</v>
      </c>
      <c r="H17" s="196">
        <f>PPCL_NG!K17+PPCL_Spot!K17+GT_NG!K17+GT_Spot!K17+Bawana_NG!K17+Bawana_RLNG!K17+Bawana_Spot!K17</f>
        <v>23.06</v>
      </c>
      <c r="I17" s="196">
        <f>PPCL_NG!R17+PPCL_Spot!R17+GT_NG!R17+GT_Spot!R17+Bawana_NG!R17+Bawana_RLNG!R17+Bawana_Spot!R17</f>
        <v>23.059462580968873</v>
      </c>
      <c r="J17" s="197">
        <f t="shared" si="2"/>
        <v>5.3741903112580758E-4</v>
      </c>
      <c r="K17" s="196">
        <f>PPCL_NG!L17+PPCL_Spot!L17+GT_NG!L17+GT_Spot!L17+Bawana_NG!L17+Bawana_RLNG!L17+Bawana_Spot!L17</f>
        <v>110.39999999999999</v>
      </c>
      <c r="L17" s="196">
        <f>PPCL_NG!S17+PPCL_Spot!S17+GT_NG!S17+GT_Spot!S17+Bawana_NG!S17+Bawana_RLNG!S17+Bawana_Spot!S17</f>
        <v>110.42269877417627</v>
      </c>
      <c r="M17" s="197">
        <f t="shared" si="3"/>
        <v>-2.269877417627697E-2</v>
      </c>
      <c r="N17" s="196">
        <f>PPCL_NG!M17+PPCL_Spot!M17+GT_NG!M17+GT_Spot!M17+Bawana_NG!M17+Bawana_RLNG!M17+Bawana_Spot!M17</f>
        <v>174.98000000000002</v>
      </c>
      <c r="O17" s="196">
        <f>PPCL_NG!T17+PPCL_Spot!T17+GT_NG!T17+GT_Spot!T17+Bawana_NG!T17+Bawana_RLNG!T17+Bawana_Spot!T17</f>
        <v>175.11344808630645</v>
      </c>
      <c r="P17" s="197">
        <f t="shared" si="4"/>
        <v>-0.13344808630643001</v>
      </c>
      <c r="Q17" s="197">
        <f t="shared" si="5"/>
        <v>-0.42199999999990467</v>
      </c>
    </row>
    <row r="18" spans="1:17">
      <c r="A18" s="33" t="s">
        <v>60</v>
      </c>
      <c r="B18" s="196">
        <f>PPCL_NG!I18+PPCL_Spot!I18+GT_NG!I18+GT_Spot!I18+Bawana_NG!I18+Bawana_RLNG!I18+Bawana_Spot!I18</f>
        <v>529.63</v>
      </c>
      <c r="C18" s="196">
        <f>PPCL_NG!P18+PPCL_Spot!P18+GT_NG!P18+GT_Spot!P18+Bawana_NG!P18+Bawana_RLNG!P18+Bawana_Spot!P18</f>
        <v>529.79944000154774</v>
      </c>
      <c r="D18" s="197">
        <f t="shared" si="0"/>
        <v>-0.1694400015477413</v>
      </c>
      <c r="E18" s="196">
        <f>PPCL_NG!J18+PPCL_Spot!J18+GT_NG!J18+GT_Spot!J18+Bawana_NG!J18+Bawana_RLNG!J18+Bawana_Spot!J18</f>
        <v>177.32</v>
      </c>
      <c r="F18" s="196">
        <f>PPCL_NG!Q18+PPCL_Spot!Q18+GT_NG!Q18+GT_Spot!Q18+Bawana_NG!Q18+Bawana_RLNG!Q18+Bawana_Spot!Q18</f>
        <v>177.41695055700058</v>
      </c>
      <c r="G18" s="197">
        <f t="shared" si="1"/>
        <v>-9.6950557000582194E-2</v>
      </c>
      <c r="H18" s="196">
        <f>PPCL_NG!K18+PPCL_Spot!K18+GT_NG!K18+GT_Spot!K18+Bawana_NG!K18+Bawana_RLNG!K18+Bawana_Spot!K18</f>
        <v>23.06</v>
      </c>
      <c r="I18" s="196">
        <f>PPCL_NG!R18+PPCL_Spot!R18+GT_NG!R18+GT_Spot!R18+Bawana_NG!R18+Bawana_RLNG!R18+Bawana_Spot!R18</f>
        <v>23.059462580968873</v>
      </c>
      <c r="J18" s="197">
        <f t="shared" si="2"/>
        <v>5.3741903112580758E-4</v>
      </c>
      <c r="K18" s="196">
        <f>PPCL_NG!L18+PPCL_Spot!L18+GT_NG!L18+GT_Spot!L18+Bawana_NG!L18+Bawana_RLNG!L18+Bawana_Spot!L18</f>
        <v>110.39999999999999</v>
      </c>
      <c r="L18" s="196">
        <f>PPCL_NG!S18+PPCL_Spot!S18+GT_NG!S18+GT_Spot!S18+Bawana_NG!S18+Bawana_RLNG!S18+Bawana_Spot!S18</f>
        <v>110.42269877417627</v>
      </c>
      <c r="M18" s="197">
        <f t="shared" si="3"/>
        <v>-2.269877417627697E-2</v>
      </c>
      <c r="N18" s="196">
        <f>PPCL_NG!M18+PPCL_Spot!M18+GT_NG!M18+GT_Spot!M18+Bawana_NG!M18+Bawana_RLNG!M18+Bawana_Spot!M18</f>
        <v>174.98000000000002</v>
      </c>
      <c r="O18" s="196">
        <f>PPCL_NG!T18+PPCL_Spot!T18+GT_NG!T18+GT_Spot!T18+Bawana_NG!T18+Bawana_RLNG!T18+Bawana_Spot!T18</f>
        <v>175.11344808630645</v>
      </c>
      <c r="P18" s="197">
        <f t="shared" si="4"/>
        <v>-0.13344808630643001</v>
      </c>
      <c r="Q18" s="197">
        <f t="shared" si="5"/>
        <v>-0.42199999999990467</v>
      </c>
    </row>
    <row r="19" spans="1:17">
      <c r="A19" s="33" t="s">
        <v>61</v>
      </c>
      <c r="B19" s="196">
        <f>PPCL_NG!I19+PPCL_Spot!I19+GT_NG!I19+GT_Spot!I19+Bawana_NG!I19+Bawana_RLNG!I19+Bawana_Spot!I19</f>
        <v>529.63</v>
      </c>
      <c r="C19" s="196">
        <f>PPCL_NG!P19+PPCL_Spot!P19+GT_NG!P19+GT_Spot!P19+Bawana_NG!P19+Bawana_RLNG!P19+Bawana_Spot!P19</f>
        <v>529.79944000154774</v>
      </c>
      <c r="D19" s="197">
        <f t="shared" si="0"/>
        <v>-0.1694400015477413</v>
      </c>
      <c r="E19" s="196">
        <f>PPCL_NG!J19+PPCL_Spot!J19+GT_NG!J19+GT_Spot!J19+Bawana_NG!J19+Bawana_RLNG!J19+Bawana_Spot!J19</f>
        <v>177.32</v>
      </c>
      <c r="F19" s="196">
        <f>PPCL_NG!Q19+PPCL_Spot!Q19+GT_NG!Q19+GT_Spot!Q19+Bawana_NG!Q19+Bawana_RLNG!Q19+Bawana_Spot!Q19</f>
        <v>177.41695055700058</v>
      </c>
      <c r="G19" s="197">
        <f t="shared" si="1"/>
        <v>-9.6950557000582194E-2</v>
      </c>
      <c r="H19" s="196">
        <f>PPCL_NG!K19+PPCL_Spot!K19+GT_NG!K19+GT_Spot!K19+Bawana_NG!K19+Bawana_RLNG!K19+Bawana_Spot!K19</f>
        <v>23.06</v>
      </c>
      <c r="I19" s="196">
        <f>PPCL_NG!R19+PPCL_Spot!R19+GT_NG!R19+GT_Spot!R19+Bawana_NG!R19+Bawana_RLNG!R19+Bawana_Spot!R19</f>
        <v>23.059462580968873</v>
      </c>
      <c r="J19" s="197">
        <f t="shared" si="2"/>
        <v>5.3741903112580758E-4</v>
      </c>
      <c r="K19" s="196">
        <f>PPCL_NG!L19+PPCL_Spot!L19+GT_NG!L19+GT_Spot!L19+Bawana_NG!L19+Bawana_RLNG!L19+Bawana_Spot!L19</f>
        <v>110.39999999999999</v>
      </c>
      <c r="L19" s="196">
        <f>PPCL_NG!S19+PPCL_Spot!S19+GT_NG!S19+GT_Spot!S19+Bawana_NG!S19+Bawana_RLNG!S19+Bawana_Spot!S19</f>
        <v>110.42269877417627</v>
      </c>
      <c r="M19" s="197">
        <f t="shared" si="3"/>
        <v>-2.269877417627697E-2</v>
      </c>
      <c r="N19" s="196">
        <f>PPCL_NG!M19+PPCL_Spot!M19+GT_NG!M19+GT_Spot!M19+Bawana_NG!M19+Bawana_RLNG!M19+Bawana_Spot!M19</f>
        <v>174.98000000000002</v>
      </c>
      <c r="O19" s="196">
        <f>PPCL_NG!T19+PPCL_Spot!T19+GT_NG!T19+GT_Spot!T19+Bawana_NG!T19+Bawana_RLNG!T19+Bawana_Spot!T19</f>
        <v>175.11344808630645</v>
      </c>
      <c r="P19" s="197">
        <f t="shared" si="4"/>
        <v>-0.13344808630643001</v>
      </c>
      <c r="Q19" s="197">
        <f t="shared" si="5"/>
        <v>-0.42199999999990467</v>
      </c>
    </row>
    <row r="20" spans="1:17">
      <c r="A20" s="33" t="s">
        <v>62</v>
      </c>
      <c r="B20" s="196">
        <f>PPCL_NG!I20+PPCL_Spot!I20+GT_NG!I20+GT_Spot!I20+Bawana_NG!I20+Bawana_RLNG!I20+Bawana_Spot!I20</f>
        <v>529.63</v>
      </c>
      <c r="C20" s="196">
        <f>PPCL_NG!P20+PPCL_Spot!P20+GT_NG!P20+GT_Spot!P20+Bawana_NG!P20+Bawana_RLNG!P20+Bawana_Spot!P20</f>
        <v>529.79944000154774</v>
      </c>
      <c r="D20" s="197">
        <f t="shared" si="0"/>
        <v>-0.1694400015477413</v>
      </c>
      <c r="E20" s="196">
        <f>PPCL_NG!J20+PPCL_Spot!J20+GT_NG!J20+GT_Spot!J20+Bawana_NG!J20+Bawana_RLNG!J20+Bawana_Spot!J20</f>
        <v>177.32</v>
      </c>
      <c r="F20" s="196">
        <f>PPCL_NG!Q20+PPCL_Spot!Q20+GT_NG!Q20+GT_Spot!Q20+Bawana_NG!Q20+Bawana_RLNG!Q20+Bawana_Spot!Q20</f>
        <v>177.41695055700058</v>
      </c>
      <c r="G20" s="197">
        <f t="shared" si="1"/>
        <v>-9.6950557000582194E-2</v>
      </c>
      <c r="H20" s="196">
        <f>PPCL_NG!K20+PPCL_Spot!K20+GT_NG!K20+GT_Spot!K20+Bawana_NG!K20+Bawana_RLNG!K20+Bawana_Spot!K20</f>
        <v>23.06</v>
      </c>
      <c r="I20" s="196">
        <f>PPCL_NG!R20+PPCL_Spot!R20+GT_NG!R20+GT_Spot!R20+Bawana_NG!R20+Bawana_RLNG!R20+Bawana_Spot!R20</f>
        <v>23.059462580968873</v>
      </c>
      <c r="J20" s="197">
        <f t="shared" si="2"/>
        <v>5.3741903112580758E-4</v>
      </c>
      <c r="K20" s="196">
        <f>PPCL_NG!L20+PPCL_Spot!L20+GT_NG!L20+GT_Spot!L20+Bawana_NG!L20+Bawana_RLNG!L20+Bawana_Spot!L20</f>
        <v>110.39999999999999</v>
      </c>
      <c r="L20" s="196">
        <f>PPCL_NG!S20+PPCL_Spot!S20+GT_NG!S20+GT_Spot!S20+Bawana_NG!S20+Bawana_RLNG!S20+Bawana_Spot!S20</f>
        <v>110.42269877417627</v>
      </c>
      <c r="M20" s="197">
        <f t="shared" si="3"/>
        <v>-2.269877417627697E-2</v>
      </c>
      <c r="N20" s="196">
        <f>PPCL_NG!M20+PPCL_Spot!M20+GT_NG!M20+GT_Spot!M20+Bawana_NG!M20+Bawana_RLNG!M20+Bawana_Spot!M20</f>
        <v>174.98000000000002</v>
      </c>
      <c r="O20" s="196">
        <f>PPCL_NG!T20+PPCL_Spot!T20+GT_NG!T20+GT_Spot!T20+Bawana_NG!T20+Bawana_RLNG!T20+Bawana_Spot!T20</f>
        <v>175.11344808630645</v>
      </c>
      <c r="P20" s="197">
        <f t="shared" si="4"/>
        <v>-0.13344808630643001</v>
      </c>
      <c r="Q20" s="197">
        <f t="shared" si="5"/>
        <v>-0.42199999999990467</v>
      </c>
    </row>
    <row r="21" spans="1:17">
      <c r="A21" s="33" t="s">
        <v>63</v>
      </c>
      <c r="B21" s="196">
        <f>PPCL_NG!I21+PPCL_Spot!I21+GT_NG!I21+GT_Spot!I21+Bawana_NG!I21+Bawana_RLNG!I21+Bawana_Spot!I21</f>
        <v>529.63</v>
      </c>
      <c r="C21" s="196">
        <f>PPCL_NG!P21+PPCL_Spot!P21+GT_NG!P21+GT_Spot!P21+Bawana_NG!P21+Bawana_RLNG!P21+Bawana_Spot!P21</f>
        <v>529.79944000154774</v>
      </c>
      <c r="D21" s="197">
        <f t="shared" si="0"/>
        <v>-0.1694400015477413</v>
      </c>
      <c r="E21" s="196">
        <f>PPCL_NG!J21+PPCL_Spot!J21+GT_NG!J21+GT_Spot!J21+Bawana_NG!J21+Bawana_RLNG!J21+Bawana_Spot!J21</f>
        <v>177.32</v>
      </c>
      <c r="F21" s="196">
        <f>PPCL_NG!Q21+PPCL_Spot!Q21+GT_NG!Q21+GT_Spot!Q21+Bawana_NG!Q21+Bawana_RLNG!Q21+Bawana_Spot!Q21</f>
        <v>177.41695055700058</v>
      </c>
      <c r="G21" s="197">
        <f t="shared" si="1"/>
        <v>-9.6950557000582194E-2</v>
      </c>
      <c r="H21" s="196">
        <f>PPCL_NG!K21+PPCL_Spot!K21+GT_NG!K21+GT_Spot!K21+Bawana_NG!K21+Bawana_RLNG!K21+Bawana_Spot!K21</f>
        <v>23.06</v>
      </c>
      <c r="I21" s="196">
        <f>PPCL_NG!R21+PPCL_Spot!R21+GT_NG!R21+GT_Spot!R21+Bawana_NG!R21+Bawana_RLNG!R21+Bawana_Spot!R21</f>
        <v>23.059462580968873</v>
      </c>
      <c r="J21" s="197">
        <f t="shared" si="2"/>
        <v>5.3741903112580758E-4</v>
      </c>
      <c r="K21" s="196">
        <f>PPCL_NG!L21+PPCL_Spot!L21+GT_NG!L21+GT_Spot!L21+Bawana_NG!L21+Bawana_RLNG!L21+Bawana_Spot!L21</f>
        <v>110.39999999999999</v>
      </c>
      <c r="L21" s="196">
        <f>PPCL_NG!S21+PPCL_Spot!S21+GT_NG!S21+GT_Spot!S21+Bawana_NG!S21+Bawana_RLNG!S21+Bawana_Spot!S21</f>
        <v>110.42269877417627</v>
      </c>
      <c r="M21" s="197">
        <f t="shared" si="3"/>
        <v>-2.269877417627697E-2</v>
      </c>
      <c r="N21" s="196">
        <f>PPCL_NG!M21+PPCL_Spot!M21+GT_NG!M21+GT_Spot!M21+Bawana_NG!M21+Bawana_RLNG!M21+Bawana_Spot!M21</f>
        <v>174.98000000000002</v>
      </c>
      <c r="O21" s="196">
        <f>PPCL_NG!T21+PPCL_Spot!T21+GT_NG!T21+GT_Spot!T21+Bawana_NG!T21+Bawana_RLNG!T21+Bawana_Spot!T21</f>
        <v>175.11344808630645</v>
      </c>
      <c r="P21" s="197">
        <f t="shared" si="4"/>
        <v>-0.13344808630643001</v>
      </c>
      <c r="Q21" s="197">
        <f t="shared" si="5"/>
        <v>-0.42199999999990467</v>
      </c>
    </row>
    <row r="22" spans="1:17">
      <c r="A22" s="33" t="s">
        <v>64</v>
      </c>
      <c r="B22" s="196">
        <f>PPCL_NG!I22+PPCL_Spot!I22+GT_NG!I22+GT_Spot!I22+Bawana_NG!I22+Bawana_RLNG!I22+Bawana_Spot!I22</f>
        <v>529.63</v>
      </c>
      <c r="C22" s="196">
        <f>PPCL_NG!P22+PPCL_Spot!P22+GT_NG!P22+GT_Spot!P22+Bawana_NG!P22+Bawana_RLNG!P22+Bawana_Spot!P22</f>
        <v>529.79944000154774</v>
      </c>
      <c r="D22" s="197">
        <f t="shared" si="0"/>
        <v>-0.1694400015477413</v>
      </c>
      <c r="E22" s="196">
        <f>PPCL_NG!J22+PPCL_Spot!J22+GT_NG!J22+GT_Spot!J22+Bawana_NG!J22+Bawana_RLNG!J22+Bawana_Spot!J22</f>
        <v>177.32</v>
      </c>
      <c r="F22" s="196">
        <f>PPCL_NG!Q22+PPCL_Spot!Q22+GT_NG!Q22+GT_Spot!Q22+Bawana_NG!Q22+Bawana_RLNG!Q22+Bawana_Spot!Q22</f>
        <v>177.41695055700058</v>
      </c>
      <c r="G22" s="197">
        <f t="shared" si="1"/>
        <v>-9.6950557000582194E-2</v>
      </c>
      <c r="H22" s="196">
        <f>PPCL_NG!K22+PPCL_Spot!K22+GT_NG!K22+GT_Spot!K22+Bawana_NG!K22+Bawana_RLNG!K22+Bawana_Spot!K22</f>
        <v>23.06</v>
      </c>
      <c r="I22" s="196">
        <f>PPCL_NG!R22+PPCL_Spot!R22+GT_NG!R22+GT_Spot!R22+Bawana_NG!R22+Bawana_RLNG!R22+Bawana_Spot!R22</f>
        <v>23.059462580968873</v>
      </c>
      <c r="J22" s="197">
        <f t="shared" si="2"/>
        <v>5.3741903112580758E-4</v>
      </c>
      <c r="K22" s="196">
        <f>PPCL_NG!L22+PPCL_Spot!L22+GT_NG!L22+GT_Spot!L22+Bawana_NG!L22+Bawana_RLNG!L22+Bawana_Spot!L22</f>
        <v>110.39999999999999</v>
      </c>
      <c r="L22" s="196">
        <f>PPCL_NG!S22+PPCL_Spot!S22+GT_NG!S22+GT_Spot!S22+Bawana_NG!S22+Bawana_RLNG!S22+Bawana_Spot!S22</f>
        <v>110.42269877417627</v>
      </c>
      <c r="M22" s="197">
        <f t="shared" si="3"/>
        <v>-2.269877417627697E-2</v>
      </c>
      <c r="N22" s="196">
        <f>PPCL_NG!M22+PPCL_Spot!M22+GT_NG!M22+GT_Spot!M22+Bawana_NG!M22+Bawana_RLNG!M22+Bawana_Spot!M22</f>
        <v>174.98000000000002</v>
      </c>
      <c r="O22" s="196">
        <f>PPCL_NG!T22+PPCL_Spot!T22+GT_NG!T22+GT_Spot!T22+Bawana_NG!T22+Bawana_RLNG!T22+Bawana_Spot!T22</f>
        <v>175.11344808630645</v>
      </c>
      <c r="P22" s="197">
        <f t="shared" si="4"/>
        <v>-0.13344808630643001</v>
      </c>
      <c r="Q22" s="197">
        <f t="shared" si="5"/>
        <v>-0.42199999999990467</v>
      </c>
    </row>
    <row r="23" spans="1:17">
      <c r="A23" s="33" t="s">
        <v>65</v>
      </c>
      <c r="B23" s="196">
        <f>PPCL_NG!I23+PPCL_Spot!I23+GT_NG!I23+GT_Spot!I23+Bawana_NG!I23+Bawana_RLNG!I23+Bawana_Spot!I23</f>
        <v>529.63</v>
      </c>
      <c r="C23" s="196">
        <f>PPCL_NG!P23+PPCL_Spot!P23+GT_NG!P23+GT_Spot!P23+Bawana_NG!P23+Bawana_RLNG!P23+Bawana_Spot!P23</f>
        <v>529.79944000154774</v>
      </c>
      <c r="D23" s="197">
        <f t="shared" si="0"/>
        <v>-0.1694400015477413</v>
      </c>
      <c r="E23" s="196">
        <f>PPCL_NG!J23+PPCL_Spot!J23+GT_NG!J23+GT_Spot!J23+Bawana_NG!J23+Bawana_RLNG!J23+Bawana_Spot!J23</f>
        <v>177.32</v>
      </c>
      <c r="F23" s="196">
        <f>PPCL_NG!Q23+PPCL_Spot!Q23+GT_NG!Q23+GT_Spot!Q23+Bawana_NG!Q23+Bawana_RLNG!Q23+Bawana_Spot!Q23</f>
        <v>177.41695055700058</v>
      </c>
      <c r="G23" s="197">
        <f t="shared" si="1"/>
        <v>-9.6950557000582194E-2</v>
      </c>
      <c r="H23" s="196">
        <f>PPCL_NG!K23+PPCL_Spot!K23+GT_NG!K23+GT_Spot!K23+Bawana_NG!K23+Bawana_RLNG!K23+Bawana_Spot!K23</f>
        <v>23.06</v>
      </c>
      <c r="I23" s="196">
        <f>PPCL_NG!R23+PPCL_Spot!R23+GT_NG!R23+GT_Spot!R23+Bawana_NG!R23+Bawana_RLNG!R23+Bawana_Spot!R23</f>
        <v>23.059462580968873</v>
      </c>
      <c r="J23" s="197">
        <f t="shared" si="2"/>
        <v>5.3741903112580758E-4</v>
      </c>
      <c r="K23" s="196">
        <f>PPCL_NG!L23+PPCL_Spot!L23+GT_NG!L23+GT_Spot!L23+Bawana_NG!L23+Bawana_RLNG!L23+Bawana_Spot!L23</f>
        <v>110.39999999999999</v>
      </c>
      <c r="L23" s="196">
        <f>PPCL_NG!S23+PPCL_Spot!S23+GT_NG!S23+GT_Spot!S23+Bawana_NG!S23+Bawana_RLNG!S23+Bawana_Spot!S23</f>
        <v>110.42269877417627</v>
      </c>
      <c r="M23" s="197">
        <f t="shared" si="3"/>
        <v>-2.269877417627697E-2</v>
      </c>
      <c r="N23" s="196">
        <f>PPCL_NG!M23+PPCL_Spot!M23+GT_NG!M23+GT_Spot!M23+Bawana_NG!M23+Bawana_RLNG!M23+Bawana_Spot!M23</f>
        <v>174.98000000000002</v>
      </c>
      <c r="O23" s="196">
        <f>PPCL_NG!T23+PPCL_Spot!T23+GT_NG!T23+GT_Spot!T23+Bawana_NG!T23+Bawana_RLNG!T23+Bawana_Spot!T23</f>
        <v>175.11344808630645</v>
      </c>
      <c r="P23" s="197">
        <f t="shared" si="4"/>
        <v>-0.13344808630643001</v>
      </c>
      <c r="Q23" s="197">
        <f t="shared" si="5"/>
        <v>-0.42199999999990467</v>
      </c>
    </row>
    <row r="24" spans="1:17">
      <c r="A24" s="33" t="s">
        <v>66</v>
      </c>
      <c r="B24" s="196">
        <f>PPCL_NG!I24+PPCL_Spot!I24+GT_NG!I24+GT_Spot!I24+Bawana_NG!I24+Bawana_RLNG!I24+Bawana_Spot!I24</f>
        <v>529.63</v>
      </c>
      <c r="C24" s="196">
        <f>PPCL_NG!P24+PPCL_Spot!P24+GT_NG!P24+GT_Spot!P24+Bawana_NG!P24+Bawana_RLNG!P24+Bawana_Spot!P24</f>
        <v>529.79944000154774</v>
      </c>
      <c r="D24" s="197">
        <f t="shared" si="0"/>
        <v>-0.1694400015477413</v>
      </c>
      <c r="E24" s="196">
        <f>PPCL_NG!J24+PPCL_Spot!J24+GT_NG!J24+GT_Spot!J24+Bawana_NG!J24+Bawana_RLNG!J24+Bawana_Spot!J24</f>
        <v>177.32</v>
      </c>
      <c r="F24" s="196">
        <f>PPCL_NG!Q24+PPCL_Spot!Q24+GT_NG!Q24+GT_Spot!Q24+Bawana_NG!Q24+Bawana_RLNG!Q24+Bawana_Spot!Q24</f>
        <v>177.41695055700058</v>
      </c>
      <c r="G24" s="197">
        <f t="shared" si="1"/>
        <v>-9.6950557000582194E-2</v>
      </c>
      <c r="H24" s="196">
        <f>PPCL_NG!K24+PPCL_Spot!K24+GT_NG!K24+GT_Spot!K24+Bawana_NG!K24+Bawana_RLNG!K24+Bawana_Spot!K24</f>
        <v>23.06</v>
      </c>
      <c r="I24" s="196">
        <f>PPCL_NG!R24+PPCL_Spot!R24+GT_NG!R24+GT_Spot!R24+Bawana_NG!R24+Bawana_RLNG!R24+Bawana_Spot!R24</f>
        <v>23.059462580968873</v>
      </c>
      <c r="J24" s="197">
        <f t="shared" si="2"/>
        <v>5.3741903112580758E-4</v>
      </c>
      <c r="K24" s="196">
        <f>PPCL_NG!L24+PPCL_Spot!L24+GT_NG!L24+GT_Spot!L24+Bawana_NG!L24+Bawana_RLNG!L24+Bawana_Spot!L24</f>
        <v>110.39999999999999</v>
      </c>
      <c r="L24" s="196">
        <f>PPCL_NG!S24+PPCL_Spot!S24+GT_NG!S24+GT_Spot!S24+Bawana_NG!S24+Bawana_RLNG!S24+Bawana_Spot!S24</f>
        <v>110.42269877417627</v>
      </c>
      <c r="M24" s="197">
        <f t="shared" si="3"/>
        <v>-2.269877417627697E-2</v>
      </c>
      <c r="N24" s="196">
        <f>PPCL_NG!M24+PPCL_Spot!M24+GT_NG!M24+GT_Spot!M24+Bawana_NG!M24+Bawana_RLNG!M24+Bawana_Spot!M24</f>
        <v>174.98000000000002</v>
      </c>
      <c r="O24" s="196">
        <f>PPCL_NG!T24+PPCL_Spot!T24+GT_NG!T24+GT_Spot!T24+Bawana_NG!T24+Bawana_RLNG!T24+Bawana_Spot!T24</f>
        <v>175.11344808630645</v>
      </c>
      <c r="P24" s="197">
        <f t="shared" si="4"/>
        <v>-0.13344808630643001</v>
      </c>
      <c r="Q24" s="197">
        <f t="shared" si="5"/>
        <v>-0.42199999999990467</v>
      </c>
    </row>
    <row r="25" spans="1:17">
      <c r="A25" s="33" t="s">
        <v>67</v>
      </c>
      <c r="B25" s="196">
        <f>PPCL_NG!I25+PPCL_Spot!I25+GT_NG!I25+GT_Spot!I25+Bawana_NG!I25+Bawana_RLNG!I25+Bawana_Spot!I25</f>
        <v>529.63</v>
      </c>
      <c r="C25" s="196">
        <f>PPCL_NG!P25+PPCL_Spot!P25+GT_NG!P25+GT_Spot!P25+Bawana_NG!P25+Bawana_RLNG!P25+Bawana_Spot!P25</f>
        <v>529.79944000154774</v>
      </c>
      <c r="D25" s="197">
        <f t="shared" si="0"/>
        <v>-0.1694400015477413</v>
      </c>
      <c r="E25" s="196">
        <f>PPCL_NG!J25+PPCL_Spot!J25+GT_NG!J25+GT_Spot!J25+Bawana_NG!J25+Bawana_RLNG!J25+Bawana_Spot!J25</f>
        <v>177.32</v>
      </c>
      <c r="F25" s="196">
        <f>PPCL_NG!Q25+PPCL_Spot!Q25+GT_NG!Q25+GT_Spot!Q25+Bawana_NG!Q25+Bawana_RLNG!Q25+Bawana_Spot!Q25</f>
        <v>177.41695055700058</v>
      </c>
      <c r="G25" s="197">
        <f t="shared" si="1"/>
        <v>-9.6950557000582194E-2</v>
      </c>
      <c r="H25" s="196">
        <f>PPCL_NG!K25+PPCL_Spot!K25+GT_NG!K25+GT_Spot!K25+Bawana_NG!K25+Bawana_RLNG!K25+Bawana_Spot!K25</f>
        <v>23.06</v>
      </c>
      <c r="I25" s="196">
        <f>PPCL_NG!R25+PPCL_Spot!R25+GT_NG!R25+GT_Spot!R25+Bawana_NG!R25+Bawana_RLNG!R25+Bawana_Spot!R25</f>
        <v>23.059462580968873</v>
      </c>
      <c r="J25" s="197">
        <f t="shared" si="2"/>
        <v>5.3741903112580758E-4</v>
      </c>
      <c r="K25" s="196">
        <f>PPCL_NG!L25+PPCL_Spot!L25+GT_NG!L25+GT_Spot!L25+Bawana_NG!L25+Bawana_RLNG!L25+Bawana_Spot!L25</f>
        <v>110.39999999999999</v>
      </c>
      <c r="L25" s="196">
        <f>PPCL_NG!S25+PPCL_Spot!S25+GT_NG!S25+GT_Spot!S25+Bawana_NG!S25+Bawana_RLNG!S25+Bawana_Spot!S25</f>
        <v>110.42269877417627</v>
      </c>
      <c r="M25" s="197">
        <f t="shared" si="3"/>
        <v>-2.269877417627697E-2</v>
      </c>
      <c r="N25" s="196">
        <f>PPCL_NG!M25+PPCL_Spot!M25+GT_NG!M25+GT_Spot!M25+Bawana_NG!M25+Bawana_RLNG!M25+Bawana_Spot!M25</f>
        <v>174.98000000000002</v>
      </c>
      <c r="O25" s="196">
        <f>PPCL_NG!T25+PPCL_Spot!T25+GT_NG!T25+GT_Spot!T25+Bawana_NG!T25+Bawana_RLNG!T25+Bawana_Spot!T25</f>
        <v>175.11344808630645</v>
      </c>
      <c r="P25" s="197">
        <f t="shared" si="4"/>
        <v>-0.13344808630643001</v>
      </c>
      <c r="Q25" s="197">
        <f t="shared" si="5"/>
        <v>-0.42199999999990467</v>
      </c>
    </row>
    <row r="26" spans="1:17">
      <c r="A26" s="33" t="s">
        <v>68</v>
      </c>
      <c r="B26" s="196">
        <f>PPCL_NG!I26+PPCL_Spot!I26+GT_NG!I26+GT_Spot!I26+Bawana_NG!I26+Bawana_RLNG!I26+Bawana_Spot!I26</f>
        <v>529.63</v>
      </c>
      <c r="C26" s="196">
        <f>PPCL_NG!P26+PPCL_Spot!P26+GT_NG!P26+GT_Spot!P26+Bawana_NG!P26+Bawana_RLNG!P26+Bawana_Spot!P26</f>
        <v>529.79944000154774</v>
      </c>
      <c r="D26" s="197">
        <f t="shared" si="0"/>
        <v>-0.1694400015477413</v>
      </c>
      <c r="E26" s="196">
        <f>PPCL_NG!J26+PPCL_Spot!J26+GT_NG!J26+GT_Spot!J26+Bawana_NG!J26+Bawana_RLNG!J26+Bawana_Spot!J26</f>
        <v>177.32</v>
      </c>
      <c r="F26" s="196">
        <f>PPCL_NG!Q26+PPCL_Spot!Q26+GT_NG!Q26+GT_Spot!Q26+Bawana_NG!Q26+Bawana_RLNG!Q26+Bawana_Spot!Q26</f>
        <v>177.41695055700058</v>
      </c>
      <c r="G26" s="197">
        <f t="shared" si="1"/>
        <v>-9.6950557000582194E-2</v>
      </c>
      <c r="H26" s="196">
        <f>PPCL_NG!K26+PPCL_Spot!K26+GT_NG!K26+GT_Spot!K26+Bawana_NG!K26+Bawana_RLNG!K26+Bawana_Spot!K26</f>
        <v>23.06</v>
      </c>
      <c r="I26" s="196">
        <f>PPCL_NG!R26+PPCL_Spot!R26+GT_NG!R26+GT_Spot!R26+Bawana_NG!R26+Bawana_RLNG!R26+Bawana_Spot!R26</f>
        <v>23.059462580968873</v>
      </c>
      <c r="J26" s="197">
        <f t="shared" si="2"/>
        <v>5.3741903112580758E-4</v>
      </c>
      <c r="K26" s="196">
        <f>PPCL_NG!L26+PPCL_Spot!L26+GT_NG!L26+GT_Spot!L26+Bawana_NG!L26+Bawana_RLNG!L26+Bawana_Spot!L26</f>
        <v>110.39999999999999</v>
      </c>
      <c r="L26" s="196">
        <f>PPCL_NG!S26+PPCL_Spot!S26+GT_NG!S26+GT_Spot!S26+Bawana_NG!S26+Bawana_RLNG!S26+Bawana_Spot!S26</f>
        <v>110.42269877417627</v>
      </c>
      <c r="M26" s="197">
        <f t="shared" si="3"/>
        <v>-2.269877417627697E-2</v>
      </c>
      <c r="N26" s="196">
        <f>PPCL_NG!M26+PPCL_Spot!M26+GT_NG!M26+GT_Spot!M26+Bawana_NG!M26+Bawana_RLNG!M26+Bawana_Spot!M26</f>
        <v>174.98000000000002</v>
      </c>
      <c r="O26" s="196">
        <f>PPCL_NG!T26+PPCL_Spot!T26+GT_NG!T26+GT_Spot!T26+Bawana_NG!T26+Bawana_RLNG!T26+Bawana_Spot!T26</f>
        <v>175.11344808630645</v>
      </c>
      <c r="P26" s="197">
        <f t="shared" si="4"/>
        <v>-0.13344808630643001</v>
      </c>
      <c r="Q26" s="197">
        <f t="shared" si="5"/>
        <v>-0.42199999999990467</v>
      </c>
    </row>
    <row r="27" spans="1:17">
      <c r="A27" s="33" t="s">
        <v>69</v>
      </c>
      <c r="B27" s="196">
        <f>PPCL_NG!I27+PPCL_Spot!I27+GT_NG!I27+GT_Spot!I27+Bawana_NG!I27+Bawana_RLNG!I27+Bawana_Spot!I27</f>
        <v>529.63</v>
      </c>
      <c r="C27" s="196">
        <f>PPCL_NG!P27+PPCL_Spot!P27+GT_NG!P27+GT_Spot!P27+Bawana_NG!P27+Bawana_RLNG!P27+Bawana_Spot!P27</f>
        <v>529.79459896004596</v>
      </c>
      <c r="D27" s="197">
        <f t="shared" si="0"/>
        <v>-0.1645989600459643</v>
      </c>
      <c r="E27" s="196">
        <f>PPCL_NG!J27+PPCL_Spot!J27+GT_NG!J27+GT_Spot!J27+Bawana_NG!J27+Bawana_RLNG!J27+Bawana_Spot!J27</f>
        <v>177.32</v>
      </c>
      <c r="F27" s="196">
        <f>PPCL_NG!Q27+PPCL_Spot!Q27+GT_NG!Q27+GT_Spot!Q27+Bawana_NG!Q27+Bawana_RLNG!Q27+Bawana_Spot!Q27</f>
        <v>177.41533220125001</v>
      </c>
      <c r="G27" s="197">
        <f t="shared" si="1"/>
        <v>-9.5332201250016624E-2</v>
      </c>
      <c r="H27" s="196">
        <f>PPCL_NG!K27+PPCL_Spot!K27+GT_NG!K27+GT_Spot!K27+Bawana_NG!K27+Bawana_RLNG!K27+Bawana_Spot!K27</f>
        <v>23.06</v>
      </c>
      <c r="I27" s="196">
        <f>PPCL_NG!R27+PPCL_Spot!R27+GT_NG!R27+GT_Spot!R27+Bawana_NG!R27+Bawana_RLNG!R27+Bawana_Spot!R27</f>
        <v>23.059252554355911</v>
      </c>
      <c r="J27" s="197">
        <f t="shared" si="2"/>
        <v>7.4744564408746328E-4</v>
      </c>
      <c r="K27" s="196">
        <f>PPCL_NG!L27+PPCL_Spot!L27+GT_NG!L27+GT_Spot!L27+Bawana_NG!L27+Bawana_RLNG!L27+Bawana_Spot!L27</f>
        <v>110.39999999999999</v>
      </c>
      <c r="L27" s="196">
        <f>PPCL_NG!S27+PPCL_Spot!S27+GT_NG!S27+GT_Spot!S27+Bawana_NG!S27+Bawana_RLNG!S27+Bawana_Spot!S27</f>
        <v>110.42187161457042</v>
      </c>
      <c r="M27" s="197">
        <f t="shared" si="3"/>
        <v>-2.1871614570429188E-2</v>
      </c>
      <c r="N27" s="196">
        <f>PPCL_NG!M27+PPCL_Spot!M27+GT_NG!M27+GT_Spot!M27+Bawana_NG!M27+Bawana_RLNG!M27+Bawana_Spot!M27</f>
        <v>174.98000000000002</v>
      </c>
      <c r="O27" s="196">
        <f>PPCL_NG!T27+PPCL_Spot!T27+GT_NG!T27+GT_Spot!T27+Bawana_NG!T27+Bawana_RLNG!T27+Bawana_Spot!T27</f>
        <v>175.11094466977767</v>
      </c>
      <c r="P27" s="197">
        <f t="shared" si="4"/>
        <v>-0.13094466977764796</v>
      </c>
      <c r="Q27" s="197">
        <f t="shared" si="5"/>
        <v>-0.41199999999997061</v>
      </c>
    </row>
    <row r="28" spans="1:17">
      <c r="A28" s="33" t="s">
        <v>70</v>
      </c>
      <c r="B28" s="196">
        <f>PPCL_NG!I28+PPCL_Spot!I28+GT_NG!I28+GT_Spot!I28+Bawana_NG!I28+Bawana_RLNG!I28+Bawana_Spot!I28</f>
        <v>529.63</v>
      </c>
      <c r="C28" s="196">
        <f>PPCL_NG!P28+PPCL_Spot!P28+GT_NG!P28+GT_Spot!P28+Bawana_NG!P28+Bawana_RLNG!P28+Bawana_Spot!P28</f>
        <v>529.79459896004596</v>
      </c>
      <c r="D28" s="197">
        <f t="shared" si="0"/>
        <v>-0.1645989600459643</v>
      </c>
      <c r="E28" s="196">
        <f>PPCL_NG!J28+PPCL_Spot!J28+GT_NG!J28+GT_Spot!J28+Bawana_NG!J28+Bawana_RLNG!J28+Bawana_Spot!J28</f>
        <v>177.32</v>
      </c>
      <c r="F28" s="196">
        <f>PPCL_NG!Q28+PPCL_Spot!Q28+GT_NG!Q28+GT_Spot!Q28+Bawana_NG!Q28+Bawana_RLNG!Q28+Bawana_Spot!Q28</f>
        <v>177.41533220125001</v>
      </c>
      <c r="G28" s="197">
        <f t="shared" si="1"/>
        <v>-9.5332201250016624E-2</v>
      </c>
      <c r="H28" s="196">
        <f>PPCL_NG!K28+PPCL_Spot!K28+GT_NG!K28+GT_Spot!K28+Bawana_NG!K28+Bawana_RLNG!K28+Bawana_Spot!K28</f>
        <v>23.06</v>
      </c>
      <c r="I28" s="196">
        <f>PPCL_NG!R28+PPCL_Spot!R28+GT_NG!R28+GT_Spot!R28+Bawana_NG!R28+Bawana_RLNG!R28+Bawana_Spot!R28</f>
        <v>23.059252554355911</v>
      </c>
      <c r="J28" s="197">
        <f t="shared" si="2"/>
        <v>7.4744564408746328E-4</v>
      </c>
      <c r="K28" s="196">
        <f>PPCL_NG!L28+PPCL_Spot!L28+GT_NG!L28+GT_Spot!L28+Bawana_NG!L28+Bawana_RLNG!L28+Bawana_Spot!L28</f>
        <v>110.39999999999999</v>
      </c>
      <c r="L28" s="196">
        <f>PPCL_NG!S28+PPCL_Spot!S28+GT_NG!S28+GT_Spot!S28+Bawana_NG!S28+Bawana_RLNG!S28+Bawana_Spot!S28</f>
        <v>110.42187161457042</v>
      </c>
      <c r="M28" s="197">
        <f t="shared" si="3"/>
        <v>-2.1871614570429188E-2</v>
      </c>
      <c r="N28" s="196">
        <f>PPCL_NG!M28+PPCL_Spot!M28+GT_NG!M28+GT_Spot!M28+Bawana_NG!M28+Bawana_RLNG!M28+Bawana_Spot!M28</f>
        <v>174.98000000000002</v>
      </c>
      <c r="O28" s="196">
        <f>PPCL_NG!T28+PPCL_Spot!T28+GT_NG!T28+GT_Spot!T28+Bawana_NG!T28+Bawana_RLNG!T28+Bawana_Spot!T28</f>
        <v>175.11094466977767</v>
      </c>
      <c r="P28" s="197">
        <f t="shared" si="4"/>
        <v>-0.13094466977764796</v>
      </c>
      <c r="Q28" s="197">
        <f t="shared" si="5"/>
        <v>-0.41199999999997061</v>
      </c>
    </row>
    <row r="29" spans="1:17">
      <c r="A29" s="33" t="s">
        <v>71</v>
      </c>
      <c r="B29" s="196">
        <f>PPCL_NG!I29+PPCL_Spot!I29+GT_NG!I29+GT_Spot!I29+Bawana_NG!I29+Bawana_RLNG!I29+Bawana_Spot!I29</f>
        <v>529.63</v>
      </c>
      <c r="C29" s="196">
        <f>PPCL_NG!P29+PPCL_Spot!P29+GT_NG!P29+GT_Spot!P29+Bawana_NG!P29+Bawana_RLNG!P29+Bawana_Spot!P29</f>
        <v>529.79459896004596</v>
      </c>
      <c r="D29" s="197">
        <f t="shared" si="0"/>
        <v>-0.1645989600459643</v>
      </c>
      <c r="E29" s="196">
        <f>PPCL_NG!J29+PPCL_Spot!J29+GT_NG!J29+GT_Spot!J29+Bawana_NG!J29+Bawana_RLNG!J29+Bawana_Spot!J29</f>
        <v>177.32</v>
      </c>
      <c r="F29" s="196">
        <f>PPCL_NG!Q29+PPCL_Spot!Q29+GT_NG!Q29+GT_Spot!Q29+Bawana_NG!Q29+Bawana_RLNG!Q29+Bawana_Spot!Q29</f>
        <v>177.41533220125001</v>
      </c>
      <c r="G29" s="197">
        <f t="shared" si="1"/>
        <v>-9.5332201250016624E-2</v>
      </c>
      <c r="H29" s="196">
        <f>PPCL_NG!K29+PPCL_Spot!K29+GT_NG!K29+GT_Spot!K29+Bawana_NG!K29+Bawana_RLNG!K29+Bawana_Spot!K29</f>
        <v>23.06</v>
      </c>
      <c r="I29" s="196">
        <f>PPCL_NG!R29+PPCL_Spot!R29+GT_NG!R29+GT_Spot!R29+Bawana_NG!R29+Bawana_RLNG!R29+Bawana_Spot!R29</f>
        <v>23.059252554355911</v>
      </c>
      <c r="J29" s="197">
        <f t="shared" si="2"/>
        <v>7.4744564408746328E-4</v>
      </c>
      <c r="K29" s="196">
        <f>PPCL_NG!L29+PPCL_Spot!L29+GT_NG!L29+GT_Spot!L29+Bawana_NG!L29+Bawana_RLNG!L29+Bawana_Spot!L29</f>
        <v>110.39999999999999</v>
      </c>
      <c r="L29" s="196">
        <f>PPCL_NG!S29+PPCL_Spot!S29+GT_NG!S29+GT_Spot!S29+Bawana_NG!S29+Bawana_RLNG!S29+Bawana_Spot!S29</f>
        <v>110.42187161457042</v>
      </c>
      <c r="M29" s="197">
        <f t="shared" si="3"/>
        <v>-2.1871614570429188E-2</v>
      </c>
      <c r="N29" s="196">
        <f>PPCL_NG!M29+PPCL_Spot!M29+GT_NG!M29+GT_Spot!M29+Bawana_NG!M29+Bawana_RLNG!M29+Bawana_Spot!M29</f>
        <v>174.98000000000002</v>
      </c>
      <c r="O29" s="196">
        <f>PPCL_NG!T29+PPCL_Spot!T29+GT_NG!T29+GT_Spot!T29+Bawana_NG!T29+Bawana_RLNG!T29+Bawana_Spot!T29</f>
        <v>175.11094466977767</v>
      </c>
      <c r="P29" s="197">
        <f t="shared" si="4"/>
        <v>-0.13094466977764796</v>
      </c>
      <c r="Q29" s="197">
        <f t="shared" si="5"/>
        <v>-0.41199999999997061</v>
      </c>
    </row>
    <row r="30" spans="1:17">
      <c r="A30" s="33" t="s">
        <v>72</v>
      </c>
      <c r="B30" s="196">
        <f>PPCL_NG!I30+PPCL_Spot!I30+GT_NG!I30+GT_Spot!I30+Bawana_NG!I30+Bawana_RLNG!I30+Bawana_Spot!I30</f>
        <v>529.63</v>
      </c>
      <c r="C30" s="196">
        <f>PPCL_NG!P30+PPCL_Spot!P30+GT_NG!P30+GT_Spot!P30+Bawana_NG!P30+Bawana_RLNG!P30+Bawana_Spot!P30</f>
        <v>529.79459896004596</v>
      </c>
      <c r="D30" s="197">
        <f t="shared" si="0"/>
        <v>-0.1645989600459643</v>
      </c>
      <c r="E30" s="196">
        <f>PPCL_NG!J30+PPCL_Spot!J30+GT_NG!J30+GT_Spot!J30+Bawana_NG!J30+Bawana_RLNG!J30+Bawana_Spot!J30</f>
        <v>177.32</v>
      </c>
      <c r="F30" s="196">
        <f>PPCL_NG!Q30+PPCL_Spot!Q30+GT_NG!Q30+GT_Spot!Q30+Bawana_NG!Q30+Bawana_RLNG!Q30+Bawana_Spot!Q30</f>
        <v>177.41533220125001</v>
      </c>
      <c r="G30" s="197">
        <f t="shared" si="1"/>
        <v>-9.5332201250016624E-2</v>
      </c>
      <c r="H30" s="196">
        <f>PPCL_NG!K30+PPCL_Spot!K30+GT_NG!K30+GT_Spot!K30+Bawana_NG!K30+Bawana_RLNG!K30+Bawana_Spot!K30</f>
        <v>23.06</v>
      </c>
      <c r="I30" s="196">
        <f>PPCL_NG!R30+PPCL_Spot!R30+GT_NG!R30+GT_Spot!R30+Bawana_NG!R30+Bawana_RLNG!R30+Bawana_Spot!R30</f>
        <v>23.059252554355911</v>
      </c>
      <c r="J30" s="197">
        <f t="shared" si="2"/>
        <v>7.4744564408746328E-4</v>
      </c>
      <c r="K30" s="196">
        <f>PPCL_NG!L30+PPCL_Spot!L30+GT_NG!L30+GT_Spot!L30+Bawana_NG!L30+Bawana_RLNG!L30+Bawana_Spot!L30</f>
        <v>110.39999999999999</v>
      </c>
      <c r="L30" s="196">
        <f>PPCL_NG!S30+PPCL_Spot!S30+GT_NG!S30+GT_Spot!S30+Bawana_NG!S30+Bawana_RLNG!S30+Bawana_Spot!S30</f>
        <v>110.42187161457042</v>
      </c>
      <c r="M30" s="197">
        <f t="shared" si="3"/>
        <v>-2.1871614570429188E-2</v>
      </c>
      <c r="N30" s="196">
        <f>PPCL_NG!M30+PPCL_Spot!M30+GT_NG!M30+GT_Spot!M30+Bawana_NG!M30+Bawana_RLNG!M30+Bawana_Spot!M30</f>
        <v>174.98000000000002</v>
      </c>
      <c r="O30" s="196">
        <f>PPCL_NG!T30+PPCL_Spot!T30+GT_NG!T30+GT_Spot!T30+Bawana_NG!T30+Bawana_RLNG!T30+Bawana_Spot!T30</f>
        <v>175.11094466977767</v>
      </c>
      <c r="P30" s="197">
        <f t="shared" si="4"/>
        <v>-0.13094466977764796</v>
      </c>
      <c r="Q30" s="197">
        <f t="shared" si="5"/>
        <v>-0.41199999999997061</v>
      </c>
    </row>
    <row r="31" spans="1:17">
      <c r="A31" s="33" t="s">
        <v>73</v>
      </c>
      <c r="B31" s="196">
        <f>PPCL_NG!I31+PPCL_Spot!I31+GT_NG!I31+GT_Spot!I31+Bawana_NG!I31+Bawana_RLNG!I31+Bawana_Spot!I31</f>
        <v>529.63</v>
      </c>
      <c r="C31" s="196">
        <f>PPCL_NG!P31+PPCL_Spot!P31+GT_NG!P31+GT_Spot!P31+Bawana_NG!P31+Bawana_RLNG!P31+Bawana_Spot!P31</f>
        <v>529.79459896004596</v>
      </c>
      <c r="D31" s="197">
        <f t="shared" si="0"/>
        <v>-0.1645989600459643</v>
      </c>
      <c r="E31" s="196">
        <f>PPCL_NG!J31+PPCL_Spot!J31+GT_NG!J31+GT_Spot!J31+Bawana_NG!J31+Bawana_RLNG!J31+Bawana_Spot!J31</f>
        <v>177.32</v>
      </c>
      <c r="F31" s="196">
        <f>PPCL_NG!Q31+PPCL_Spot!Q31+GT_NG!Q31+GT_Spot!Q31+Bawana_NG!Q31+Bawana_RLNG!Q31+Bawana_Spot!Q31</f>
        <v>177.41533220125001</v>
      </c>
      <c r="G31" s="197">
        <f t="shared" si="1"/>
        <v>-9.5332201250016624E-2</v>
      </c>
      <c r="H31" s="196">
        <f>PPCL_NG!K31+PPCL_Spot!K31+GT_NG!K31+GT_Spot!K31+Bawana_NG!K31+Bawana_RLNG!K31+Bawana_Spot!K31</f>
        <v>23.06</v>
      </c>
      <c r="I31" s="196">
        <f>PPCL_NG!R31+PPCL_Spot!R31+GT_NG!R31+GT_Spot!R31+Bawana_NG!R31+Bawana_RLNG!R31+Bawana_Spot!R31</f>
        <v>23.059252554355911</v>
      </c>
      <c r="J31" s="197">
        <f t="shared" si="2"/>
        <v>7.4744564408746328E-4</v>
      </c>
      <c r="K31" s="196">
        <f>PPCL_NG!L31+PPCL_Spot!L31+GT_NG!L31+GT_Spot!L31+Bawana_NG!L31+Bawana_RLNG!L31+Bawana_Spot!L31</f>
        <v>110.39999999999999</v>
      </c>
      <c r="L31" s="196">
        <f>PPCL_NG!S31+PPCL_Spot!S31+GT_NG!S31+GT_Spot!S31+Bawana_NG!S31+Bawana_RLNG!S31+Bawana_Spot!S31</f>
        <v>110.42187161457042</v>
      </c>
      <c r="M31" s="197">
        <f t="shared" si="3"/>
        <v>-2.1871614570429188E-2</v>
      </c>
      <c r="N31" s="196">
        <f>PPCL_NG!M31+PPCL_Spot!M31+GT_NG!M31+GT_Spot!M31+Bawana_NG!M31+Bawana_RLNG!M31+Bawana_Spot!M31</f>
        <v>174.98000000000002</v>
      </c>
      <c r="O31" s="196">
        <f>PPCL_NG!T31+PPCL_Spot!T31+GT_NG!T31+GT_Spot!T31+Bawana_NG!T31+Bawana_RLNG!T31+Bawana_Spot!T31</f>
        <v>175.11094466977767</v>
      </c>
      <c r="P31" s="197">
        <f t="shared" si="4"/>
        <v>-0.13094466977764796</v>
      </c>
      <c r="Q31" s="197">
        <f t="shared" si="5"/>
        <v>-0.41199999999997061</v>
      </c>
    </row>
    <row r="32" spans="1:17">
      <c r="A32" s="33" t="s">
        <v>74</v>
      </c>
      <c r="B32" s="196">
        <f>PPCL_NG!I32+PPCL_Spot!I32+GT_NG!I32+GT_Spot!I32+Bawana_NG!I32+Bawana_RLNG!I32+Bawana_Spot!I32</f>
        <v>529.63</v>
      </c>
      <c r="C32" s="196">
        <f>PPCL_NG!P32+PPCL_Spot!P32+GT_NG!P32+GT_Spot!P32+Bawana_NG!P32+Bawana_RLNG!P32+Bawana_Spot!P32</f>
        <v>529.79459896004596</v>
      </c>
      <c r="D32" s="197">
        <f t="shared" si="0"/>
        <v>-0.1645989600459643</v>
      </c>
      <c r="E32" s="196">
        <f>PPCL_NG!J32+PPCL_Spot!J32+GT_NG!J32+GT_Spot!J32+Bawana_NG!J32+Bawana_RLNG!J32+Bawana_Spot!J32</f>
        <v>177.32</v>
      </c>
      <c r="F32" s="196">
        <f>PPCL_NG!Q32+PPCL_Spot!Q32+GT_NG!Q32+GT_Spot!Q32+Bawana_NG!Q32+Bawana_RLNG!Q32+Bawana_Spot!Q32</f>
        <v>177.41533220125001</v>
      </c>
      <c r="G32" s="197">
        <f t="shared" si="1"/>
        <v>-9.5332201250016624E-2</v>
      </c>
      <c r="H32" s="196">
        <f>PPCL_NG!K32+PPCL_Spot!K32+GT_NG!K32+GT_Spot!K32+Bawana_NG!K32+Bawana_RLNG!K32+Bawana_Spot!K32</f>
        <v>23.06</v>
      </c>
      <c r="I32" s="196">
        <f>PPCL_NG!R32+PPCL_Spot!R32+GT_NG!R32+GT_Spot!R32+Bawana_NG!R32+Bawana_RLNG!R32+Bawana_Spot!R32</f>
        <v>23.059252554355911</v>
      </c>
      <c r="J32" s="197">
        <f t="shared" si="2"/>
        <v>7.4744564408746328E-4</v>
      </c>
      <c r="K32" s="196">
        <f>PPCL_NG!L32+PPCL_Spot!L32+GT_NG!L32+GT_Spot!L32+Bawana_NG!L32+Bawana_RLNG!L32+Bawana_Spot!L32</f>
        <v>110.39999999999999</v>
      </c>
      <c r="L32" s="196">
        <f>PPCL_NG!S32+PPCL_Spot!S32+GT_NG!S32+GT_Spot!S32+Bawana_NG!S32+Bawana_RLNG!S32+Bawana_Spot!S32</f>
        <v>110.42187161457042</v>
      </c>
      <c r="M32" s="197">
        <f t="shared" si="3"/>
        <v>-2.1871614570429188E-2</v>
      </c>
      <c r="N32" s="196">
        <f>PPCL_NG!M32+PPCL_Spot!M32+GT_NG!M32+GT_Spot!M32+Bawana_NG!M32+Bawana_RLNG!M32+Bawana_Spot!M32</f>
        <v>174.98000000000002</v>
      </c>
      <c r="O32" s="196">
        <f>PPCL_NG!T32+PPCL_Spot!T32+GT_NG!T32+GT_Spot!T32+Bawana_NG!T32+Bawana_RLNG!T32+Bawana_Spot!T32</f>
        <v>175.11094466977767</v>
      </c>
      <c r="P32" s="197">
        <f t="shared" si="4"/>
        <v>-0.13094466977764796</v>
      </c>
      <c r="Q32" s="197">
        <f t="shared" si="5"/>
        <v>-0.41199999999997061</v>
      </c>
    </row>
    <row r="33" spans="1:17">
      <c r="A33" s="33" t="s">
        <v>75</v>
      </c>
      <c r="B33" s="196">
        <f>PPCL_NG!I33+PPCL_Spot!I33+GT_NG!I33+GT_Spot!I33+Bawana_NG!I33+Bawana_RLNG!I33+Bawana_Spot!I33</f>
        <v>529.63</v>
      </c>
      <c r="C33" s="196">
        <f>PPCL_NG!P33+PPCL_Spot!P33+GT_NG!P33+GT_Spot!P33+Bawana_NG!P33+Bawana_RLNG!P33+Bawana_Spot!P33</f>
        <v>529.79459896004596</v>
      </c>
      <c r="D33" s="197">
        <f t="shared" si="0"/>
        <v>-0.1645989600459643</v>
      </c>
      <c r="E33" s="196">
        <f>PPCL_NG!J33+PPCL_Spot!J33+GT_NG!J33+GT_Spot!J33+Bawana_NG!J33+Bawana_RLNG!J33+Bawana_Spot!J33</f>
        <v>177.32</v>
      </c>
      <c r="F33" s="196">
        <f>PPCL_NG!Q33+PPCL_Spot!Q33+GT_NG!Q33+GT_Spot!Q33+Bawana_NG!Q33+Bawana_RLNG!Q33+Bawana_Spot!Q33</f>
        <v>177.41533220125001</v>
      </c>
      <c r="G33" s="197">
        <f t="shared" si="1"/>
        <v>-9.5332201250016624E-2</v>
      </c>
      <c r="H33" s="196">
        <f>PPCL_NG!K33+PPCL_Spot!K33+GT_NG!K33+GT_Spot!K33+Bawana_NG!K33+Bawana_RLNG!K33+Bawana_Spot!K33</f>
        <v>23.06</v>
      </c>
      <c r="I33" s="196">
        <f>PPCL_NG!R33+PPCL_Spot!R33+GT_NG!R33+GT_Spot!R33+Bawana_NG!R33+Bawana_RLNG!R33+Bawana_Spot!R33</f>
        <v>23.059252554355911</v>
      </c>
      <c r="J33" s="197">
        <f t="shared" si="2"/>
        <v>7.4744564408746328E-4</v>
      </c>
      <c r="K33" s="196">
        <f>PPCL_NG!L33+PPCL_Spot!L33+GT_NG!L33+GT_Spot!L33+Bawana_NG!L33+Bawana_RLNG!L33+Bawana_Spot!L33</f>
        <v>110.39999999999999</v>
      </c>
      <c r="L33" s="196">
        <f>PPCL_NG!S33+PPCL_Spot!S33+GT_NG!S33+GT_Spot!S33+Bawana_NG!S33+Bawana_RLNG!S33+Bawana_Spot!S33</f>
        <v>110.42187161457042</v>
      </c>
      <c r="M33" s="197">
        <f t="shared" si="3"/>
        <v>-2.1871614570429188E-2</v>
      </c>
      <c r="N33" s="196">
        <f>PPCL_NG!M33+PPCL_Spot!M33+GT_NG!M33+GT_Spot!M33+Bawana_NG!M33+Bawana_RLNG!M33+Bawana_Spot!M33</f>
        <v>174.98000000000002</v>
      </c>
      <c r="O33" s="196">
        <f>PPCL_NG!T33+PPCL_Spot!T33+GT_NG!T33+GT_Spot!T33+Bawana_NG!T33+Bawana_RLNG!T33+Bawana_Spot!T33</f>
        <v>175.11094466977767</v>
      </c>
      <c r="P33" s="197">
        <f t="shared" si="4"/>
        <v>-0.13094466977764796</v>
      </c>
      <c r="Q33" s="197">
        <f t="shared" si="5"/>
        <v>-0.41199999999997061</v>
      </c>
    </row>
    <row r="34" spans="1:17">
      <c r="A34" s="33" t="s">
        <v>76</v>
      </c>
      <c r="B34" s="196">
        <f>PPCL_NG!I34+PPCL_Spot!I34+GT_NG!I34+GT_Spot!I34+Bawana_NG!I34+Bawana_RLNG!I34+Bawana_Spot!I34</f>
        <v>529.63</v>
      </c>
      <c r="C34" s="196">
        <f>PPCL_NG!P34+PPCL_Spot!P34+GT_NG!P34+GT_Spot!P34+Bawana_NG!P34+Bawana_RLNG!P34+Bawana_Spot!P34</f>
        <v>529.79459896004596</v>
      </c>
      <c r="D34" s="197">
        <f t="shared" si="0"/>
        <v>-0.1645989600459643</v>
      </c>
      <c r="E34" s="196">
        <f>PPCL_NG!J34+PPCL_Spot!J34+GT_NG!J34+GT_Spot!J34+Bawana_NG!J34+Bawana_RLNG!J34+Bawana_Spot!J34</f>
        <v>177.32</v>
      </c>
      <c r="F34" s="196">
        <f>PPCL_NG!Q34+PPCL_Spot!Q34+GT_NG!Q34+GT_Spot!Q34+Bawana_NG!Q34+Bawana_RLNG!Q34+Bawana_Spot!Q34</f>
        <v>177.41533220125001</v>
      </c>
      <c r="G34" s="197">
        <f t="shared" si="1"/>
        <v>-9.5332201250016624E-2</v>
      </c>
      <c r="H34" s="196">
        <f>PPCL_NG!K34+PPCL_Spot!K34+GT_NG!K34+GT_Spot!K34+Bawana_NG!K34+Bawana_RLNG!K34+Bawana_Spot!K34</f>
        <v>23.06</v>
      </c>
      <c r="I34" s="196">
        <f>PPCL_NG!R34+PPCL_Spot!R34+GT_NG!R34+GT_Spot!R34+Bawana_NG!R34+Bawana_RLNG!R34+Bawana_Spot!R34</f>
        <v>23.059252554355911</v>
      </c>
      <c r="J34" s="197">
        <f t="shared" si="2"/>
        <v>7.4744564408746328E-4</v>
      </c>
      <c r="K34" s="196">
        <f>PPCL_NG!L34+PPCL_Spot!L34+GT_NG!L34+GT_Spot!L34+Bawana_NG!L34+Bawana_RLNG!L34+Bawana_Spot!L34</f>
        <v>110.39999999999999</v>
      </c>
      <c r="L34" s="196">
        <f>PPCL_NG!S34+PPCL_Spot!S34+GT_NG!S34+GT_Spot!S34+Bawana_NG!S34+Bawana_RLNG!S34+Bawana_Spot!S34</f>
        <v>110.42187161457042</v>
      </c>
      <c r="M34" s="197">
        <f t="shared" si="3"/>
        <v>-2.1871614570429188E-2</v>
      </c>
      <c r="N34" s="196">
        <f>PPCL_NG!M34+PPCL_Spot!M34+GT_NG!M34+GT_Spot!M34+Bawana_NG!M34+Bawana_RLNG!M34+Bawana_Spot!M34</f>
        <v>174.98000000000002</v>
      </c>
      <c r="O34" s="196">
        <f>PPCL_NG!T34+PPCL_Spot!T34+GT_NG!T34+GT_Spot!T34+Bawana_NG!T34+Bawana_RLNG!T34+Bawana_Spot!T34</f>
        <v>175.11094466977767</v>
      </c>
      <c r="P34" s="197">
        <f t="shared" si="4"/>
        <v>-0.13094466977764796</v>
      </c>
      <c r="Q34" s="197">
        <f t="shared" si="5"/>
        <v>-0.41199999999997061</v>
      </c>
    </row>
    <row r="35" spans="1:17">
      <c r="A35" s="33" t="s">
        <v>77</v>
      </c>
      <c r="B35" s="196">
        <f>PPCL_NG!I35+PPCL_Spot!I35+GT_NG!I35+GT_Spot!I35+Bawana_NG!I35+Bawana_RLNG!I35+Bawana_Spot!I35</f>
        <v>529.63</v>
      </c>
      <c r="C35" s="196">
        <f>PPCL_NG!P35+PPCL_Spot!P35+GT_NG!P35+GT_Spot!P35+Bawana_NG!P35+Bawana_RLNG!P35+Bawana_Spot!P35</f>
        <v>529.79944000154774</v>
      </c>
      <c r="D35" s="197">
        <f t="shared" si="0"/>
        <v>-0.1694400015477413</v>
      </c>
      <c r="E35" s="196">
        <f>PPCL_NG!J35+PPCL_Spot!J35+GT_NG!J35+GT_Spot!J35+Bawana_NG!J35+Bawana_RLNG!J35+Bawana_Spot!J35</f>
        <v>177.32</v>
      </c>
      <c r="F35" s="196">
        <f>PPCL_NG!Q35+PPCL_Spot!Q35+GT_NG!Q35+GT_Spot!Q35+Bawana_NG!Q35+Bawana_RLNG!Q35+Bawana_Spot!Q35</f>
        <v>177.41695055700058</v>
      </c>
      <c r="G35" s="197">
        <f t="shared" si="1"/>
        <v>-9.6950557000582194E-2</v>
      </c>
      <c r="H35" s="196">
        <f>PPCL_NG!K35+PPCL_Spot!K35+GT_NG!K35+GT_Spot!K35+Bawana_NG!K35+Bawana_RLNG!K35+Bawana_Spot!K35</f>
        <v>23.06</v>
      </c>
      <c r="I35" s="196">
        <f>PPCL_NG!R35+PPCL_Spot!R35+GT_NG!R35+GT_Spot!R35+Bawana_NG!R35+Bawana_RLNG!R35+Bawana_Spot!R35</f>
        <v>23.059462580968873</v>
      </c>
      <c r="J35" s="197">
        <f t="shared" si="2"/>
        <v>5.3741903112580758E-4</v>
      </c>
      <c r="K35" s="196">
        <f>PPCL_NG!L35+PPCL_Spot!L35+GT_NG!L35+GT_Spot!L35+Bawana_NG!L35+Bawana_RLNG!L35+Bawana_Spot!L35</f>
        <v>110.39999999999999</v>
      </c>
      <c r="L35" s="196">
        <f>PPCL_NG!S35+PPCL_Spot!S35+GT_NG!S35+GT_Spot!S35+Bawana_NG!S35+Bawana_RLNG!S35+Bawana_Spot!S35</f>
        <v>110.42269877417627</v>
      </c>
      <c r="M35" s="197">
        <f t="shared" si="3"/>
        <v>-2.269877417627697E-2</v>
      </c>
      <c r="N35" s="196">
        <f>PPCL_NG!M35+PPCL_Spot!M35+GT_NG!M35+GT_Spot!M35+Bawana_NG!M35+Bawana_RLNG!M35+Bawana_Spot!M35</f>
        <v>174.98000000000002</v>
      </c>
      <c r="O35" s="196">
        <f>PPCL_NG!T35+PPCL_Spot!T35+GT_NG!T35+GT_Spot!T35+Bawana_NG!T35+Bawana_RLNG!T35+Bawana_Spot!T35</f>
        <v>175.11344808630645</v>
      </c>
      <c r="P35" s="197">
        <f t="shared" si="4"/>
        <v>-0.13344808630643001</v>
      </c>
      <c r="Q35" s="197">
        <f t="shared" si="5"/>
        <v>-0.42199999999990467</v>
      </c>
    </row>
    <row r="36" spans="1:17">
      <c r="A36" s="33" t="s">
        <v>78</v>
      </c>
      <c r="B36" s="196">
        <f>PPCL_NG!I36+PPCL_Spot!I36+GT_NG!I36+GT_Spot!I36+Bawana_NG!I36+Bawana_RLNG!I36+Bawana_Spot!I36</f>
        <v>529.63</v>
      </c>
      <c r="C36" s="196">
        <f>PPCL_NG!P36+PPCL_Spot!P36+GT_NG!P36+GT_Spot!P36+Bawana_NG!P36+Bawana_RLNG!P36+Bawana_Spot!P36</f>
        <v>529.79944000154774</v>
      </c>
      <c r="D36" s="197">
        <f t="shared" si="0"/>
        <v>-0.1694400015477413</v>
      </c>
      <c r="E36" s="196">
        <f>PPCL_NG!J36+PPCL_Spot!J36+GT_NG!J36+GT_Spot!J36+Bawana_NG!J36+Bawana_RLNG!J36+Bawana_Spot!J36</f>
        <v>177.32</v>
      </c>
      <c r="F36" s="196">
        <f>PPCL_NG!Q36+PPCL_Spot!Q36+GT_NG!Q36+GT_Spot!Q36+Bawana_NG!Q36+Bawana_RLNG!Q36+Bawana_Spot!Q36</f>
        <v>177.41695055700058</v>
      </c>
      <c r="G36" s="197">
        <f t="shared" si="1"/>
        <v>-9.6950557000582194E-2</v>
      </c>
      <c r="H36" s="196">
        <f>PPCL_NG!K36+PPCL_Spot!K36+GT_NG!K36+GT_Spot!K36+Bawana_NG!K36+Bawana_RLNG!K36+Bawana_Spot!K36</f>
        <v>23.06</v>
      </c>
      <c r="I36" s="196">
        <f>PPCL_NG!R36+PPCL_Spot!R36+GT_NG!R36+GT_Spot!R36+Bawana_NG!R36+Bawana_RLNG!R36+Bawana_Spot!R36</f>
        <v>23.059462580968873</v>
      </c>
      <c r="J36" s="197">
        <f t="shared" si="2"/>
        <v>5.3741903112580758E-4</v>
      </c>
      <c r="K36" s="196">
        <f>PPCL_NG!L36+PPCL_Spot!L36+GT_NG!L36+GT_Spot!L36+Bawana_NG!L36+Bawana_RLNG!L36+Bawana_Spot!L36</f>
        <v>110.39999999999999</v>
      </c>
      <c r="L36" s="196">
        <f>PPCL_NG!S36+PPCL_Spot!S36+GT_NG!S36+GT_Spot!S36+Bawana_NG!S36+Bawana_RLNG!S36+Bawana_Spot!S36</f>
        <v>110.42269877417627</v>
      </c>
      <c r="M36" s="197">
        <f t="shared" si="3"/>
        <v>-2.269877417627697E-2</v>
      </c>
      <c r="N36" s="196">
        <f>PPCL_NG!M36+PPCL_Spot!M36+GT_NG!M36+GT_Spot!M36+Bawana_NG!M36+Bawana_RLNG!M36+Bawana_Spot!M36</f>
        <v>174.98000000000002</v>
      </c>
      <c r="O36" s="196">
        <f>PPCL_NG!T36+PPCL_Spot!T36+GT_NG!T36+GT_Spot!T36+Bawana_NG!T36+Bawana_RLNG!T36+Bawana_Spot!T36</f>
        <v>175.11344808630645</v>
      </c>
      <c r="P36" s="197">
        <f t="shared" si="4"/>
        <v>-0.13344808630643001</v>
      </c>
      <c r="Q36" s="197">
        <f t="shared" si="5"/>
        <v>-0.42199999999990467</v>
      </c>
    </row>
    <row r="37" spans="1:17">
      <c r="A37" s="33" t="s">
        <v>79</v>
      </c>
      <c r="B37" s="196">
        <f>PPCL_NG!I37+PPCL_Spot!I37+GT_NG!I37+GT_Spot!I37+Bawana_NG!I37+Bawana_RLNG!I37+Bawana_Spot!I37</f>
        <v>528.63</v>
      </c>
      <c r="C37" s="196">
        <f>PPCL_NG!P37+PPCL_Spot!P37+GT_NG!P37+GT_Spot!P37+Bawana_NG!P37+Bawana_RLNG!P37+Bawana_Spot!P37</f>
        <v>528.7918973904633</v>
      </c>
      <c r="D37" s="197">
        <f t="shared" si="0"/>
        <v>-0.16189739046330942</v>
      </c>
      <c r="E37" s="196">
        <f>PPCL_NG!J37+PPCL_Spot!J37+GT_NG!J37+GT_Spot!J37+Bawana_NG!J37+Bawana_RLNG!J37+Bawana_Spot!J37</f>
        <v>177.32</v>
      </c>
      <c r="F37" s="196">
        <f>PPCL_NG!Q37+PPCL_Spot!Q37+GT_NG!Q37+GT_Spot!Q37+Bawana_NG!Q37+Bawana_RLNG!Q37+Bawana_Spot!Q37</f>
        <v>177.41981302800036</v>
      </c>
      <c r="G37" s="197">
        <f t="shared" si="1"/>
        <v>-9.9813028000369286E-2</v>
      </c>
      <c r="H37" s="196">
        <f>PPCL_NG!K37+PPCL_Spot!K37+GT_NG!K37+GT_Spot!K37+Bawana_NG!K37+Bawana_RLNG!K37+Bawana_Spot!K37</f>
        <v>23.06</v>
      </c>
      <c r="I37" s="196">
        <f>PPCL_NG!R37+PPCL_Spot!R37+GT_NG!R37+GT_Spot!R37+Bawana_NG!R37+Bawana_RLNG!R37+Bawana_Spot!R37</f>
        <v>23.059462580968873</v>
      </c>
      <c r="J37" s="197">
        <f t="shared" si="2"/>
        <v>5.3741903112580758E-4</v>
      </c>
      <c r="K37" s="196">
        <f>PPCL_NG!L37+PPCL_Spot!L37+GT_NG!L37+GT_Spot!L37+Bawana_NG!L37+Bawana_RLNG!L37+Bawana_Spot!L37</f>
        <v>110.39999999999999</v>
      </c>
      <c r="L37" s="196">
        <f>PPCL_NG!S37+PPCL_Spot!S37+GT_NG!S37+GT_Spot!S37+Bawana_NG!S37+Bawana_RLNG!S37+Bawana_Spot!S37</f>
        <v>110.42344301663621</v>
      </c>
      <c r="M37" s="197">
        <f t="shared" si="3"/>
        <v>-2.3443016636221614E-2</v>
      </c>
      <c r="N37" s="196">
        <f>PPCL_NG!M37+PPCL_Spot!M37+GT_NG!M37+GT_Spot!M37+Bawana_NG!M37+Bawana_RLNG!M37+Bawana_Spot!M37</f>
        <v>174.98000000000002</v>
      </c>
      <c r="O37" s="196">
        <f>PPCL_NG!T37+PPCL_Spot!T37+GT_NG!T37+GT_Spot!T37+Bawana_NG!T37+Bawana_RLNG!T37+Bawana_Spot!T37</f>
        <v>175.11738398393118</v>
      </c>
      <c r="P37" s="197">
        <f t="shared" si="4"/>
        <v>-0.13738398393115858</v>
      </c>
      <c r="Q37" s="197">
        <f t="shared" si="5"/>
        <v>-0.4219999999999331</v>
      </c>
    </row>
    <row r="38" spans="1:17">
      <c r="A38" s="33" t="s">
        <v>80</v>
      </c>
      <c r="B38" s="196">
        <f>PPCL_NG!I38+PPCL_Spot!I38+GT_NG!I38+GT_Spot!I38+Bawana_NG!I38+Bawana_RLNG!I38+Bawana_Spot!I38</f>
        <v>528.63</v>
      </c>
      <c r="C38" s="196">
        <f>PPCL_NG!P38+PPCL_Spot!P38+GT_NG!P38+GT_Spot!P38+Bawana_NG!P38+Bawana_RLNG!P38+Bawana_Spot!P38</f>
        <v>528.7918973904633</v>
      </c>
      <c r="D38" s="197">
        <f t="shared" si="0"/>
        <v>-0.16189739046330942</v>
      </c>
      <c r="E38" s="196">
        <f>PPCL_NG!J38+PPCL_Spot!J38+GT_NG!J38+GT_Spot!J38+Bawana_NG!J38+Bawana_RLNG!J38+Bawana_Spot!J38</f>
        <v>177.32</v>
      </c>
      <c r="F38" s="196">
        <f>PPCL_NG!Q38+PPCL_Spot!Q38+GT_NG!Q38+GT_Spot!Q38+Bawana_NG!Q38+Bawana_RLNG!Q38+Bawana_Spot!Q38</f>
        <v>177.41981302800036</v>
      </c>
      <c r="G38" s="197">
        <f t="shared" si="1"/>
        <v>-9.9813028000369286E-2</v>
      </c>
      <c r="H38" s="196">
        <f>PPCL_NG!K38+PPCL_Spot!K38+GT_NG!K38+GT_Spot!K38+Bawana_NG!K38+Bawana_RLNG!K38+Bawana_Spot!K38</f>
        <v>23.06</v>
      </c>
      <c r="I38" s="196">
        <f>PPCL_NG!R38+PPCL_Spot!R38+GT_NG!R38+GT_Spot!R38+Bawana_NG!R38+Bawana_RLNG!R38+Bawana_Spot!R38</f>
        <v>23.059462580968873</v>
      </c>
      <c r="J38" s="197">
        <f t="shared" si="2"/>
        <v>5.3741903112580758E-4</v>
      </c>
      <c r="K38" s="196">
        <f>PPCL_NG!L38+PPCL_Spot!L38+GT_NG!L38+GT_Spot!L38+Bawana_NG!L38+Bawana_RLNG!L38+Bawana_Spot!L38</f>
        <v>110.39999999999999</v>
      </c>
      <c r="L38" s="196">
        <f>PPCL_NG!S38+PPCL_Spot!S38+GT_NG!S38+GT_Spot!S38+Bawana_NG!S38+Bawana_RLNG!S38+Bawana_Spot!S38</f>
        <v>110.42344301663621</v>
      </c>
      <c r="M38" s="197">
        <f t="shared" si="3"/>
        <v>-2.3443016636221614E-2</v>
      </c>
      <c r="N38" s="196">
        <f>PPCL_NG!M38+PPCL_Spot!M38+GT_NG!M38+GT_Spot!M38+Bawana_NG!M38+Bawana_RLNG!M38+Bawana_Spot!M38</f>
        <v>174.98000000000002</v>
      </c>
      <c r="O38" s="196">
        <f>PPCL_NG!T38+PPCL_Spot!T38+GT_NG!T38+GT_Spot!T38+Bawana_NG!T38+Bawana_RLNG!T38+Bawana_Spot!T38</f>
        <v>175.11738398393118</v>
      </c>
      <c r="P38" s="197">
        <f t="shared" si="4"/>
        <v>-0.13738398393115858</v>
      </c>
      <c r="Q38" s="197">
        <f t="shared" si="5"/>
        <v>-0.4219999999999331</v>
      </c>
    </row>
    <row r="39" spans="1:17">
      <c r="A39" s="33" t="s">
        <v>81</v>
      </c>
      <c r="B39" s="196">
        <f>PPCL_NG!I39+PPCL_Spot!I39+GT_NG!I39+GT_Spot!I39+Bawana_NG!I39+Bawana_RLNG!I39+Bawana_Spot!I39</f>
        <v>529.41000000000008</v>
      </c>
      <c r="C39" s="196">
        <f>PPCL_NG!P39+PPCL_Spot!P39+GT_NG!P39+GT_Spot!P39+Bawana_NG!P39+Bawana_RLNG!P39+Bawana_Spot!P39</f>
        <v>529.56902821981737</v>
      </c>
      <c r="D39" s="197">
        <f t="shared" si="0"/>
        <v>-0.15902821981728721</v>
      </c>
      <c r="E39" s="196">
        <f>PPCL_NG!J39+PPCL_Spot!J39+GT_NG!J39+GT_Spot!J39+Bawana_NG!J39+Bawana_RLNG!J39+Bawana_Spot!J39</f>
        <v>177.32</v>
      </c>
      <c r="F39" s="196">
        <f>PPCL_NG!Q39+PPCL_Spot!Q39+GT_NG!Q39+GT_Spot!Q39+Bawana_NG!Q39+Bawana_RLNG!Q39+Bawana_Spot!Q39</f>
        <v>177.41831535120457</v>
      </c>
      <c r="G39" s="197">
        <f t="shared" si="1"/>
        <v>-9.8315351204576018E-2</v>
      </c>
      <c r="H39" s="196">
        <f>PPCL_NG!K39+PPCL_Spot!K39+GT_NG!K39+GT_Spot!K39+Bawana_NG!K39+Bawana_RLNG!K39+Bawana_Spot!K39</f>
        <v>23.06</v>
      </c>
      <c r="I39" s="196">
        <f>PPCL_NG!R39+PPCL_Spot!R39+GT_NG!R39+GT_Spot!R39+Bawana_NG!R39+Bawana_RLNG!R39+Bawana_Spot!R39</f>
        <v>23.059389383355199</v>
      </c>
      <c r="J39" s="197">
        <f t="shared" si="2"/>
        <v>6.1061664479922229E-4</v>
      </c>
      <c r="K39" s="196">
        <f>PPCL_NG!L39+PPCL_Spot!L39+GT_NG!L39+GT_Spot!L39+Bawana_NG!L39+Bawana_RLNG!L39+Bawana_Spot!L39</f>
        <v>110.39999999999999</v>
      </c>
      <c r="L39" s="196">
        <f>PPCL_NG!S39+PPCL_Spot!S39+GT_NG!S39+GT_Spot!S39+Bawana_NG!S39+Bawana_RLNG!S39+Bawana_Spot!S39</f>
        <v>110.42314958268602</v>
      </c>
      <c r="M39" s="197">
        <f t="shared" si="3"/>
        <v>-2.3149582686031067E-2</v>
      </c>
      <c r="N39" s="196">
        <f>PPCL_NG!M39+PPCL_Spot!M39+GT_NG!M39+GT_Spot!M39+Bawana_NG!M39+Bawana_RLNG!M39+Bawana_Spot!M39</f>
        <v>174.98000000000002</v>
      </c>
      <c r="O39" s="196">
        <f>PPCL_NG!T39+PPCL_Spot!T39+GT_NG!T39+GT_Spot!T39+Bawana_NG!T39+Bawana_RLNG!T39+Bawana_Spot!T39</f>
        <v>175.11611746293673</v>
      </c>
      <c r="P39" s="197">
        <f t="shared" si="4"/>
        <v>-0.1361174629367099</v>
      </c>
      <c r="Q39" s="197">
        <f t="shared" si="5"/>
        <v>-0.41599999999980497</v>
      </c>
    </row>
    <row r="40" spans="1:17">
      <c r="A40" s="33" t="s">
        <v>82</v>
      </c>
      <c r="B40" s="196">
        <f>PPCL_NG!I40+PPCL_Spot!I40+GT_NG!I40+GT_Spot!I40+Bawana_NG!I40+Bawana_RLNG!I40+Bawana_Spot!I40</f>
        <v>529.41000000000008</v>
      </c>
      <c r="C40" s="196">
        <f>PPCL_NG!P40+PPCL_Spot!P40+GT_NG!P40+GT_Spot!P40+Bawana_NG!P40+Bawana_RLNG!P40+Bawana_Spot!P40</f>
        <v>529.56902821981737</v>
      </c>
      <c r="D40" s="197">
        <f t="shared" si="0"/>
        <v>-0.15902821981728721</v>
      </c>
      <c r="E40" s="196">
        <f>PPCL_NG!J40+PPCL_Spot!J40+GT_NG!J40+GT_Spot!J40+Bawana_NG!J40+Bawana_RLNG!J40+Bawana_Spot!J40</f>
        <v>177.32</v>
      </c>
      <c r="F40" s="196">
        <f>PPCL_NG!Q40+PPCL_Spot!Q40+GT_NG!Q40+GT_Spot!Q40+Bawana_NG!Q40+Bawana_RLNG!Q40+Bawana_Spot!Q40</f>
        <v>177.41831535120457</v>
      </c>
      <c r="G40" s="197">
        <f t="shared" si="1"/>
        <v>-9.8315351204576018E-2</v>
      </c>
      <c r="H40" s="196">
        <f>PPCL_NG!K40+PPCL_Spot!K40+GT_NG!K40+GT_Spot!K40+Bawana_NG!K40+Bawana_RLNG!K40+Bawana_Spot!K40</f>
        <v>23.06</v>
      </c>
      <c r="I40" s="196">
        <f>PPCL_NG!R40+PPCL_Spot!R40+GT_NG!R40+GT_Spot!R40+Bawana_NG!R40+Bawana_RLNG!R40+Bawana_Spot!R40</f>
        <v>23.059389383355199</v>
      </c>
      <c r="J40" s="197">
        <f t="shared" si="2"/>
        <v>6.1061664479922229E-4</v>
      </c>
      <c r="K40" s="196">
        <f>PPCL_NG!L40+PPCL_Spot!L40+GT_NG!L40+GT_Spot!L40+Bawana_NG!L40+Bawana_RLNG!L40+Bawana_Spot!L40</f>
        <v>110.39999999999999</v>
      </c>
      <c r="L40" s="196">
        <f>PPCL_NG!S40+PPCL_Spot!S40+GT_NG!S40+GT_Spot!S40+Bawana_NG!S40+Bawana_RLNG!S40+Bawana_Spot!S40</f>
        <v>110.42314958268602</v>
      </c>
      <c r="M40" s="197">
        <f t="shared" si="3"/>
        <v>-2.3149582686031067E-2</v>
      </c>
      <c r="N40" s="196">
        <f>PPCL_NG!M40+PPCL_Spot!M40+GT_NG!M40+GT_Spot!M40+Bawana_NG!M40+Bawana_RLNG!M40+Bawana_Spot!M40</f>
        <v>174.98000000000002</v>
      </c>
      <c r="O40" s="196">
        <f>PPCL_NG!T40+PPCL_Spot!T40+GT_NG!T40+GT_Spot!T40+Bawana_NG!T40+Bawana_RLNG!T40+Bawana_Spot!T40</f>
        <v>175.11611746293673</v>
      </c>
      <c r="P40" s="197">
        <f t="shared" si="4"/>
        <v>-0.1361174629367099</v>
      </c>
      <c r="Q40" s="197">
        <f t="shared" si="5"/>
        <v>-0.41599999999980497</v>
      </c>
    </row>
    <row r="41" spans="1:17">
      <c r="A41" s="33" t="s">
        <v>83</v>
      </c>
      <c r="B41" s="196">
        <f>PPCL_NG!I41+PPCL_Spot!I41+GT_NG!I41+GT_Spot!I41+Bawana_NG!I41+Bawana_RLNG!I41+Bawana_Spot!I41</f>
        <v>529.62</v>
      </c>
      <c r="C41" s="196">
        <f>PPCL_NG!P41+PPCL_Spot!P41+GT_NG!P41+GT_Spot!P41+Bawana_NG!P41+Bawana_RLNG!P41+Bawana_Spot!P41</f>
        <v>529.7818571975132</v>
      </c>
      <c r="D41" s="197">
        <f t="shared" si="0"/>
        <v>-0.16185719751319994</v>
      </c>
      <c r="E41" s="196">
        <f>PPCL_NG!J41+PPCL_Spot!J41+GT_NG!J41+GT_Spot!J41+Bawana_NG!J41+Bawana_RLNG!J41+Bawana_Spot!J41</f>
        <v>177.44</v>
      </c>
      <c r="F41" s="196">
        <f>PPCL_NG!Q41+PPCL_Spot!Q41+GT_NG!Q41+GT_Spot!Q41+Bawana_NG!Q41+Bawana_RLNG!Q41+Bawana_Spot!Q41</f>
        <v>177.53992238641609</v>
      </c>
      <c r="G41" s="197">
        <f t="shared" si="1"/>
        <v>-9.9922386416096742E-2</v>
      </c>
      <c r="H41" s="196">
        <f>PPCL_NG!K41+PPCL_Spot!K41+GT_NG!K41+GT_Spot!K41+Bawana_NG!K41+Bawana_RLNG!K41+Bawana_Spot!K41</f>
        <v>22.98</v>
      </c>
      <c r="I41" s="196">
        <f>PPCL_NG!R41+PPCL_Spot!R41+GT_NG!R41+GT_Spot!R41+Bawana_NG!R41+Bawana_RLNG!R41+Bawana_Spot!R41</f>
        <v>22.98</v>
      </c>
      <c r="J41" s="197">
        <f t="shared" si="2"/>
        <v>0</v>
      </c>
      <c r="K41" s="196">
        <f>PPCL_NG!L41+PPCL_Spot!L41+GT_NG!L41+GT_Spot!L41+Bawana_NG!L41+Bawana_RLNG!L41+Bawana_Spot!L41</f>
        <v>109.99</v>
      </c>
      <c r="L41" s="196">
        <f>PPCL_NG!S41+PPCL_Spot!S41+GT_NG!S41+GT_Spot!S41+Bawana_NG!S41+Bawana_RLNG!S41+Bawana_Spot!S41</f>
        <v>110.01617500731635</v>
      </c>
      <c r="M41" s="197">
        <f t="shared" si="3"/>
        <v>-2.6175007316354026E-2</v>
      </c>
      <c r="N41" s="196">
        <f>PPCL_NG!M41+PPCL_Spot!M41+GT_NG!M41+GT_Spot!M41+Bawana_NG!M41+Bawana_RLNG!M41+Bawana_Spot!M41</f>
        <v>175.13</v>
      </c>
      <c r="O41" s="196">
        <f>PPCL_NG!T41+PPCL_Spot!T41+GT_NG!T41+GT_Spot!T41+Bawana_NG!T41+Bawana_RLNG!T41+Bawana_Spot!T41</f>
        <v>175.26804540875426</v>
      </c>
      <c r="P41" s="197">
        <f t="shared" si="4"/>
        <v>-0.13804540875426596</v>
      </c>
      <c r="Q41" s="197">
        <f t="shared" si="5"/>
        <v>-0.42599999999991667</v>
      </c>
    </row>
    <row r="42" spans="1:17">
      <c r="A42" s="33" t="s">
        <v>84</v>
      </c>
      <c r="B42" s="196">
        <f>PPCL_NG!I42+PPCL_Spot!I42+GT_NG!I42+GT_Spot!I42+Bawana_NG!I42+Bawana_RLNG!I42+Bawana_Spot!I42</f>
        <v>529.62</v>
      </c>
      <c r="C42" s="196">
        <f>PPCL_NG!P42+PPCL_Spot!P42+GT_NG!P42+GT_Spot!P42+Bawana_NG!P42+Bawana_RLNG!P42+Bawana_Spot!P42</f>
        <v>529.7818571975132</v>
      </c>
      <c r="D42" s="197">
        <f t="shared" si="0"/>
        <v>-0.16185719751319994</v>
      </c>
      <c r="E42" s="196">
        <f>PPCL_NG!J42+PPCL_Spot!J42+GT_NG!J42+GT_Spot!J42+Bawana_NG!J42+Bawana_RLNG!J42+Bawana_Spot!J42</f>
        <v>177.44</v>
      </c>
      <c r="F42" s="196">
        <f>PPCL_NG!Q42+PPCL_Spot!Q42+GT_NG!Q42+GT_Spot!Q42+Bawana_NG!Q42+Bawana_RLNG!Q42+Bawana_Spot!Q42</f>
        <v>177.53992238641609</v>
      </c>
      <c r="G42" s="197">
        <f t="shared" si="1"/>
        <v>-9.9922386416096742E-2</v>
      </c>
      <c r="H42" s="196">
        <f>PPCL_NG!K42+PPCL_Spot!K42+GT_NG!K42+GT_Spot!K42+Bawana_NG!K42+Bawana_RLNG!K42+Bawana_Spot!K42</f>
        <v>22.98</v>
      </c>
      <c r="I42" s="196">
        <f>PPCL_NG!R42+PPCL_Spot!R42+GT_NG!R42+GT_Spot!R42+Bawana_NG!R42+Bawana_RLNG!R42+Bawana_Spot!R42</f>
        <v>22.98</v>
      </c>
      <c r="J42" s="197">
        <f t="shared" si="2"/>
        <v>0</v>
      </c>
      <c r="K42" s="196">
        <f>PPCL_NG!L42+PPCL_Spot!L42+GT_NG!L42+GT_Spot!L42+Bawana_NG!L42+Bawana_RLNG!L42+Bawana_Spot!L42</f>
        <v>109.99</v>
      </c>
      <c r="L42" s="196">
        <f>PPCL_NG!S42+PPCL_Spot!S42+GT_NG!S42+GT_Spot!S42+Bawana_NG!S42+Bawana_RLNG!S42+Bawana_Spot!S42</f>
        <v>110.01617500731635</v>
      </c>
      <c r="M42" s="197">
        <f t="shared" si="3"/>
        <v>-2.6175007316354026E-2</v>
      </c>
      <c r="N42" s="196">
        <f>PPCL_NG!M42+PPCL_Spot!M42+GT_NG!M42+GT_Spot!M42+Bawana_NG!M42+Bawana_RLNG!M42+Bawana_Spot!M42</f>
        <v>175.13</v>
      </c>
      <c r="O42" s="196">
        <f>PPCL_NG!T42+PPCL_Spot!T42+GT_NG!T42+GT_Spot!T42+Bawana_NG!T42+Bawana_RLNG!T42+Bawana_Spot!T42</f>
        <v>175.26804540875426</v>
      </c>
      <c r="P42" s="197">
        <f t="shared" si="4"/>
        <v>-0.13804540875426596</v>
      </c>
      <c r="Q42" s="197">
        <f t="shared" si="5"/>
        <v>-0.42599999999991667</v>
      </c>
    </row>
    <row r="43" spans="1:17">
      <c r="A43" s="33" t="s">
        <v>85</v>
      </c>
      <c r="B43" s="196">
        <f>PPCL_NG!I43+PPCL_Spot!I43+GT_NG!I43+GT_Spot!I43+Bawana_NG!I43+Bawana_RLNG!I43+Bawana_Spot!I43</f>
        <v>528.49</v>
      </c>
      <c r="C43" s="196">
        <f>PPCL_NG!P43+PPCL_Spot!P43+GT_NG!P43+GT_Spot!P43+Bawana_NG!P43+Bawana_RLNG!P43+Bawana_Spot!P43</f>
        <v>528.65185719751321</v>
      </c>
      <c r="D43" s="197">
        <f t="shared" si="0"/>
        <v>-0.16185719751319994</v>
      </c>
      <c r="E43" s="196">
        <f>PPCL_NG!J43+PPCL_Spot!J43+GT_NG!J43+GT_Spot!J43+Bawana_NG!J43+Bawana_RLNG!J43+Bawana_Spot!J43</f>
        <v>176.8</v>
      </c>
      <c r="F43" s="196">
        <f>PPCL_NG!Q43+PPCL_Spot!Q43+GT_NG!Q43+GT_Spot!Q43+Bawana_NG!Q43+Bawana_RLNG!Q43+Bawana_Spot!Q43</f>
        <v>176.89992238641611</v>
      </c>
      <c r="G43" s="197">
        <f t="shared" si="1"/>
        <v>-9.9922386416096742E-2</v>
      </c>
      <c r="H43" s="196">
        <f>PPCL_NG!K43+PPCL_Spot!K43+GT_NG!K43+GT_Spot!K43+Bawana_NG!K43+Bawana_RLNG!K43+Bawana_Spot!K43</f>
        <v>22.73</v>
      </c>
      <c r="I43" s="196">
        <f>PPCL_NG!R43+PPCL_Spot!R43+GT_NG!R43+GT_Spot!R43+Bawana_NG!R43+Bawana_RLNG!R43+Bawana_Spot!R43</f>
        <v>22.73</v>
      </c>
      <c r="J43" s="197">
        <f t="shared" si="2"/>
        <v>0</v>
      </c>
      <c r="K43" s="196">
        <f>PPCL_NG!L43+PPCL_Spot!L43+GT_NG!L43+GT_Spot!L43+Bawana_NG!L43+Bawana_RLNG!L43+Bawana_Spot!L43</f>
        <v>108.78999999999999</v>
      </c>
      <c r="L43" s="196">
        <f>PPCL_NG!S43+PPCL_Spot!S43+GT_NG!S43+GT_Spot!S43+Bawana_NG!S43+Bawana_RLNG!S43+Bawana_Spot!S43</f>
        <v>108.81617500731636</v>
      </c>
      <c r="M43" s="197">
        <f t="shared" si="3"/>
        <v>-2.6175007316368237E-2</v>
      </c>
      <c r="N43" s="196">
        <f>PPCL_NG!M43+PPCL_Spot!M43+GT_NG!M43+GT_Spot!M43+Bawana_NG!M43+Bawana_RLNG!M43+Bawana_Spot!M43</f>
        <v>174.35000000000002</v>
      </c>
      <c r="O43" s="196">
        <f>PPCL_NG!T43+PPCL_Spot!T43+GT_NG!T43+GT_Spot!T43+Bawana_NG!T43+Bawana_RLNG!T43+Bawana_Spot!T43</f>
        <v>174.48804540875423</v>
      </c>
      <c r="P43" s="197">
        <f t="shared" si="4"/>
        <v>-0.13804540875420912</v>
      </c>
      <c r="Q43" s="197">
        <f t="shared" si="5"/>
        <v>-0.42599999999987403</v>
      </c>
    </row>
    <row r="44" spans="1:17">
      <c r="A44" s="33" t="s">
        <v>86</v>
      </c>
      <c r="B44" s="196">
        <f>PPCL_NG!I44+PPCL_Spot!I44+GT_NG!I44+GT_Spot!I44+Bawana_NG!I44+Bawana_RLNG!I44+Bawana_Spot!I44</f>
        <v>528.12</v>
      </c>
      <c r="C44" s="196">
        <f>PPCL_NG!P44+PPCL_Spot!P44+GT_NG!P44+GT_Spot!P44+Bawana_NG!P44+Bawana_RLNG!P44+Bawana_Spot!P44</f>
        <v>528.27038384140224</v>
      </c>
      <c r="D44" s="197">
        <f t="shared" si="0"/>
        <v>-0.15038384140223116</v>
      </c>
      <c r="E44" s="196">
        <f>PPCL_NG!J44+PPCL_Spot!J44+GT_NG!J44+GT_Spot!J44+Bawana_NG!J44+Bawana_RLNG!J44+Bawana_Spot!J44</f>
        <v>176.57</v>
      </c>
      <c r="F44" s="196">
        <f>PPCL_NG!Q44+PPCL_Spot!Q44+GT_NG!Q44+GT_Spot!Q44+Bawana_NG!Q44+Bawana_RLNG!Q44+Bawana_Spot!Q44</f>
        <v>176.6628637391845</v>
      </c>
      <c r="G44" s="197">
        <f t="shared" si="1"/>
        <v>-9.2863739184508631E-2</v>
      </c>
      <c r="H44" s="196">
        <f>PPCL_NG!K44+PPCL_Spot!K44+GT_NG!K44+GT_Spot!K44+Bawana_NG!K44+Bawana_RLNG!K44+Bawana_Spot!K44</f>
        <v>22.73</v>
      </c>
      <c r="I44" s="196">
        <f>PPCL_NG!R44+PPCL_Spot!R44+GT_NG!R44+GT_Spot!R44+Bawana_NG!R44+Bawana_RLNG!R44+Bawana_Spot!R44</f>
        <v>22.73</v>
      </c>
      <c r="J44" s="197">
        <f t="shared" si="2"/>
        <v>0</v>
      </c>
      <c r="K44" s="196">
        <f>PPCL_NG!L44+PPCL_Spot!L44+GT_NG!L44+GT_Spot!L44+Bawana_NG!L44+Bawana_RLNG!L44+Bawana_Spot!L44</f>
        <v>108.72999999999999</v>
      </c>
      <c r="L44" s="196">
        <f>PPCL_NG!S44+PPCL_Spot!S44+GT_NG!S44+GT_Spot!S44+Bawana_NG!S44+Bawana_RLNG!S44+Bawana_Spot!S44</f>
        <v>108.75433734939759</v>
      </c>
      <c r="M44" s="197">
        <f t="shared" si="3"/>
        <v>-2.4337349397598018E-2</v>
      </c>
      <c r="N44" s="196">
        <f>PPCL_NG!M44+PPCL_Spot!M44+GT_NG!M44+GT_Spot!M44+Bawana_NG!M44+Bawana_RLNG!M44+Bawana_Spot!M44</f>
        <v>174.04000000000002</v>
      </c>
      <c r="O44" s="196">
        <f>PPCL_NG!T44+PPCL_Spot!T44+GT_NG!T44+GT_Spot!T44+Bawana_NG!T44+Bawana_RLNG!T44+Bawana_Spot!T44</f>
        <v>174.16841507001564</v>
      </c>
      <c r="P44" s="197">
        <f t="shared" si="4"/>
        <v>-0.12841507001562036</v>
      </c>
      <c r="Q44" s="197">
        <f t="shared" si="5"/>
        <v>-0.39599999999995816</v>
      </c>
    </row>
    <row r="45" spans="1:17">
      <c r="A45" s="33" t="s">
        <v>87</v>
      </c>
      <c r="B45" s="196">
        <f>PPCL_NG!I45+PPCL_Spot!I45+GT_NG!I45+GT_Spot!I45+Bawana_NG!I45+Bawana_RLNG!I45+Bawana_Spot!I45</f>
        <v>528.12</v>
      </c>
      <c r="C45" s="196">
        <f>PPCL_NG!P45+PPCL_Spot!P45+GT_NG!P45+GT_Spot!P45+Bawana_NG!P45+Bawana_RLNG!P45+Bawana_Spot!P45</f>
        <v>528.27038384140224</v>
      </c>
      <c r="D45" s="197">
        <f t="shared" si="0"/>
        <v>-0.15038384140223116</v>
      </c>
      <c r="E45" s="196">
        <f>PPCL_NG!J45+PPCL_Spot!J45+GT_NG!J45+GT_Spot!J45+Bawana_NG!J45+Bawana_RLNG!J45+Bawana_Spot!J45</f>
        <v>176.57</v>
      </c>
      <c r="F45" s="196">
        <f>PPCL_NG!Q45+PPCL_Spot!Q45+GT_NG!Q45+GT_Spot!Q45+Bawana_NG!Q45+Bawana_RLNG!Q45+Bawana_Spot!Q45</f>
        <v>176.6628637391845</v>
      </c>
      <c r="G45" s="197">
        <f t="shared" si="1"/>
        <v>-9.2863739184508631E-2</v>
      </c>
      <c r="H45" s="196">
        <f>PPCL_NG!K45+PPCL_Spot!K45+GT_NG!K45+GT_Spot!K45+Bawana_NG!K45+Bawana_RLNG!K45+Bawana_Spot!K45</f>
        <v>22.73</v>
      </c>
      <c r="I45" s="196">
        <f>PPCL_NG!R45+PPCL_Spot!R45+GT_NG!R45+GT_Spot!R45+Bawana_NG!R45+Bawana_RLNG!R45+Bawana_Spot!R45</f>
        <v>22.73</v>
      </c>
      <c r="J45" s="197">
        <f t="shared" si="2"/>
        <v>0</v>
      </c>
      <c r="K45" s="196">
        <f>PPCL_NG!L45+PPCL_Spot!L45+GT_NG!L45+GT_Spot!L45+Bawana_NG!L45+Bawana_RLNG!L45+Bawana_Spot!L45</f>
        <v>108.72999999999999</v>
      </c>
      <c r="L45" s="196">
        <f>PPCL_NG!S45+PPCL_Spot!S45+GT_NG!S45+GT_Spot!S45+Bawana_NG!S45+Bawana_RLNG!S45+Bawana_Spot!S45</f>
        <v>108.75433734939759</v>
      </c>
      <c r="M45" s="197">
        <f t="shared" si="3"/>
        <v>-2.4337349397598018E-2</v>
      </c>
      <c r="N45" s="196">
        <f>PPCL_NG!M45+PPCL_Spot!M45+GT_NG!M45+GT_Spot!M45+Bawana_NG!M45+Bawana_RLNG!M45+Bawana_Spot!M45</f>
        <v>174.04000000000002</v>
      </c>
      <c r="O45" s="196">
        <f>PPCL_NG!T45+PPCL_Spot!T45+GT_NG!T45+GT_Spot!T45+Bawana_NG!T45+Bawana_RLNG!T45+Bawana_Spot!T45</f>
        <v>174.16841507001564</v>
      </c>
      <c r="P45" s="197">
        <f t="shared" si="4"/>
        <v>-0.12841507001562036</v>
      </c>
      <c r="Q45" s="197">
        <f t="shared" si="5"/>
        <v>-0.39599999999995816</v>
      </c>
    </row>
    <row r="46" spans="1:17">
      <c r="A46" s="33" t="s">
        <v>88</v>
      </c>
      <c r="B46" s="196">
        <f>PPCL_NG!I46+PPCL_Spot!I46+GT_NG!I46+GT_Spot!I46+Bawana_NG!I46+Bawana_RLNG!I46+Bawana_Spot!I46</f>
        <v>527.74</v>
      </c>
      <c r="C46" s="196">
        <f>PPCL_NG!P46+PPCL_Spot!P46+GT_NG!P46+GT_Spot!P46+Bawana_NG!P46+Bawana_RLNG!P46+Bawana_Spot!P46</f>
        <v>527.88654405506031</v>
      </c>
      <c r="D46" s="197">
        <f t="shared" si="0"/>
        <v>-0.14654405506030344</v>
      </c>
      <c r="E46" s="196">
        <f>PPCL_NG!J46+PPCL_Spot!J46+GT_NG!J46+GT_Spot!J46+Bawana_NG!J46+Bawana_RLNG!J46+Bawana_Spot!J46</f>
        <v>176.34</v>
      </c>
      <c r="F46" s="196">
        <f>PPCL_NG!Q46+PPCL_Spot!Q46+GT_NG!Q46+GT_Spot!Q46+Bawana_NG!Q46+Bawana_RLNG!Q46+Bawana_Spot!Q46</f>
        <v>176.43054391035037</v>
      </c>
      <c r="G46" s="197">
        <f t="shared" si="1"/>
        <v>-9.0543910350362466E-2</v>
      </c>
      <c r="H46" s="196">
        <f>PPCL_NG!K46+PPCL_Spot!K46+GT_NG!K46+GT_Spot!K46+Bawana_NG!K46+Bawana_RLNG!K46+Bawana_Spot!K46</f>
        <v>22.73</v>
      </c>
      <c r="I46" s="196">
        <f>PPCL_NG!R46+PPCL_Spot!R46+GT_NG!R46+GT_Spot!R46+Bawana_NG!R46+Bawana_RLNG!R46+Bawana_Spot!R46</f>
        <v>22.73</v>
      </c>
      <c r="J46" s="197">
        <f t="shared" si="2"/>
        <v>0</v>
      </c>
      <c r="K46" s="196">
        <f>PPCL_NG!L46+PPCL_Spot!L46+GT_NG!L46+GT_Spot!L46+Bawana_NG!L46+Bawana_RLNG!L46+Bawana_Spot!L46</f>
        <v>108.66999999999999</v>
      </c>
      <c r="L46" s="196">
        <f>PPCL_NG!S46+PPCL_Spot!S46+GT_NG!S46+GT_Spot!S46+Bawana_NG!S46+Bawana_RLNG!S46+Bawana_Spot!S46</f>
        <v>108.69373176032288</v>
      </c>
      <c r="M46" s="197">
        <f t="shared" si="3"/>
        <v>-2.3731760322888817E-2</v>
      </c>
      <c r="N46" s="196">
        <f>PPCL_NG!M46+PPCL_Spot!M46+GT_NG!M46+GT_Spot!M46+Bawana_NG!M46+Bawana_RLNG!M46+Bawana_Spot!M46</f>
        <v>173.72</v>
      </c>
      <c r="O46" s="196">
        <f>PPCL_NG!T46+PPCL_Spot!T46+GT_NG!T46+GT_Spot!T46+Bawana_NG!T46+Bawana_RLNG!T46+Bawana_Spot!T46</f>
        <v>173.84518027426634</v>
      </c>
      <c r="P46" s="197">
        <f t="shared" si="4"/>
        <v>-0.12518027426634148</v>
      </c>
      <c r="Q46" s="197">
        <f t="shared" si="5"/>
        <v>-0.3859999999998962</v>
      </c>
    </row>
    <row r="47" spans="1:17">
      <c r="A47" s="33" t="s">
        <v>89</v>
      </c>
      <c r="B47" s="196">
        <f>PPCL_NG!I47+PPCL_Spot!I47+GT_NG!I47+GT_Spot!I47+Bawana_NG!I47+Bawana_RLNG!I47+Bawana_Spot!I47</f>
        <v>527.74</v>
      </c>
      <c r="C47" s="196">
        <f>PPCL_NG!P47+PPCL_Spot!P47+GT_NG!P47+GT_Spot!P47+Bawana_NG!P47+Bawana_RLNG!P47+Bawana_Spot!P47</f>
        <v>527.88654405506031</v>
      </c>
      <c r="D47" s="197">
        <f t="shared" si="0"/>
        <v>-0.14654405506030344</v>
      </c>
      <c r="E47" s="196">
        <f>PPCL_NG!J47+PPCL_Spot!J47+GT_NG!J47+GT_Spot!J47+Bawana_NG!J47+Bawana_RLNG!J47+Bawana_Spot!J47</f>
        <v>176.34</v>
      </c>
      <c r="F47" s="196">
        <f>PPCL_NG!Q47+PPCL_Spot!Q47+GT_NG!Q47+GT_Spot!Q47+Bawana_NG!Q47+Bawana_RLNG!Q47+Bawana_Spot!Q47</f>
        <v>176.43054391035037</v>
      </c>
      <c r="G47" s="197">
        <f t="shared" si="1"/>
        <v>-9.0543910350362466E-2</v>
      </c>
      <c r="H47" s="196">
        <f>PPCL_NG!K47+PPCL_Spot!K47+GT_NG!K47+GT_Spot!K47+Bawana_NG!K47+Bawana_RLNG!K47+Bawana_Spot!K47</f>
        <v>22.73</v>
      </c>
      <c r="I47" s="196">
        <f>PPCL_NG!R47+PPCL_Spot!R47+GT_NG!R47+GT_Spot!R47+Bawana_NG!R47+Bawana_RLNG!R47+Bawana_Spot!R47</f>
        <v>22.73</v>
      </c>
      <c r="J47" s="197">
        <f t="shared" si="2"/>
        <v>0</v>
      </c>
      <c r="K47" s="196">
        <f>PPCL_NG!L47+PPCL_Spot!L47+GT_NG!L47+GT_Spot!L47+Bawana_NG!L47+Bawana_RLNG!L47+Bawana_Spot!L47</f>
        <v>108.66999999999999</v>
      </c>
      <c r="L47" s="196">
        <f>PPCL_NG!S47+PPCL_Spot!S47+GT_NG!S47+GT_Spot!S47+Bawana_NG!S47+Bawana_RLNG!S47+Bawana_Spot!S47</f>
        <v>108.69373176032288</v>
      </c>
      <c r="M47" s="197">
        <f t="shared" si="3"/>
        <v>-2.3731760322888817E-2</v>
      </c>
      <c r="N47" s="196">
        <f>PPCL_NG!M47+PPCL_Spot!M47+GT_NG!M47+GT_Spot!M47+Bawana_NG!M47+Bawana_RLNG!M47+Bawana_Spot!M47</f>
        <v>173.72</v>
      </c>
      <c r="O47" s="196">
        <f>PPCL_NG!T47+PPCL_Spot!T47+GT_NG!T47+GT_Spot!T47+Bawana_NG!T47+Bawana_RLNG!T47+Bawana_Spot!T47</f>
        <v>173.84518027426634</v>
      </c>
      <c r="P47" s="197">
        <f t="shared" si="4"/>
        <v>-0.12518027426634148</v>
      </c>
      <c r="Q47" s="197">
        <f t="shared" si="5"/>
        <v>-0.3859999999998962</v>
      </c>
    </row>
    <row r="48" spans="1:17">
      <c r="A48" s="33" t="s">
        <v>90</v>
      </c>
      <c r="B48" s="196">
        <f>PPCL_NG!I48+PPCL_Spot!I48+GT_NG!I48+GT_Spot!I48+Bawana_NG!I48+Bawana_RLNG!I48+Bawana_Spot!I48</f>
        <v>527.74</v>
      </c>
      <c r="C48" s="196">
        <f>PPCL_NG!P48+PPCL_Spot!P48+GT_NG!P48+GT_Spot!P48+Bawana_NG!P48+Bawana_RLNG!P48+Bawana_Spot!P48</f>
        <v>527.88654405506031</v>
      </c>
      <c r="D48" s="197">
        <f t="shared" si="0"/>
        <v>-0.14654405506030344</v>
      </c>
      <c r="E48" s="196">
        <f>PPCL_NG!J48+PPCL_Spot!J48+GT_NG!J48+GT_Spot!J48+Bawana_NG!J48+Bawana_RLNG!J48+Bawana_Spot!J48</f>
        <v>176.34</v>
      </c>
      <c r="F48" s="196">
        <f>PPCL_NG!Q48+PPCL_Spot!Q48+GT_NG!Q48+GT_Spot!Q48+Bawana_NG!Q48+Bawana_RLNG!Q48+Bawana_Spot!Q48</f>
        <v>176.43054391035037</v>
      </c>
      <c r="G48" s="197">
        <f t="shared" si="1"/>
        <v>-9.0543910350362466E-2</v>
      </c>
      <c r="H48" s="196">
        <f>PPCL_NG!K48+PPCL_Spot!K48+GT_NG!K48+GT_Spot!K48+Bawana_NG!K48+Bawana_RLNG!K48+Bawana_Spot!K48</f>
        <v>22.73</v>
      </c>
      <c r="I48" s="196">
        <f>PPCL_NG!R48+PPCL_Spot!R48+GT_NG!R48+GT_Spot!R48+Bawana_NG!R48+Bawana_RLNG!R48+Bawana_Spot!R48</f>
        <v>22.73</v>
      </c>
      <c r="J48" s="197">
        <f t="shared" si="2"/>
        <v>0</v>
      </c>
      <c r="K48" s="196">
        <f>PPCL_NG!L48+PPCL_Spot!L48+GT_NG!L48+GT_Spot!L48+Bawana_NG!L48+Bawana_RLNG!L48+Bawana_Spot!L48</f>
        <v>108.66999999999999</v>
      </c>
      <c r="L48" s="196">
        <f>PPCL_NG!S48+PPCL_Spot!S48+GT_NG!S48+GT_Spot!S48+Bawana_NG!S48+Bawana_RLNG!S48+Bawana_Spot!S48</f>
        <v>108.69373176032288</v>
      </c>
      <c r="M48" s="197">
        <f t="shared" si="3"/>
        <v>-2.3731760322888817E-2</v>
      </c>
      <c r="N48" s="196">
        <f>PPCL_NG!M48+PPCL_Spot!M48+GT_NG!M48+GT_Spot!M48+Bawana_NG!M48+Bawana_RLNG!M48+Bawana_Spot!M48</f>
        <v>173.72</v>
      </c>
      <c r="O48" s="196">
        <f>PPCL_NG!T48+PPCL_Spot!T48+GT_NG!T48+GT_Spot!T48+Bawana_NG!T48+Bawana_RLNG!T48+Bawana_Spot!T48</f>
        <v>173.84518027426634</v>
      </c>
      <c r="P48" s="197">
        <f t="shared" si="4"/>
        <v>-0.12518027426634148</v>
      </c>
      <c r="Q48" s="197">
        <f t="shared" si="5"/>
        <v>-0.3859999999998962</v>
      </c>
    </row>
    <row r="49" spans="1:17">
      <c r="A49" s="33" t="s">
        <v>91</v>
      </c>
      <c r="B49" s="196">
        <f>PPCL_NG!I49+PPCL_Spot!I49+GT_NG!I49+GT_Spot!I49+Bawana_NG!I49+Bawana_RLNG!I49+Bawana_Spot!I49</f>
        <v>527.74</v>
      </c>
      <c r="C49" s="196">
        <f>PPCL_NG!P49+PPCL_Spot!P49+GT_NG!P49+GT_Spot!P49+Bawana_NG!P49+Bawana_RLNG!P49+Bawana_Spot!P49</f>
        <v>527.88654405506031</v>
      </c>
      <c r="D49" s="197">
        <f t="shared" si="0"/>
        <v>-0.14654405506030344</v>
      </c>
      <c r="E49" s="196">
        <f>PPCL_NG!J49+PPCL_Spot!J49+GT_NG!J49+GT_Spot!J49+Bawana_NG!J49+Bawana_RLNG!J49+Bawana_Spot!J49</f>
        <v>176.34</v>
      </c>
      <c r="F49" s="196">
        <f>PPCL_NG!Q49+PPCL_Spot!Q49+GT_NG!Q49+GT_Spot!Q49+Bawana_NG!Q49+Bawana_RLNG!Q49+Bawana_Spot!Q49</f>
        <v>176.43054391035037</v>
      </c>
      <c r="G49" s="197">
        <f t="shared" si="1"/>
        <v>-9.0543910350362466E-2</v>
      </c>
      <c r="H49" s="196">
        <f>PPCL_NG!K49+PPCL_Spot!K49+GT_NG!K49+GT_Spot!K49+Bawana_NG!K49+Bawana_RLNG!K49+Bawana_Spot!K49</f>
        <v>22.73</v>
      </c>
      <c r="I49" s="196">
        <f>PPCL_NG!R49+PPCL_Spot!R49+GT_NG!R49+GT_Spot!R49+Bawana_NG!R49+Bawana_RLNG!R49+Bawana_Spot!R49</f>
        <v>22.73</v>
      </c>
      <c r="J49" s="197">
        <f t="shared" si="2"/>
        <v>0</v>
      </c>
      <c r="K49" s="196">
        <f>PPCL_NG!L49+PPCL_Spot!L49+GT_NG!L49+GT_Spot!L49+Bawana_NG!L49+Bawana_RLNG!L49+Bawana_Spot!L49</f>
        <v>108.66999999999999</v>
      </c>
      <c r="L49" s="196">
        <f>PPCL_NG!S49+PPCL_Spot!S49+GT_NG!S49+GT_Spot!S49+Bawana_NG!S49+Bawana_RLNG!S49+Bawana_Spot!S49</f>
        <v>108.69373176032288</v>
      </c>
      <c r="M49" s="197">
        <f t="shared" si="3"/>
        <v>-2.3731760322888817E-2</v>
      </c>
      <c r="N49" s="196">
        <f>PPCL_NG!M49+PPCL_Spot!M49+GT_NG!M49+GT_Spot!M49+Bawana_NG!M49+Bawana_RLNG!M49+Bawana_Spot!M49</f>
        <v>173.72</v>
      </c>
      <c r="O49" s="196">
        <f>PPCL_NG!T49+PPCL_Spot!T49+GT_NG!T49+GT_Spot!T49+Bawana_NG!T49+Bawana_RLNG!T49+Bawana_Spot!T49</f>
        <v>173.84518027426634</v>
      </c>
      <c r="P49" s="197">
        <f t="shared" si="4"/>
        <v>-0.12518027426634148</v>
      </c>
      <c r="Q49" s="197">
        <f t="shared" si="5"/>
        <v>-0.3859999999998962</v>
      </c>
    </row>
    <row r="50" spans="1:17">
      <c r="A50" s="33" t="s">
        <v>92</v>
      </c>
      <c r="B50" s="196">
        <f>PPCL_NG!I50+PPCL_Spot!I50+GT_NG!I50+GT_Spot!I50+Bawana_NG!I50+Bawana_RLNG!I50+Bawana_Spot!I50</f>
        <v>527.74</v>
      </c>
      <c r="C50" s="196">
        <f>PPCL_NG!P50+PPCL_Spot!P50+GT_NG!P50+GT_Spot!P50+Bawana_NG!P50+Bawana_RLNG!P50+Bawana_Spot!P50</f>
        <v>527.88654405506031</v>
      </c>
      <c r="D50" s="197">
        <f t="shared" si="0"/>
        <v>-0.14654405506030344</v>
      </c>
      <c r="E50" s="196">
        <f>PPCL_NG!J50+PPCL_Spot!J50+GT_NG!J50+GT_Spot!J50+Bawana_NG!J50+Bawana_RLNG!J50+Bawana_Spot!J50</f>
        <v>176.34</v>
      </c>
      <c r="F50" s="196">
        <f>PPCL_NG!Q50+PPCL_Spot!Q50+GT_NG!Q50+GT_Spot!Q50+Bawana_NG!Q50+Bawana_RLNG!Q50+Bawana_Spot!Q50</f>
        <v>176.43054391035037</v>
      </c>
      <c r="G50" s="197">
        <f t="shared" si="1"/>
        <v>-9.0543910350362466E-2</v>
      </c>
      <c r="H50" s="196">
        <f>PPCL_NG!K50+PPCL_Spot!K50+GT_NG!K50+GT_Spot!K50+Bawana_NG!K50+Bawana_RLNG!K50+Bawana_Spot!K50</f>
        <v>22.73</v>
      </c>
      <c r="I50" s="196">
        <f>PPCL_NG!R50+PPCL_Spot!R50+GT_NG!R50+GT_Spot!R50+Bawana_NG!R50+Bawana_RLNG!R50+Bawana_Spot!R50</f>
        <v>22.73</v>
      </c>
      <c r="J50" s="197">
        <f t="shared" si="2"/>
        <v>0</v>
      </c>
      <c r="K50" s="196">
        <f>PPCL_NG!L50+PPCL_Spot!L50+GT_NG!L50+GT_Spot!L50+Bawana_NG!L50+Bawana_RLNG!L50+Bawana_Spot!L50</f>
        <v>108.66999999999999</v>
      </c>
      <c r="L50" s="196">
        <f>PPCL_NG!S50+PPCL_Spot!S50+GT_NG!S50+GT_Spot!S50+Bawana_NG!S50+Bawana_RLNG!S50+Bawana_Spot!S50</f>
        <v>108.69373176032288</v>
      </c>
      <c r="M50" s="197">
        <f t="shared" si="3"/>
        <v>-2.3731760322888817E-2</v>
      </c>
      <c r="N50" s="196">
        <f>PPCL_NG!M50+PPCL_Spot!M50+GT_NG!M50+GT_Spot!M50+Bawana_NG!M50+Bawana_RLNG!M50+Bawana_Spot!M50</f>
        <v>173.72</v>
      </c>
      <c r="O50" s="196">
        <f>PPCL_NG!T50+PPCL_Spot!T50+GT_NG!T50+GT_Spot!T50+Bawana_NG!T50+Bawana_RLNG!T50+Bawana_Spot!T50</f>
        <v>173.84518027426634</v>
      </c>
      <c r="P50" s="197">
        <f t="shared" si="4"/>
        <v>-0.12518027426634148</v>
      </c>
      <c r="Q50" s="197">
        <f t="shared" si="5"/>
        <v>-0.3859999999998962</v>
      </c>
    </row>
    <row r="51" spans="1:17">
      <c r="A51" s="33" t="s">
        <v>93</v>
      </c>
      <c r="B51" s="196">
        <f>PPCL_NG!I51+PPCL_Spot!I51+GT_NG!I51+GT_Spot!I51+Bawana_NG!I51+Bawana_RLNG!I51+Bawana_Spot!I51</f>
        <v>525.88</v>
      </c>
      <c r="C51" s="196">
        <f>PPCL_NG!P51+PPCL_Spot!P51+GT_NG!P51+GT_Spot!P51+Bawana_NG!P51+Bawana_RLNG!P51+Bawana_Spot!P51</f>
        <v>526.02941322570632</v>
      </c>
      <c r="D51" s="197">
        <f t="shared" si="0"/>
        <v>-0.14941322570632565</v>
      </c>
      <c r="E51" s="196">
        <f>PPCL_NG!J51+PPCL_Spot!J51+GT_NG!J51+GT_Spot!J51+Bawana_NG!J51+Bawana_RLNG!J51+Bawana_Spot!J51</f>
        <v>175.41</v>
      </c>
      <c r="F51" s="196">
        <f>PPCL_NG!Q51+PPCL_Spot!Q51+GT_NG!Q51+GT_Spot!Q51+Bawana_NG!Q51+Bawana_RLNG!Q51+Bawana_Spot!Q51</f>
        <v>175.50166285746457</v>
      </c>
      <c r="G51" s="197">
        <f t="shared" si="1"/>
        <v>-9.1662857464569925E-2</v>
      </c>
      <c r="H51" s="196">
        <f>PPCL_NG!K51+PPCL_Spot!K51+GT_NG!K51+GT_Spot!K51+Bawana_NG!K51+Bawana_RLNG!K51+Bawana_Spot!K51</f>
        <v>22.51</v>
      </c>
      <c r="I51" s="196">
        <f>PPCL_NG!R51+PPCL_Spot!R51+GT_NG!R51+GT_Spot!R51+Bawana_NG!R51+Bawana_RLNG!R51+Bawana_Spot!R51</f>
        <v>22.510037260566165</v>
      </c>
      <c r="J51" s="197">
        <f t="shared" si="2"/>
        <v>-3.7260566163155318E-5</v>
      </c>
      <c r="K51" s="196">
        <f>PPCL_NG!L51+PPCL_Spot!L51+GT_NG!L51+GT_Spot!L51+Bawana_NG!L51+Bawana_RLNG!L51+Bawana_Spot!L51</f>
        <v>107.55999999999999</v>
      </c>
      <c r="L51" s="196">
        <f>PPCL_NG!S51+PPCL_Spot!S51+GT_NG!S51+GT_Spot!S51+Bawana_NG!S51+Bawana_RLNG!S51+Bawana_Spot!S51</f>
        <v>107.58388113015295</v>
      </c>
      <c r="M51" s="197">
        <f t="shared" si="3"/>
        <v>-2.3881130152958008E-2</v>
      </c>
      <c r="N51" s="196">
        <f>PPCL_NG!M51+PPCL_Spot!M51+GT_NG!M51+GT_Spot!M51+Bawana_NG!M51+Bawana_RLNG!M51+Bawana_Spot!M51</f>
        <v>172.61</v>
      </c>
      <c r="O51" s="196">
        <f>PPCL_NG!T51+PPCL_Spot!T51+GT_NG!T51+GT_Spot!T51+Bawana_NG!T51+Bawana_RLNG!T51+Bawana_Spot!T51</f>
        <v>172.73600552611003</v>
      </c>
      <c r="P51" s="197">
        <f t="shared" si="4"/>
        <v>-0.12600552611002058</v>
      </c>
      <c r="Q51" s="197">
        <f t="shared" si="5"/>
        <v>-0.39100000000003732</v>
      </c>
    </row>
    <row r="52" spans="1:17">
      <c r="A52" s="33" t="s">
        <v>94</v>
      </c>
      <c r="B52" s="196">
        <f>PPCL_NG!I52+PPCL_Spot!I52+GT_NG!I52+GT_Spot!I52+Bawana_NG!I52+Bawana_RLNG!I52+Bawana_Spot!I52</f>
        <v>525.88</v>
      </c>
      <c r="C52" s="196">
        <f>PPCL_NG!P52+PPCL_Spot!P52+GT_NG!P52+GT_Spot!P52+Bawana_NG!P52+Bawana_RLNG!P52+Bawana_Spot!P52</f>
        <v>526.02941322570632</v>
      </c>
      <c r="D52" s="197">
        <f t="shared" si="0"/>
        <v>-0.14941322570632565</v>
      </c>
      <c r="E52" s="196">
        <f>PPCL_NG!J52+PPCL_Spot!J52+GT_NG!J52+GT_Spot!J52+Bawana_NG!J52+Bawana_RLNG!J52+Bawana_Spot!J52</f>
        <v>175.41</v>
      </c>
      <c r="F52" s="196">
        <f>PPCL_NG!Q52+PPCL_Spot!Q52+GT_NG!Q52+GT_Spot!Q52+Bawana_NG!Q52+Bawana_RLNG!Q52+Bawana_Spot!Q52</f>
        <v>175.50166285746457</v>
      </c>
      <c r="G52" s="197">
        <f t="shared" si="1"/>
        <v>-9.1662857464569925E-2</v>
      </c>
      <c r="H52" s="196">
        <f>PPCL_NG!K52+PPCL_Spot!K52+GT_NG!K52+GT_Spot!K52+Bawana_NG!K52+Bawana_RLNG!K52+Bawana_Spot!K52</f>
        <v>22.51</v>
      </c>
      <c r="I52" s="196">
        <f>PPCL_NG!R52+PPCL_Spot!R52+GT_NG!R52+GT_Spot!R52+Bawana_NG!R52+Bawana_RLNG!R52+Bawana_Spot!R52</f>
        <v>22.510037260566165</v>
      </c>
      <c r="J52" s="197">
        <f t="shared" si="2"/>
        <v>-3.7260566163155318E-5</v>
      </c>
      <c r="K52" s="196">
        <f>PPCL_NG!L52+PPCL_Spot!L52+GT_NG!L52+GT_Spot!L52+Bawana_NG!L52+Bawana_RLNG!L52+Bawana_Spot!L52</f>
        <v>107.55999999999999</v>
      </c>
      <c r="L52" s="196">
        <f>PPCL_NG!S52+PPCL_Spot!S52+GT_NG!S52+GT_Spot!S52+Bawana_NG!S52+Bawana_RLNG!S52+Bawana_Spot!S52</f>
        <v>107.58388113015295</v>
      </c>
      <c r="M52" s="197">
        <f t="shared" si="3"/>
        <v>-2.3881130152958008E-2</v>
      </c>
      <c r="N52" s="196">
        <f>PPCL_NG!M52+PPCL_Spot!M52+GT_NG!M52+GT_Spot!M52+Bawana_NG!M52+Bawana_RLNG!M52+Bawana_Spot!M52</f>
        <v>172.61</v>
      </c>
      <c r="O52" s="196">
        <f>PPCL_NG!T52+PPCL_Spot!T52+GT_NG!T52+GT_Spot!T52+Bawana_NG!T52+Bawana_RLNG!T52+Bawana_Spot!T52</f>
        <v>172.73600552611003</v>
      </c>
      <c r="P52" s="197">
        <f t="shared" si="4"/>
        <v>-0.12600552611002058</v>
      </c>
      <c r="Q52" s="197">
        <f t="shared" si="5"/>
        <v>-0.39100000000003732</v>
      </c>
    </row>
    <row r="53" spans="1:17">
      <c r="A53" s="33" t="s">
        <v>95</v>
      </c>
      <c r="B53" s="196">
        <f>PPCL_NG!I53+PPCL_Spot!I53+GT_NG!I53+GT_Spot!I53+Bawana_NG!I53+Bawana_RLNG!I53+Bawana_Spot!I53</f>
        <v>525.88</v>
      </c>
      <c r="C53" s="196">
        <f>PPCL_NG!P53+PPCL_Spot!P53+GT_NG!P53+GT_Spot!P53+Bawana_NG!P53+Bawana_RLNG!P53+Bawana_Spot!P53</f>
        <v>526.02941322570632</v>
      </c>
      <c r="D53" s="197">
        <f t="shared" si="0"/>
        <v>-0.14941322570632565</v>
      </c>
      <c r="E53" s="196">
        <f>PPCL_NG!J53+PPCL_Spot!J53+GT_NG!J53+GT_Spot!J53+Bawana_NG!J53+Bawana_RLNG!J53+Bawana_Spot!J53</f>
        <v>175.41</v>
      </c>
      <c r="F53" s="196">
        <f>PPCL_NG!Q53+PPCL_Spot!Q53+GT_NG!Q53+GT_Spot!Q53+Bawana_NG!Q53+Bawana_RLNG!Q53+Bawana_Spot!Q53</f>
        <v>175.50166285746457</v>
      </c>
      <c r="G53" s="197">
        <f t="shared" si="1"/>
        <v>-9.1662857464569925E-2</v>
      </c>
      <c r="H53" s="196">
        <f>PPCL_NG!K53+PPCL_Spot!K53+GT_NG!K53+GT_Spot!K53+Bawana_NG!K53+Bawana_RLNG!K53+Bawana_Spot!K53</f>
        <v>22.51</v>
      </c>
      <c r="I53" s="196">
        <f>PPCL_NG!R53+PPCL_Spot!R53+GT_NG!R53+GT_Spot!R53+Bawana_NG!R53+Bawana_RLNG!R53+Bawana_Spot!R53</f>
        <v>22.510037260566165</v>
      </c>
      <c r="J53" s="197">
        <f t="shared" si="2"/>
        <v>-3.7260566163155318E-5</v>
      </c>
      <c r="K53" s="196">
        <f>PPCL_NG!L53+PPCL_Spot!L53+GT_NG!L53+GT_Spot!L53+Bawana_NG!L53+Bawana_RLNG!L53+Bawana_Spot!L53</f>
        <v>107.55999999999999</v>
      </c>
      <c r="L53" s="196">
        <f>PPCL_NG!S53+PPCL_Spot!S53+GT_NG!S53+GT_Spot!S53+Bawana_NG!S53+Bawana_RLNG!S53+Bawana_Spot!S53</f>
        <v>107.58388113015295</v>
      </c>
      <c r="M53" s="197">
        <f t="shared" si="3"/>
        <v>-2.3881130152958008E-2</v>
      </c>
      <c r="N53" s="196">
        <f>PPCL_NG!M53+PPCL_Spot!M53+GT_NG!M53+GT_Spot!M53+Bawana_NG!M53+Bawana_RLNG!M53+Bawana_Spot!M53</f>
        <v>172.61</v>
      </c>
      <c r="O53" s="196">
        <f>PPCL_NG!T53+PPCL_Spot!T53+GT_NG!T53+GT_Spot!T53+Bawana_NG!T53+Bawana_RLNG!T53+Bawana_Spot!T53</f>
        <v>172.73600552611003</v>
      </c>
      <c r="P53" s="197">
        <f t="shared" si="4"/>
        <v>-0.12600552611002058</v>
      </c>
      <c r="Q53" s="197">
        <f t="shared" si="5"/>
        <v>-0.39100000000003732</v>
      </c>
    </row>
    <row r="54" spans="1:17">
      <c r="A54" s="33" t="s">
        <v>96</v>
      </c>
      <c r="B54" s="196">
        <f>PPCL_NG!I54+PPCL_Spot!I54+GT_NG!I54+GT_Spot!I54+Bawana_NG!I54+Bawana_RLNG!I54+Bawana_Spot!I54</f>
        <v>525.88</v>
      </c>
      <c r="C54" s="196">
        <f>PPCL_NG!P54+PPCL_Spot!P54+GT_NG!P54+GT_Spot!P54+Bawana_NG!P54+Bawana_RLNG!P54+Bawana_Spot!P54</f>
        <v>526.02941322570632</v>
      </c>
      <c r="D54" s="197">
        <f t="shared" si="0"/>
        <v>-0.14941322570632565</v>
      </c>
      <c r="E54" s="196">
        <f>PPCL_NG!J54+PPCL_Spot!J54+GT_NG!J54+GT_Spot!J54+Bawana_NG!J54+Bawana_RLNG!J54+Bawana_Spot!J54</f>
        <v>175.41</v>
      </c>
      <c r="F54" s="196">
        <f>PPCL_NG!Q54+PPCL_Spot!Q54+GT_NG!Q54+GT_Spot!Q54+Bawana_NG!Q54+Bawana_RLNG!Q54+Bawana_Spot!Q54</f>
        <v>175.50166285746457</v>
      </c>
      <c r="G54" s="197">
        <f t="shared" si="1"/>
        <v>-9.1662857464569925E-2</v>
      </c>
      <c r="H54" s="196">
        <f>PPCL_NG!K54+PPCL_Spot!K54+GT_NG!K54+GT_Spot!K54+Bawana_NG!K54+Bawana_RLNG!K54+Bawana_Spot!K54</f>
        <v>22.51</v>
      </c>
      <c r="I54" s="196">
        <f>PPCL_NG!R54+PPCL_Spot!R54+GT_NG!R54+GT_Spot!R54+Bawana_NG!R54+Bawana_RLNG!R54+Bawana_Spot!R54</f>
        <v>22.510037260566165</v>
      </c>
      <c r="J54" s="197">
        <f t="shared" si="2"/>
        <v>-3.7260566163155318E-5</v>
      </c>
      <c r="K54" s="196">
        <f>PPCL_NG!L54+PPCL_Spot!L54+GT_NG!L54+GT_Spot!L54+Bawana_NG!L54+Bawana_RLNG!L54+Bawana_Spot!L54</f>
        <v>107.55999999999999</v>
      </c>
      <c r="L54" s="196">
        <f>PPCL_NG!S54+PPCL_Spot!S54+GT_NG!S54+GT_Spot!S54+Bawana_NG!S54+Bawana_RLNG!S54+Bawana_Spot!S54</f>
        <v>107.58388113015295</v>
      </c>
      <c r="M54" s="197">
        <f t="shared" si="3"/>
        <v>-2.3881130152958008E-2</v>
      </c>
      <c r="N54" s="196">
        <f>PPCL_NG!M54+PPCL_Spot!M54+GT_NG!M54+GT_Spot!M54+Bawana_NG!M54+Bawana_RLNG!M54+Bawana_Spot!M54</f>
        <v>172.61</v>
      </c>
      <c r="O54" s="196">
        <f>PPCL_NG!T54+PPCL_Spot!T54+GT_NG!T54+GT_Spot!T54+Bawana_NG!T54+Bawana_RLNG!T54+Bawana_Spot!T54</f>
        <v>172.73600552611003</v>
      </c>
      <c r="P54" s="197">
        <f t="shared" si="4"/>
        <v>-0.12600552611002058</v>
      </c>
      <c r="Q54" s="197">
        <f t="shared" si="5"/>
        <v>-0.39100000000003732</v>
      </c>
    </row>
    <row r="55" spans="1:17">
      <c r="A55" s="33" t="s">
        <v>97</v>
      </c>
      <c r="B55" s="196">
        <f>PPCL_NG!I55+PPCL_Spot!I55+GT_NG!I55+GT_Spot!I55+Bawana_NG!I55+Bawana_RLNG!I55+Bawana_Spot!I55</f>
        <v>525.88</v>
      </c>
      <c r="C55" s="196">
        <f>PPCL_NG!P55+PPCL_Spot!P55+GT_NG!P55+GT_Spot!P55+Bawana_NG!P55+Bawana_RLNG!P55+Bawana_Spot!P55</f>
        <v>526.02941322570632</v>
      </c>
      <c r="D55" s="197">
        <f t="shared" si="0"/>
        <v>-0.14941322570632565</v>
      </c>
      <c r="E55" s="196">
        <f>PPCL_NG!J55+PPCL_Spot!J55+GT_NG!J55+GT_Spot!J55+Bawana_NG!J55+Bawana_RLNG!J55+Bawana_Spot!J55</f>
        <v>175.41</v>
      </c>
      <c r="F55" s="196">
        <f>PPCL_NG!Q55+PPCL_Spot!Q55+GT_NG!Q55+GT_Spot!Q55+Bawana_NG!Q55+Bawana_RLNG!Q55+Bawana_Spot!Q55</f>
        <v>175.50166285746457</v>
      </c>
      <c r="G55" s="197">
        <f t="shared" si="1"/>
        <v>-9.1662857464569925E-2</v>
      </c>
      <c r="H55" s="196">
        <f>PPCL_NG!K55+PPCL_Spot!K55+GT_NG!K55+GT_Spot!K55+Bawana_NG!K55+Bawana_RLNG!K55+Bawana_Spot!K55</f>
        <v>22.51</v>
      </c>
      <c r="I55" s="196">
        <f>PPCL_NG!R55+PPCL_Spot!R55+GT_NG!R55+GT_Spot!R55+Bawana_NG!R55+Bawana_RLNG!R55+Bawana_Spot!R55</f>
        <v>22.510037260566165</v>
      </c>
      <c r="J55" s="197">
        <f t="shared" si="2"/>
        <v>-3.7260566163155318E-5</v>
      </c>
      <c r="K55" s="196">
        <f>PPCL_NG!L55+PPCL_Spot!L55+GT_NG!L55+GT_Spot!L55+Bawana_NG!L55+Bawana_RLNG!L55+Bawana_Spot!L55</f>
        <v>107.55999999999999</v>
      </c>
      <c r="L55" s="196">
        <f>PPCL_NG!S55+PPCL_Spot!S55+GT_NG!S55+GT_Spot!S55+Bawana_NG!S55+Bawana_RLNG!S55+Bawana_Spot!S55</f>
        <v>107.58388113015295</v>
      </c>
      <c r="M55" s="197">
        <f t="shared" si="3"/>
        <v>-2.3881130152958008E-2</v>
      </c>
      <c r="N55" s="196">
        <f>PPCL_NG!M55+PPCL_Spot!M55+GT_NG!M55+GT_Spot!M55+Bawana_NG!M55+Bawana_RLNG!M55+Bawana_Spot!M55</f>
        <v>172.61</v>
      </c>
      <c r="O55" s="196">
        <f>PPCL_NG!T55+PPCL_Spot!T55+GT_NG!T55+GT_Spot!T55+Bawana_NG!T55+Bawana_RLNG!T55+Bawana_Spot!T55</f>
        <v>172.73600552611003</v>
      </c>
      <c r="P55" s="197">
        <f t="shared" si="4"/>
        <v>-0.12600552611002058</v>
      </c>
      <c r="Q55" s="197">
        <f t="shared" si="5"/>
        <v>-0.39100000000003732</v>
      </c>
    </row>
    <row r="56" spans="1:17">
      <c r="A56" s="33" t="s">
        <v>98</v>
      </c>
      <c r="B56" s="196">
        <f>PPCL_NG!I56+PPCL_Spot!I56+GT_NG!I56+GT_Spot!I56+Bawana_NG!I56+Bawana_RLNG!I56+Bawana_Spot!I56</f>
        <v>525.88</v>
      </c>
      <c r="C56" s="196">
        <f>PPCL_NG!P56+PPCL_Spot!P56+GT_NG!P56+GT_Spot!P56+Bawana_NG!P56+Bawana_RLNG!P56+Bawana_Spot!P56</f>
        <v>526.02941322570632</v>
      </c>
      <c r="D56" s="197">
        <f t="shared" si="0"/>
        <v>-0.14941322570632565</v>
      </c>
      <c r="E56" s="196">
        <f>PPCL_NG!J56+PPCL_Spot!J56+GT_NG!J56+GT_Spot!J56+Bawana_NG!J56+Bawana_RLNG!J56+Bawana_Spot!J56</f>
        <v>175.41</v>
      </c>
      <c r="F56" s="196">
        <f>PPCL_NG!Q56+PPCL_Spot!Q56+GT_NG!Q56+GT_Spot!Q56+Bawana_NG!Q56+Bawana_RLNG!Q56+Bawana_Spot!Q56</f>
        <v>175.50166285746457</v>
      </c>
      <c r="G56" s="197">
        <f t="shared" si="1"/>
        <v>-9.1662857464569925E-2</v>
      </c>
      <c r="H56" s="196">
        <f>PPCL_NG!K56+PPCL_Spot!K56+GT_NG!K56+GT_Spot!K56+Bawana_NG!K56+Bawana_RLNG!K56+Bawana_Spot!K56</f>
        <v>22.51</v>
      </c>
      <c r="I56" s="196">
        <f>PPCL_NG!R56+PPCL_Spot!R56+GT_NG!R56+GT_Spot!R56+Bawana_NG!R56+Bawana_RLNG!R56+Bawana_Spot!R56</f>
        <v>22.510037260566165</v>
      </c>
      <c r="J56" s="197">
        <f t="shared" si="2"/>
        <v>-3.7260566163155318E-5</v>
      </c>
      <c r="K56" s="196">
        <f>PPCL_NG!L56+PPCL_Spot!L56+GT_NG!L56+GT_Spot!L56+Bawana_NG!L56+Bawana_RLNG!L56+Bawana_Spot!L56</f>
        <v>107.55999999999999</v>
      </c>
      <c r="L56" s="196">
        <f>PPCL_NG!S56+PPCL_Spot!S56+GT_NG!S56+GT_Spot!S56+Bawana_NG!S56+Bawana_RLNG!S56+Bawana_Spot!S56</f>
        <v>107.58388113015295</v>
      </c>
      <c r="M56" s="197">
        <f t="shared" si="3"/>
        <v>-2.3881130152958008E-2</v>
      </c>
      <c r="N56" s="196">
        <f>PPCL_NG!M56+PPCL_Spot!M56+GT_NG!M56+GT_Spot!M56+Bawana_NG!M56+Bawana_RLNG!M56+Bawana_Spot!M56</f>
        <v>172.61</v>
      </c>
      <c r="O56" s="196">
        <f>PPCL_NG!T56+PPCL_Spot!T56+GT_NG!T56+GT_Spot!T56+Bawana_NG!T56+Bawana_RLNG!T56+Bawana_Spot!T56</f>
        <v>172.73600552611003</v>
      </c>
      <c r="P56" s="197">
        <f t="shared" si="4"/>
        <v>-0.12600552611002058</v>
      </c>
      <c r="Q56" s="197">
        <f t="shared" si="5"/>
        <v>-0.39100000000003732</v>
      </c>
    </row>
    <row r="57" spans="1:17">
      <c r="A57" s="33" t="s">
        <v>99</v>
      </c>
      <c r="B57" s="196">
        <f>PPCL_NG!I57+PPCL_Spot!I57+GT_NG!I57+GT_Spot!I57+Bawana_NG!I57+Bawana_RLNG!I57+Bawana_Spot!I57</f>
        <v>525.88</v>
      </c>
      <c r="C57" s="196">
        <f>PPCL_NG!P57+PPCL_Spot!P57+GT_NG!P57+GT_Spot!P57+Bawana_NG!P57+Bawana_RLNG!P57+Bawana_Spot!P57</f>
        <v>526.02941322570632</v>
      </c>
      <c r="D57" s="197">
        <f t="shared" si="0"/>
        <v>-0.14941322570632565</v>
      </c>
      <c r="E57" s="196">
        <f>PPCL_NG!J57+PPCL_Spot!J57+GT_NG!J57+GT_Spot!J57+Bawana_NG!J57+Bawana_RLNG!J57+Bawana_Spot!J57</f>
        <v>175.41</v>
      </c>
      <c r="F57" s="196">
        <f>PPCL_NG!Q57+PPCL_Spot!Q57+GT_NG!Q57+GT_Spot!Q57+Bawana_NG!Q57+Bawana_RLNG!Q57+Bawana_Spot!Q57</f>
        <v>175.50166285746457</v>
      </c>
      <c r="G57" s="197">
        <f t="shared" si="1"/>
        <v>-9.1662857464569925E-2</v>
      </c>
      <c r="H57" s="196">
        <f>PPCL_NG!K57+PPCL_Spot!K57+GT_NG!K57+GT_Spot!K57+Bawana_NG!K57+Bawana_RLNG!K57+Bawana_Spot!K57</f>
        <v>22.51</v>
      </c>
      <c r="I57" s="196">
        <f>PPCL_NG!R57+PPCL_Spot!R57+GT_NG!R57+GT_Spot!R57+Bawana_NG!R57+Bawana_RLNG!R57+Bawana_Spot!R57</f>
        <v>22.510037260566165</v>
      </c>
      <c r="J57" s="197">
        <f t="shared" si="2"/>
        <v>-3.7260566163155318E-5</v>
      </c>
      <c r="K57" s="196">
        <f>PPCL_NG!L57+PPCL_Spot!L57+GT_NG!L57+GT_Spot!L57+Bawana_NG!L57+Bawana_RLNG!L57+Bawana_Spot!L57</f>
        <v>107.55999999999999</v>
      </c>
      <c r="L57" s="196">
        <f>PPCL_NG!S57+PPCL_Spot!S57+GT_NG!S57+GT_Spot!S57+Bawana_NG!S57+Bawana_RLNG!S57+Bawana_Spot!S57</f>
        <v>107.58388113015295</v>
      </c>
      <c r="M57" s="197">
        <f t="shared" si="3"/>
        <v>-2.3881130152958008E-2</v>
      </c>
      <c r="N57" s="196">
        <f>PPCL_NG!M57+PPCL_Spot!M57+GT_NG!M57+GT_Spot!M57+Bawana_NG!M57+Bawana_RLNG!M57+Bawana_Spot!M57</f>
        <v>172.61</v>
      </c>
      <c r="O57" s="196">
        <f>PPCL_NG!T57+PPCL_Spot!T57+GT_NG!T57+GT_Spot!T57+Bawana_NG!T57+Bawana_RLNG!T57+Bawana_Spot!T57</f>
        <v>172.73600552611003</v>
      </c>
      <c r="P57" s="197">
        <f t="shared" si="4"/>
        <v>-0.12600552611002058</v>
      </c>
      <c r="Q57" s="197">
        <f t="shared" si="5"/>
        <v>-0.39100000000003732</v>
      </c>
    </row>
    <row r="58" spans="1:17">
      <c r="A58" s="33" t="s">
        <v>100</v>
      </c>
      <c r="B58" s="196">
        <f>PPCL_NG!I58+PPCL_Spot!I58+GT_NG!I58+GT_Spot!I58+Bawana_NG!I58+Bawana_RLNG!I58+Bawana_Spot!I58</f>
        <v>525.88</v>
      </c>
      <c r="C58" s="196">
        <f>PPCL_NG!P58+PPCL_Spot!P58+GT_NG!P58+GT_Spot!P58+Bawana_NG!P58+Bawana_RLNG!P58+Bawana_Spot!P58</f>
        <v>526.02941322570632</v>
      </c>
      <c r="D58" s="197">
        <f t="shared" si="0"/>
        <v>-0.14941322570632565</v>
      </c>
      <c r="E58" s="196">
        <f>PPCL_NG!J58+PPCL_Spot!J58+GT_NG!J58+GT_Spot!J58+Bawana_NG!J58+Bawana_RLNG!J58+Bawana_Spot!J58</f>
        <v>175.41</v>
      </c>
      <c r="F58" s="196">
        <f>PPCL_NG!Q58+PPCL_Spot!Q58+GT_NG!Q58+GT_Spot!Q58+Bawana_NG!Q58+Bawana_RLNG!Q58+Bawana_Spot!Q58</f>
        <v>175.50166285746457</v>
      </c>
      <c r="G58" s="197">
        <f t="shared" si="1"/>
        <v>-9.1662857464569925E-2</v>
      </c>
      <c r="H58" s="196">
        <f>PPCL_NG!K58+PPCL_Spot!K58+GT_NG!K58+GT_Spot!K58+Bawana_NG!K58+Bawana_RLNG!K58+Bawana_Spot!K58</f>
        <v>22.51</v>
      </c>
      <c r="I58" s="196">
        <f>PPCL_NG!R58+PPCL_Spot!R58+GT_NG!R58+GT_Spot!R58+Bawana_NG!R58+Bawana_RLNG!R58+Bawana_Spot!R58</f>
        <v>22.510037260566165</v>
      </c>
      <c r="J58" s="197">
        <f t="shared" si="2"/>
        <v>-3.7260566163155318E-5</v>
      </c>
      <c r="K58" s="196">
        <f>PPCL_NG!L58+PPCL_Spot!L58+GT_NG!L58+GT_Spot!L58+Bawana_NG!L58+Bawana_RLNG!L58+Bawana_Spot!L58</f>
        <v>107.55999999999999</v>
      </c>
      <c r="L58" s="196">
        <f>PPCL_NG!S58+PPCL_Spot!S58+GT_NG!S58+GT_Spot!S58+Bawana_NG!S58+Bawana_RLNG!S58+Bawana_Spot!S58</f>
        <v>107.58388113015295</v>
      </c>
      <c r="M58" s="197">
        <f t="shared" si="3"/>
        <v>-2.3881130152958008E-2</v>
      </c>
      <c r="N58" s="196">
        <f>PPCL_NG!M58+PPCL_Spot!M58+GT_NG!M58+GT_Spot!M58+Bawana_NG!M58+Bawana_RLNG!M58+Bawana_Spot!M58</f>
        <v>172.61</v>
      </c>
      <c r="O58" s="196">
        <f>PPCL_NG!T58+PPCL_Spot!T58+GT_NG!T58+GT_Spot!T58+Bawana_NG!T58+Bawana_RLNG!T58+Bawana_Spot!T58</f>
        <v>172.73600552611003</v>
      </c>
      <c r="P58" s="197">
        <f t="shared" si="4"/>
        <v>-0.12600552611002058</v>
      </c>
      <c r="Q58" s="197">
        <f t="shared" si="5"/>
        <v>-0.39100000000003732</v>
      </c>
    </row>
    <row r="59" spans="1:17">
      <c r="A59" s="33" t="s">
        <v>101</v>
      </c>
      <c r="B59" s="196">
        <f>PPCL_NG!I59+PPCL_Spot!I59+GT_NG!I59+GT_Spot!I59+Bawana_NG!I59+Bawana_RLNG!I59+Bawana_Spot!I59</f>
        <v>525.88</v>
      </c>
      <c r="C59" s="196">
        <f>PPCL_NG!P59+PPCL_Spot!P59+GT_NG!P59+GT_Spot!P59+Bawana_NG!P59+Bawana_RLNG!P59+Bawana_Spot!P59</f>
        <v>526.02941322570632</v>
      </c>
      <c r="D59" s="197">
        <f t="shared" si="0"/>
        <v>-0.14941322570632565</v>
      </c>
      <c r="E59" s="196">
        <f>PPCL_NG!J59+PPCL_Spot!J59+GT_NG!J59+GT_Spot!J59+Bawana_NG!J59+Bawana_RLNG!J59+Bawana_Spot!J59</f>
        <v>175.41</v>
      </c>
      <c r="F59" s="196">
        <f>PPCL_NG!Q59+PPCL_Spot!Q59+GT_NG!Q59+GT_Spot!Q59+Bawana_NG!Q59+Bawana_RLNG!Q59+Bawana_Spot!Q59</f>
        <v>175.50166285746457</v>
      </c>
      <c r="G59" s="197">
        <f t="shared" si="1"/>
        <v>-9.1662857464569925E-2</v>
      </c>
      <c r="H59" s="196">
        <f>PPCL_NG!K59+PPCL_Spot!K59+GT_NG!K59+GT_Spot!K59+Bawana_NG!K59+Bawana_RLNG!K59+Bawana_Spot!K59</f>
        <v>22.51</v>
      </c>
      <c r="I59" s="196">
        <f>PPCL_NG!R59+PPCL_Spot!R59+GT_NG!R59+GT_Spot!R59+Bawana_NG!R59+Bawana_RLNG!R59+Bawana_Spot!R59</f>
        <v>22.510037260566165</v>
      </c>
      <c r="J59" s="197">
        <f t="shared" si="2"/>
        <v>-3.7260566163155318E-5</v>
      </c>
      <c r="K59" s="196">
        <f>PPCL_NG!L59+PPCL_Spot!L59+GT_NG!L59+GT_Spot!L59+Bawana_NG!L59+Bawana_RLNG!L59+Bawana_Spot!L59</f>
        <v>107.55999999999999</v>
      </c>
      <c r="L59" s="196">
        <f>PPCL_NG!S59+PPCL_Spot!S59+GT_NG!S59+GT_Spot!S59+Bawana_NG!S59+Bawana_RLNG!S59+Bawana_Spot!S59</f>
        <v>107.58388113015295</v>
      </c>
      <c r="M59" s="197">
        <f t="shared" si="3"/>
        <v>-2.3881130152958008E-2</v>
      </c>
      <c r="N59" s="196">
        <f>PPCL_NG!M59+PPCL_Spot!M59+GT_NG!M59+GT_Spot!M59+Bawana_NG!M59+Bawana_RLNG!M59+Bawana_Spot!M59</f>
        <v>172.61</v>
      </c>
      <c r="O59" s="196">
        <f>PPCL_NG!T59+PPCL_Spot!T59+GT_NG!T59+GT_Spot!T59+Bawana_NG!T59+Bawana_RLNG!T59+Bawana_Spot!T59</f>
        <v>172.73600552611003</v>
      </c>
      <c r="P59" s="197">
        <f t="shared" si="4"/>
        <v>-0.12600552611002058</v>
      </c>
      <c r="Q59" s="197">
        <f t="shared" si="5"/>
        <v>-0.39100000000003732</v>
      </c>
    </row>
    <row r="60" spans="1:17">
      <c r="A60" s="33" t="s">
        <v>102</v>
      </c>
      <c r="B60" s="196">
        <f>PPCL_NG!I60+PPCL_Spot!I60+GT_NG!I60+GT_Spot!I60+Bawana_NG!I60+Bawana_RLNG!I60+Bawana_Spot!I60</f>
        <v>525.88</v>
      </c>
      <c r="C60" s="196">
        <f>PPCL_NG!P60+PPCL_Spot!P60+GT_NG!P60+GT_Spot!P60+Bawana_NG!P60+Bawana_RLNG!P60+Bawana_Spot!P60</f>
        <v>526.02941322570632</v>
      </c>
      <c r="D60" s="197">
        <f t="shared" si="0"/>
        <v>-0.14941322570632565</v>
      </c>
      <c r="E60" s="196">
        <f>PPCL_NG!J60+PPCL_Spot!J60+GT_NG!J60+GT_Spot!J60+Bawana_NG!J60+Bawana_RLNG!J60+Bawana_Spot!J60</f>
        <v>175.41</v>
      </c>
      <c r="F60" s="196">
        <f>PPCL_NG!Q60+PPCL_Spot!Q60+GT_NG!Q60+GT_Spot!Q60+Bawana_NG!Q60+Bawana_RLNG!Q60+Bawana_Spot!Q60</f>
        <v>175.50166285746457</v>
      </c>
      <c r="G60" s="197">
        <f t="shared" si="1"/>
        <v>-9.1662857464569925E-2</v>
      </c>
      <c r="H60" s="196">
        <f>PPCL_NG!K60+PPCL_Spot!K60+GT_NG!K60+GT_Spot!K60+Bawana_NG!K60+Bawana_RLNG!K60+Bawana_Spot!K60</f>
        <v>22.51</v>
      </c>
      <c r="I60" s="196">
        <f>PPCL_NG!R60+PPCL_Spot!R60+GT_NG!R60+GT_Spot!R60+Bawana_NG!R60+Bawana_RLNG!R60+Bawana_Spot!R60</f>
        <v>22.510037260566165</v>
      </c>
      <c r="J60" s="197">
        <f t="shared" si="2"/>
        <v>-3.7260566163155318E-5</v>
      </c>
      <c r="K60" s="196">
        <f>PPCL_NG!L60+PPCL_Spot!L60+GT_NG!L60+GT_Spot!L60+Bawana_NG!L60+Bawana_RLNG!L60+Bawana_Spot!L60</f>
        <v>107.55999999999999</v>
      </c>
      <c r="L60" s="196">
        <f>PPCL_NG!S60+PPCL_Spot!S60+GT_NG!S60+GT_Spot!S60+Bawana_NG!S60+Bawana_RLNG!S60+Bawana_Spot!S60</f>
        <v>107.58388113015295</v>
      </c>
      <c r="M60" s="197">
        <f t="shared" si="3"/>
        <v>-2.3881130152958008E-2</v>
      </c>
      <c r="N60" s="196">
        <f>PPCL_NG!M60+PPCL_Spot!M60+GT_NG!M60+GT_Spot!M60+Bawana_NG!M60+Bawana_RLNG!M60+Bawana_Spot!M60</f>
        <v>172.61</v>
      </c>
      <c r="O60" s="196">
        <f>PPCL_NG!T60+PPCL_Spot!T60+GT_NG!T60+GT_Spot!T60+Bawana_NG!T60+Bawana_RLNG!T60+Bawana_Spot!T60</f>
        <v>172.73600552611003</v>
      </c>
      <c r="P60" s="197">
        <f t="shared" si="4"/>
        <v>-0.12600552611002058</v>
      </c>
      <c r="Q60" s="197">
        <f t="shared" si="5"/>
        <v>-0.39100000000003732</v>
      </c>
    </row>
    <row r="61" spans="1:17">
      <c r="A61" s="33" t="s">
        <v>103</v>
      </c>
      <c r="B61" s="196">
        <f>PPCL_NG!I61+PPCL_Spot!I61+GT_NG!I61+GT_Spot!I61+Bawana_NG!I61+Bawana_RLNG!I61+Bawana_Spot!I61</f>
        <v>525.88</v>
      </c>
      <c r="C61" s="196">
        <f>PPCL_NG!P61+PPCL_Spot!P61+GT_NG!P61+GT_Spot!P61+Bawana_NG!P61+Bawana_RLNG!P61+Bawana_Spot!P61</f>
        <v>526.02941322570632</v>
      </c>
      <c r="D61" s="197">
        <f t="shared" si="0"/>
        <v>-0.14941322570632565</v>
      </c>
      <c r="E61" s="196">
        <f>PPCL_NG!J61+PPCL_Spot!J61+GT_NG!J61+GT_Spot!J61+Bawana_NG!J61+Bawana_RLNG!J61+Bawana_Spot!J61</f>
        <v>175.41</v>
      </c>
      <c r="F61" s="196">
        <f>PPCL_NG!Q61+PPCL_Spot!Q61+GT_NG!Q61+GT_Spot!Q61+Bawana_NG!Q61+Bawana_RLNG!Q61+Bawana_Spot!Q61</f>
        <v>175.50166285746457</v>
      </c>
      <c r="G61" s="197">
        <f t="shared" si="1"/>
        <v>-9.1662857464569925E-2</v>
      </c>
      <c r="H61" s="196">
        <f>PPCL_NG!K61+PPCL_Spot!K61+GT_NG!K61+GT_Spot!K61+Bawana_NG!K61+Bawana_RLNG!K61+Bawana_Spot!K61</f>
        <v>22.51</v>
      </c>
      <c r="I61" s="196">
        <f>PPCL_NG!R61+PPCL_Spot!R61+GT_NG!R61+GT_Spot!R61+Bawana_NG!R61+Bawana_RLNG!R61+Bawana_Spot!R61</f>
        <v>22.510037260566165</v>
      </c>
      <c r="J61" s="197">
        <f t="shared" si="2"/>
        <v>-3.7260566163155318E-5</v>
      </c>
      <c r="K61" s="196">
        <f>PPCL_NG!L61+PPCL_Spot!L61+GT_NG!L61+GT_Spot!L61+Bawana_NG!L61+Bawana_RLNG!L61+Bawana_Spot!L61</f>
        <v>107.55999999999999</v>
      </c>
      <c r="L61" s="196">
        <f>PPCL_NG!S61+PPCL_Spot!S61+GT_NG!S61+GT_Spot!S61+Bawana_NG!S61+Bawana_RLNG!S61+Bawana_Spot!S61</f>
        <v>107.58388113015295</v>
      </c>
      <c r="M61" s="197">
        <f t="shared" si="3"/>
        <v>-2.3881130152958008E-2</v>
      </c>
      <c r="N61" s="196">
        <f>PPCL_NG!M61+PPCL_Spot!M61+GT_NG!M61+GT_Spot!M61+Bawana_NG!M61+Bawana_RLNG!M61+Bawana_Spot!M61</f>
        <v>172.61</v>
      </c>
      <c r="O61" s="196">
        <f>PPCL_NG!T61+PPCL_Spot!T61+GT_NG!T61+GT_Spot!T61+Bawana_NG!T61+Bawana_RLNG!T61+Bawana_Spot!T61</f>
        <v>172.73600552611003</v>
      </c>
      <c r="P61" s="197">
        <f t="shared" si="4"/>
        <v>-0.12600552611002058</v>
      </c>
      <c r="Q61" s="197">
        <f t="shared" si="5"/>
        <v>-0.39100000000003732</v>
      </c>
    </row>
    <row r="62" spans="1:17">
      <c r="A62" s="33" t="s">
        <v>104</v>
      </c>
      <c r="B62" s="196">
        <f>PPCL_NG!I62+PPCL_Spot!I62+GT_NG!I62+GT_Spot!I62+Bawana_NG!I62+Bawana_RLNG!I62+Bawana_Spot!I62</f>
        <v>525.88</v>
      </c>
      <c r="C62" s="196">
        <f>PPCL_NG!P62+PPCL_Spot!P62+GT_NG!P62+GT_Spot!P62+Bawana_NG!P62+Bawana_RLNG!P62+Bawana_Spot!P62</f>
        <v>526.02941322570632</v>
      </c>
      <c r="D62" s="197">
        <f t="shared" si="0"/>
        <v>-0.14941322570632565</v>
      </c>
      <c r="E62" s="196">
        <f>PPCL_NG!J62+PPCL_Spot!J62+GT_NG!J62+GT_Spot!J62+Bawana_NG!J62+Bawana_RLNG!J62+Bawana_Spot!J62</f>
        <v>175.41</v>
      </c>
      <c r="F62" s="196">
        <f>PPCL_NG!Q62+PPCL_Spot!Q62+GT_NG!Q62+GT_Spot!Q62+Bawana_NG!Q62+Bawana_RLNG!Q62+Bawana_Spot!Q62</f>
        <v>175.50166285746457</v>
      </c>
      <c r="G62" s="197">
        <f t="shared" si="1"/>
        <v>-9.1662857464569925E-2</v>
      </c>
      <c r="H62" s="196">
        <f>PPCL_NG!K62+PPCL_Spot!K62+GT_NG!K62+GT_Spot!K62+Bawana_NG!K62+Bawana_RLNG!K62+Bawana_Spot!K62</f>
        <v>22.51</v>
      </c>
      <c r="I62" s="196">
        <f>PPCL_NG!R62+PPCL_Spot!R62+GT_NG!R62+GT_Spot!R62+Bawana_NG!R62+Bawana_RLNG!R62+Bawana_Spot!R62</f>
        <v>22.510037260566165</v>
      </c>
      <c r="J62" s="197">
        <f t="shared" si="2"/>
        <v>-3.7260566163155318E-5</v>
      </c>
      <c r="K62" s="196">
        <f>PPCL_NG!L62+PPCL_Spot!L62+GT_NG!L62+GT_Spot!L62+Bawana_NG!L62+Bawana_RLNG!L62+Bawana_Spot!L62</f>
        <v>107.55999999999999</v>
      </c>
      <c r="L62" s="196">
        <f>PPCL_NG!S62+PPCL_Spot!S62+GT_NG!S62+GT_Spot!S62+Bawana_NG!S62+Bawana_RLNG!S62+Bawana_Spot!S62</f>
        <v>107.58388113015295</v>
      </c>
      <c r="M62" s="197">
        <f t="shared" si="3"/>
        <v>-2.3881130152958008E-2</v>
      </c>
      <c r="N62" s="196">
        <f>PPCL_NG!M62+PPCL_Spot!M62+GT_NG!M62+GT_Spot!M62+Bawana_NG!M62+Bawana_RLNG!M62+Bawana_Spot!M62</f>
        <v>172.61</v>
      </c>
      <c r="O62" s="196">
        <f>PPCL_NG!T62+PPCL_Spot!T62+GT_NG!T62+GT_Spot!T62+Bawana_NG!T62+Bawana_RLNG!T62+Bawana_Spot!T62</f>
        <v>172.73600552611003</v>
      </c>
      <c r="P62" s="197">
        <f t="shared" si="4"/>
        <v>-0.12600552611002058</v>
      </c>
      <c r="Q62" s="197">
        <f t="shared" si="5"/>
        <v>-0.39100000000003732</v>
      </c>
    </row>
    <row r="63" spans="1:17">
      <c r="A63" s="33" t="s">
        <v>105</v>
      </c>
      <c r="B63" s="196">
        <f>PPCL_NG!I63+PPCL_Spot!I63+GT_NG!I63+GT_Spot!I63+Bawana_NG!I63+Bawana_RLNG!I63+Bawana_Spot!I63</f>
        <v>525.88</v>
      </c>
      <c r="C63" s="196">
        <f>PPCL_NG!P63+PPCL_Spot!P63+GT_NG!P63+GT_Spot!P63+Bawana_NG!P63+Bawana_RLNG!P63+Bawana_Spot!P63</f>
        <v>526.02941322570632</v>
      </c>
      <c r="D63" s="197">
        <f t="shared" si="0"/>
        <v>-0.14941322570632565</v>
      </c>
      <c r="E63" s="196">
        <f>PPCL_NG!J63+PPCL_Spot!J63+GT_NG!J63+GT_Spot!J63+Bawana_NG!J63+Bawana_RLNG!J63+Bawana_Spot!J63</f>
        <v>175.41</v>
      </c>
      <c r="F63" s="196">
        <f>PPCL_NG!Q63+PPCL_Spot!Q63+GT_NG!Q63+GT_Spot!Q63+Bawana_NG!Q63+Bawana_RLNG!Q63+Bawana_Spot!Q63</f>
        <v>175.50166285746457</v>
      </c>
      <c r="G63" s="197">
        <f t="shared" si="1"/>
        <v>-9.1662857464569925E-2</v>
      </c>
      <c r="H63" s="196">
        <f>PPCL_NG!K63+PPCL_Spot!K63+GT_NG!K63+GT_Spot!K63+Bawana_NG!K63+Bawana_RLNG!K63+Bawana_Spot!K63</f>
        <v>22.51</v>
      </c>
      <c r="I63" s="196">
        <f>PPCL_NG!R63+PPCL_Spot!R63+GT_NG!R63+GT_Spot!R63+Bawana_NG!R63+Bawana_RLNG!R63+Bawana_Spot!R63</f>
        <v>22.510037260566165</v>
      </c>
      <c r="J63" s="197">
        <f t="shared" si="2"/>
        <v>-3.7260566163155318E-5</v>
      </c>
      <c r="K63" s="196">
        <f>PPCL_NG!L63+PPCL_Spot!L63+GT_NG!L63+GT_Spot!L63+Bawana_NG!L63+Bawana_RLNG!L63+Bawana_Spot!L63</f>
        <v>107.55999999999999</v>
      </c>
      <c r="L63" s="196">
        <f>PPCL_NG!S63+PPCL_Spot!S63+GT_NG!S63+GT_Spot!S63+Bawana_NG!S63+Bawana_RLNG!S63+Bawana_Spot!S63</f>
        <v>107.58388113015295</v>
      </c>
      <c r="M63" s="197">
        <f t="shared" si="3"/>
        <v>-2.3881130152958008E-2</v>
      </c>
      <c r="N63" s="196">
        <f>PPCL_NG!M63+PPCL_Spot!M63+GT_NG!M63+GT_Spot!M63+Bawana_NG!M63+Bawana_RLNG!M63+Bawana_Spot!M63</f>
        <v>172.61</v>
      </c>
      <c r="O63" s="196">
        <f>PPCL_NG!T63+PPCL_Spot!T63+GT_NG!T63+GT_Spot!T63+Bawana_NG!T63+Bawana_RLNG!T63+Bawana_Spot!T63</f>
        <v>172.73600552611003</v>
      </c>
      <c r="P63" s="197">
        <f t="shared" si="4"/>
        <v>-0.12600552611002058</v>
      </c>
      <c r="Q63" s="197">
        <f t="shared" si="5"/>
        <v>-0.39100000000003732</v>
      </c>
    </row>
    <row r="64" spans="1:17">
      <c r="A64" s="33" t="s">
        <v>106</v>
      </c>
      <c r="B64" s="196">
        <f>PPCL_NG!I64+PPCL_Spot!I64+GT_NG!I64+GT_Spot!I64+Bawana_NG!I64+Bawana_RLNG!I64+Bawana_Spot!I64</f>
        <v>525.88</v>
      </c>
      <c r="C64" s="196">
        <f>PPCL_NG!P64+PPCL_Spot!P64+GT_NG!P64+GT_Spot!P64+Bawana_NG!P64+Bawana_RLNG!P64+Bawana_Spot!P64</f>
        <v>526.02941322570632</v>
      </c>
      <c r="D64" s="197">
        <f t="shared" si="0"/>
        <v>-0.14941322570632565</v>
      </c>
      <c r="E64" s="196">
        <f>PPCL_NG!J64+PPCL_Spot!J64+GT_NG!J64+GT_Spot!J64+Bawana_NG!J64+Bawana_RLNG!J64+Bawana_Spot!J64</f>
        <v>175.41</v>
      </c>
      <c r="F64" s="196">
        <f>PPCL_NG!Q64+PPCL_Spot!Q64+GT_NG!Q64+GT_Spot!Q64+Bawana_NG!Q64+Bawana_RLNG!Q64+Bawana_Spot!Q64</f>
        <v>175.50166285746457</v>
      </c>
      <c r="G64" s="197">
        <f t="shared" si="1"/>
        <v>-9.1662857464569925E-2</v>
      </c>
      <c r="H64" s="196">
        <f>PPCL_NG!K64+PPCL_Spot!K64+GT_NG!K64+GT_Spot!K64+Bawana_NG!K64+Bawana_RLNG!K64+Bawana_Spot!K64</f>
        <v>22.51</v>
      </c>
      <c r="I64" s="196">
        <f>PPCL_NG!R64+PPCL_Spot!R64+GT_NG!R64+GT_Spot!R64+Bawana_NG!R64+Bawana_RLNG!R64+Bawana_Spot!R64</f>
        <v>22.510037260566165</v>
      </c>
      <c r="J64" s="197">
        <f t="shared" si="2"/>
        <v>-3.7260566163155318E-5</v>
      </c>
      <c r="K64" s="196">
        <f>PPCL_NG!L64+PPCL_Spot!L64+GT_NG!L64+GT_Spot!L64+Bawana_NG!L64+Bawana_RLNG!L64+Bawana_Spot!L64</f>
        <v>107.55999999999999</v>
      </c>
      <c r="L64" s="196">
        <f>PPCL_NG!S64+PPCL_Spot!S64+GT_NG!S64+GT_Spot!S64+Bawana_NG!S64+Bawana_RLNG!S64+Bawana_Spot!S64</f>
        <v>107.58388113015295</v>
      </c>
      <c r="M64" s="197">
        <f t="shared" si="3"/>
        <v>-2.3881130152958008E-2</v>
      </c>
      <c r="N64" s="196">
        <f>PPCL_NG!M64+PPCL_Spot!M64+GT_NG!M64+GT_Spot!M64+Bawana_NG!M64+Bawana_RLNG!M64+Bawana_Spot!M64</f>
        <v>172.61</v>
      </c>
      <c r="O64" s="196">
        <f>PPCL_NG!T64+PPCL_Spot!T64+GT_NG!T64+GT_Spot!T64+Bawana_NG!T64+Bawana_RLNG!T64+Bawana_Spot!T64</f>
        <v>172.73600552611003</v>
      </c>
      <c r="P64" s="197">
        <f t="shared" si="4"/>
        <v>-0.12600552611002058</v>
      </c>
      <c r="Q64" s="197">
        <f t="shared" si="5"/>
        <v>-0.39100000000003732</v>
      </c>
    </row>
    <row r="65" spans="1:17">
      <c r="A65" s="33" t="s">
        <v>107</v>
      </c>
      <c r="B65" s="196">
        <f>PPCL_NG!I65+PPCL_Spot!I65+GT_NG!I65+GT_Spot!I65+Bawana_NG!I65+Bawana_RLNG!I65+Bawana_Spot!I65</f>
        <v>525.88</v>
      </c>
      <c r="C65" s="196">
        <f>PPCL_NG!P65+PPCL_Spot!P65+GT_NG!P65+GT_Spot!P65+Bawana_NG!P65+Bawana_RLNG!P65+Bawana_Spot!P65</f>
        <v>526.02941322570632</v>
      </c>
      <c r="D65" s="197">
        <f t="shared" si="0"/>
        <v>-0.14941322570632565</v>
      </c>
      <c r="E65" s="196">
        <f>PPCL_NG!J65+PPCL_Spot!J65+GT_NG!J65+GT_Spot!J65+Bawana_NG!J65+Bawana_RLNG!J65+Bawana_Spot!J65</f>
        <v>175.41</v>
      </c>
      <c r="F65" s="196">
        <f>PPCL_NG!Q65+PPCL_Spot!Q65+GT_NG!Q65+GT_Spot!Q65+Bawana_NG!Q65+Bawana_RLNG!Q65+Bawana_Spot!Q65</f>
        <v>175.50166285746457</v>
      </c>
      <c r="G65" s="197">
        <f t="shared" si="1"/>
        <v>-9.1662857464569925E-2</v>
      </c>
      <c r="H65" s="196">
        <f>PPCL_NG!K65+PPCL_Spot!K65+GT_NG!K65+GT_Spot!K65+Bawana_NG!K65+Bawana_RLNG!K65+Bawana_Spot!K65</f>
        <v>22.51</v>
      </c>
      <c r="I65" s="196">
        <f>PPCL_NG!R65+PPCL_Spot!R65+GT_NG!R65+GT_Spot!R65+Bawana_NG!R65+Bawana_RLNG!R65+Bawana_Spot!R65</f>
        <v>22.510037260566165</v>
      </c>
      <c r="J65" s="197">
        <f t="shared" si="2"/>
        <v>-3.7260566163155318E-5</v>
      </c>
      <c r="K65" s="196">
        <f>PPCL_NG!L65+PPCL_Spot!L65+GT_NG!L65+GT_Spot!L65+Bawana_NG!L65+Bawana_RLNG!L65+Bawana_Spot!L65</f>
        <v>107.55999999999999</v>
      </c>
      <c r="L65" s="196">
        <f>PPCL_NG!S65+PPCL_Spot!S65+GT_NG!S65+GT_Spot!S65+Bawana_NG!S65+Bawana_RLNG!S65+Bawana_Spot!S65</f>
        <v>107.58388113015295</v>
      </c>
      <c r="M65" s="197">
        <f t="shared" si="3"/>
        <v>-2.3881130152958008E-2</v>
      </c>
      <c r="N65" s="196">
        <f>PPCL_NG!M65+PPCL_Spot!M65+GT_NG!M65+GT_Spot!M65+Bawana_NG!M65+Bawana_RLNG!M65+Bawana_Spot!M65</f>
        <v>172.61</v>
      </c>
      <c r="O65" s="196">
        <f>PPCL_NG!T65+PPCL_Spot!T65+GT_NG!T65+GT_Spot!T65+Bawana_NG!T65+Bawana_RLNG!T65+Bawana_Spot!T65</f>
        <v>172.73600552611003</v>
      </c>
      <c r="P65" s="197">
        <f t="shared" si="4"/>
        <v>-0.12600552611002058</v>
      </c>
      <c r="Q65" s="197">
        <f t="shared" si="5"/>
        <v>-0.39100000000003732</v>
      </c>
    </row>
    <row r="66" spans="1:17">
      <c r="A66" s="33" t="s">
        <v>108</v>
      </c>
      <c r="B66" s="196">
        <f>PPCL_NG!I66+PPCL_Spot!I66+GT_NG!I66+GT_Spot!I66+Bawana_NG!I66+Bawana_RLNG!I66+Bawana_Spot!I66</f>
        <v>525.88</v>
      </c>
      <c r="C66" s="196">
        <f>PPCL_NG!P66+PPCL_Spot!P66+GT_NG!P66+GT_Spot!P66+Bawana_NG!P66+Bawana_RLNG!P66+Bawana_Spot!P66</f>
        <v>526.02941322570632</v>
      </c>
      <c r="D66" s="197">
        <f t="shared" si="0"/>
        <v>-0.14941322570632565</v>
      </c>
      <c r="E66" s="196">
        <f>PPCL_NG!J66+PPCL_Spot!J66+GT_NG!J66+GT_Spot!J66+Bawana_NG!J66+Bawana_RLNG!J66+Bawana_Spot!J66</f>
        <v>175.41</v>
      </c>
      <c r="F66" s="196">
        <f>PPCL_NG!Q66+PPCL_Spot!Q66+GT_NG!Q66+GT_Spot!Q66+Bawana_NG!Q66+Bawana_RLNG!Q66+Bawana_Spot!Q66</f>
        <v>175.50166285746457</v>
      </c>
      <c r="G66" s="197">
        <f t="shared" si="1"/>
        <v>-9.1662857464569925E-2</v>
      </c>
      <c r="H66" s="196">
        <f>PPCL_NG!K66+PPCL_Spot!K66+GT_NG!K66+GT_Spot!K66+Bawana_NG!K66+Bawana_RLNG!K66+Bawana_Spot!K66</f>
        <v>22.51</v>
      </c>
      <c r="I66" s="196">
        <f>PPCL_NG!R66+PPCL_Spot!R66+GT_NG!R66+GT_Spot!R66+Bawana_NG!R66+Bawana_RLNG!R66+Bawana_Spot!R66</f>
        <v>22.510037260566165</v>
      </c>
      <c r="J66" s="197">
        <f t="shared" si="2"/>
        <v>-3.7260566163155318E-5</v>
      </c>
      <c r="K66" s="196">
        <f>PPCL_NG!L66+PPCL_Spot!L66+GT_NG!L66+GT_Spot!L66+Bawana_NG!L66+Bawana_RLNG!L66+Bawana_Spot!L66</f>
        <v>107.55999999999999</v>
      </c>
      <c r="L66" s="196">
        <f>PPCL_NG!S66+PPCL_Spot!S66+GT_NG!S66+GT_Spot!S66+Bawana_NG!S66+Bawana_RLNG!S66+Bawana_Spot!S66</f>
        <v>107.58388113015295</v>
      </c>
      <c r="M66" s="197">
        <f t="shared" si="3"/>
        <v>-2.3881130152958008E-2</v>
      </c>
      <c r="N66" s="196">
        <f>PPCL_NG!M66+PPCL_Spot!M66+GT_NG!M66+GT_Spot!M66+Bawana_NG!M66+Bawana_RLNG!M66+Bawana_Spot!M66</f>
        <v>172.61</v>
      </c>
      <c r="O66" s="196">
        <f>PPCL_NG!T66+PPCL_Spot!T66+GT_NG!T66+GT_Spot!T66+Bawana_NG!T66+Bawana_RLNG!T66+Bawana_Spot!T66</f>
        <v>172.73600552611003</v>
      </c>
      <c r="P66" s="197">
        <f t="shared" si="4"/>
        <v>-0.12600552611002058</v>
      </c>
      <c r="Q66" s="197">
        <f t="shared" si="5"/>
        <v>-0.39100000000003732</v>
      </c>
    </row>
    <row r="67" spans="1:17">
      <c r="A67" s="33" t="s">
        <v>109</v>
      </c>
      <c r="B67" s="196">
        <f>PPCL_NG!I67+PPCL_Spot!I67+GT_NG!I67+GT_Spot!I67+Bawana_NG!I67+Bawana_RLNG!I67+Bawana_Spot!I67</f>
        <v>525.88</v>
      </c>
      <c r="C67" s="196">
        <f>PPCL_NG!P67+PPCL_Spot!P67+GT_NG!P67+GT_Spot!P67+Bawana_NG!P67+Bawana_RLNG!P67+Bawana_Spot!P67</f>
        <v>526.02941322570632</v>
      </c>
      <c r="D67" s="197">
        <f t="shared" ref="D67:D99" si="6">B67-C67</f>
        <v>-0.14941322570632565</v>
      </c>
      <c r="E67" s="196">
        <f>PPCL_NG!J67+PPCL_Spot!J67+GT_NG!J67+GT_Spot!J67+Bawana_NG!J67+Bawana_RLNG!J67+Bawana_Spot!J67</f>
        <v>175.41</v>
      </c>
      <c r="F67" s="196">
        <f>PPCL_NG!Q67+PPCL_Spot!Q67+GT_NG!Q67+GT_Spot!Q67+Bawana_NG!Q67+Bawana_RLNG!Q67+Bawana_Spot!Q67</f>
        <v>175.50166285746457</v>
      </c>
      <c r="G67" s="197">
        <f t="shared" ref="G67:G99" si="7">E67-F67</f>
        <v>-9.1662857464569925E-2</v>
      </c>
      <c r="H67" s="196">
        <f>PPCL_NG!K67+PPCL_Spot!K67+GT_NG!K67+GT_Spot!K67+Bawana_NG!K67+Bawana_RLNG!K67+Bawana_Spot!K67</f>
        <v>22.51</v>
      </c>
      <c r="I67" s="196">
        <f>PPCL_NG!R67+PPCL_Spot!R67+GT_NG!R67+GT_Spot!R67+Bawana_NG!R67+Bawana_RLNG!R67+Bawana_Spot!R67</f>
        <v>22.510037260566165</v>
      </c>
      <c r="J67" s="197">
        <f t="shared" ref="J67:J99" si="8">H67-I67</f>
        <v>-3.7260566163155318E-5</v>
      </c>
      <c r="K67" s="196">
        <f>PPCL_NG!L67+PPCL_Spot!L67+GT_NG!L67+GT_Spot!L67+Bawana_NG!L67+Bawana_RLNG!L67+Bawana_Spot!L67</f>
        <v>107.55999999999999</v>
      </c>
      <c r="L67" s="196">
        <f>PPCL_NG!S67+PPCL_Spot!S67+GT_NG!S67+GT_Spot!S67+Bawana_NG!S67+Bawana_RLNG!S67+Bawana_Spot!S67</f>
        <v>107.58388113015295</v>
      </c>
      <c r="M67" s="197">
        <f t="shared" ref="M67:M99" si="9">K67-L67</f>
        <v>-2.3881130152958008E-2</v>
      </c>
      <c r="N67" s="196">
        <f>PPCL_NG!M67+PPCL_Spot!M67+GT_NG!M67+GT_Spot!M67+Bawana_NG!M67+Bawana_RLNG!M67+Bawana_Spot!M67</f>
        <v>172.61</v>
      </c>
      <c r="O67" s="196">
        <f>PPCL_NG!T67+PPCL_Spot!T67+GT_NG!T67+GT_Spot!T67+Bawana_NG!T67+Bawana_RLNG!T67+Bawana_Spot!T67</f>
        <v>172.73600552611003</v>
      </c>
      <c r="P67" s="197">
        <f t="shared" ref="P67:P99" si="10">N67-O67</f>
        <v>-0.12600552611002058</v>
      </c>
      <c r="Q67" s="197">
        <f t="shared" si="5"/>
        <v>-0.39100000000003732</v>
      </c>
    </row>
    <row r="68" spans="1:17">
      <c r="A68" s="33" t="s">
        <v>110</v>
      </c>
      <c r="B68" s="196">
        <f>PPCL_NG!I68+PPCL_Spot!I68+GT_NG!I68+GT_Spot!I68+Bawana_NG!I68+Bawana_RLNG!I68+Bawana_Spot!I68</f>
        <v>525.88</v>
      </c>
      <c r="C68" s="196">
        <f>PPCL_NG!P68+PPCL_Spot!P68+GT_NG!P68+GT_Spot!P68+Bawana_NG!P68+Bawana_RLNG!P68+Bawana_Spot!P68</f>
        <v>526.02941322570632</v>
      </c>
      <c r="D68" s="197">
        <f t="shared" si="6"/>
        <v>-0.14941322570632565</v>
      </c>
      <c r="E68" s="196">
        <f>PPCL_NG!J68+PPCL_Spot!J68+GT_NG!J68+GT_Spot!J68+Bawana_NG!J68+Bawana_RLNG!J68+Bawana_Spot!J68</f>
        <v>175.41</v>
      </c>
      <c r="F68" s="196">
        <f>PPCL_NG!Q68+PPCL_Spot!Q68+GT_NG!Q68+GT_Spot!Q68+Bawana_NG!Q68+Bawana_RLNG!Q68+Bawana_Spot!Q68</f>
        <v>175.50166285746457</v>
      </c>
      <c r="G68" s="197">
        <f t="shared" si="7"/>
        <v>-9.1662857464569925E-2</v>
      </c>
      <c r="H68" s="196">
        <f>PPCL_NG!K68+PPCL_Spot!K68+GT_NG!K68+GT_Spot!K68+Bawana_NG!K68+Bawana_RLNG!K68+Bawana_Spot!K68</f>
        <v>22.51</v>
      </c>
      <c r="I68" s="196">
        <f>PPCL_NG!R68+PPCL_Spot!R68+GT_NG!R68+GT_Spot!R68+Bawana_NG!R68+Bawana_RLNG!R68+Bawana_Spot!R68</f>
        <v>22.510037260566165</v>
      </c>
      <c r="J68" s="197">
        <f t="shared" si="8"/>
        <v>-3.7260566163155318E-5</v>
      </c>
      <c r="K68" s="196">
        <f>PPCL_NG!L68+PPCL_Spot!L68+GT_NG!L68+GT_Spot!L68+Bawana_NG!L68+Bawana_RLNG!L68+Bawana_Spot!L68</f>
        <v>107.55999999999999</v>
      </c>
      <c r="L68" s="196">
        <f>PPCL_NG!S68+PPCL_Spot!S68+GT_NG!S68+GT_Spot!S68+Bawana_NG!S68+Bawana_RLNG!S68+Bawana_Spot!S68</f>
        <v>107.58388113015295</v>
      </c>
      <c r="M68" s="197">
        <f t="shared" si="9"/>
        <v>-2.3881130152958008E-2</v>
      </c>
      <c r="N68" s="196">
        <f>PPCL_NG!M68+PPCL_Spot!M68+GT_NG!M68+GT_Spot!M68+Bawana_NG!M68+Bawana_RLNG!M68+Bawana_Spot!M68</f>
        <v>172.61</v>
      </c>
      <c r="O68" s="196">
        <f>PPCL_NG!T68+PPCL_Spot!T68+GT_NG!T68+GT_Spot!T68+Bawana_NG!T68+Bawana_RLNG!T68+Bawana_Spot!T68</f>
        <v>172.73600552611003</v>
      </c>
      <c r="P68" s="197">
        <f t="shared" si="10"/>
        <v>-0.12600552611002058</v>
      </c>
      <c r="Q68" s="197">
        <f t="shared" ref="Q68:Q99" si="11">D68+G68+J68+M68+P68</f>
        <v>-0.39100000000003732</v>
      </c>
    </row>
    <row r="69" spans="1:17">
      <c r="A69" s="33" t="s">
        <v>111</v>
      </c>
      <c r="B69" s="196">
        <f>PPCL_NG!I69+PPCL_Spot!I69+GT_NG!I69+GT_Spot!I69+Bawana_NG!I69+Bawana_RLNG!I69+Bawana_Spot!I69</f>
        <v>525.88</v>
      </c>
      <c r="C69" s="196">
        <f>PPCL_NG!P69+PPCL_Spot!P69+GT_NG!P69+GT_Spot!P69+Bawana_NG!P69+Bawana_RLNG!P69+Bawana_Spot!P69</f>
        <v>526.02941322570632</v>
      </c>
      <c r="D69" s="197">
        <f t="shared" si="6"/>
        <v>-0.14941322570632565</v>
      </c>
      <c r="E69" s="196">
        <f>PPCL_NG!J69+PPCL_Spot!J69+GT_NG!J69+GT_Spot!J69+Bawana_NG!J69+Bawana_RLNG!J69+Bawana_Spot!J69</f>
        <v>175.41</v>
      </c>
      <c r="F69" s="196">
        <f>PPCL_NG!Q69+PPCL_Spot!Q69+GT_NG!Q69+GT_Spot!Q69+Bawana_NG!Q69+Bawana_RLNG!Q69+Bawana_Spot!Q69</f>
        <v>175.50166285746457</v>
      </c>
      <c r="G69" s="197">
        <f t="shared" si="7"/>
        <v>-9.1662857464569925E-2</v>
      </c>
      <c r="H69" s="196">
        <f>PPCL_NG!K69+PPCL_Spot!K69+GT_NG!K69+GT_Spot!K69+Bawana_NG!K69+Bawana_RLNG!K69+Bawana_Spot!K69</f>
        <v>22.51</v>
      </c>
      <c r="I69" s="196">
        <f>PPCL_NG!R69+PPCL_Spot!R69+GT_NG!R69+GT_Spot!R69+Bawana_NG!R69+Bawana_RLNG!R69+Bawana_Spot!R69</f>
        <v>22.510037260566165</v>
      </c>
      <c r="J69" s="197">
        <f t="shared" si="8"/>
        <v>-3.7260566163155318E-5</v>
      </c>
      <c r="K69" s="196">
        <f>PPCL_NG!L69+PPCL_Spot!L69+GT_NG!L69+GT_Spot!L69+Bawana_NG!L69+Bawana_RLNG!L69+Bawana_Spot!L69</f>
        <v>107.55999999999999</v>
      </c>
      <c r="L69" s="196">
        <f>PPCL_NG!S69+PPCL_Spot!S69+GT_NG!S69+GT_Spot!S69+Bawana_NG!S69+Bawana_RLNG!S69+Bawana_Spot!S69</f>
        <v>107.58388113015295</v>
      </c>
      <c r="M69" s="197">
        <f t="shared" si="9"/>
        <v>-2.3881130152958008E-2</v>
      </c>
      <c r="N69" s="196">
        <f>PPCL_NG!M69+PPCL_Spot!M69+GT_NG!M69+GT_Spot!M69+Bawana_NG!M69+Bawana_RLNG!M69+Bawana_Spot!M69</f>
        <v>172.61</v>
      </c>
      <c r="O69" s="196">
        <f>PPCL_NG!T69+PPCL_Spot!T69+GT_NG!T69+GT_Spot!T69+Bawana_NG!T69+Bawana_RLNG!T69+Bawana_Spot!T69</f>
        <v>172.73600552611003</v>
      </c>
      <c r="P69" s="197">
        <f t="shared" si="10"/>
        <v>-0.12600552611002058</v>
      </c>
      <c r="Q69" s="197">
        <f t="shared" si="11"/>
        <v>-0.39100000000003732</v>
      </c>
    </row>
    <row r="70" spans="1:17">
      <c r="A70" s="33" t="s">
        <v>112</v>
      </c>
      <c r="B70" s="196">
        <f>PPCL_NG!I70+PPCL_Spot!I70+GT_NG!I70+GT_Spot!I70+Bawana_NG!I70+Bawana_RLNG!I70+Bawana_Spot!I70</f>
        <v>525.88</v>
      </c>
      <c r="C70" s="196">
        <f>PPCL_NG!P70+PPCL_Spot!P70+GT_NG!P70+GT_Spot!P70+Bawana_NG!P70+Bawana_RLNG!P70+Bawana_Spot!P70</f>
        <v>526.02941322570632</v>
      </c>
      <c r="D70" s="197">
        <f t="shared" si="6"/>
        <v>-0.14941322570632565</v>
      </c>
      <c r="E70" s="196">
        <f>PPCL_NG!J70+PPCL_Spot!J70+GT_NG!J70+GT_Spot!J70+Bawana_NG!J70+Bawana_RLNG!J70+Bawana_Spot!J70</f>
        <v>175.41</v>
      </c>
      <c r="F70" s="196">
        <f>PPCL_NG!Q70+PPCL_Spot!Q70+GT_NG!Q70+GT_Spot!Q70+Bawana_NG!Q70+Bawana_RLNG!Q70+Bawana_Spot!Q70</f>
        <v>175.50166285746457</v>
      </c>
      <c r="G70" s="197">
        <f t="shared" si="7"/>
        <v>-9.1662857464569925E-2</v>
      </c>
      <c r="H70" s="196">
        <f>PPCL_NG!K70+PPCL_Spot!K70+GT_NG!K70+GT_Spot!K70+Bawana_NG!K70+Bawana_RLNG!K70+Bawana_Spot!K70</f>
        <v>22.51</v>
      </c>
      <c r="I70" s="196">
        <f>PPCL_NG!R70+PPCL_Spot!R70+GT_NG!R70+GT_Spot!R70+Bawana_NG!R70+Bawana_RLNG!R70+Bawana_Spot!R70</f>
        <v>22.510037260566165</v>
      </c>
      <c r="J70" s="197">
        <f t="shared" si="8"/>
        <v>-3.7260566163155318E-5</v>
      </c>
      <c r="K70" s="196">
        <f>PPCL_NG!L70+PPCL_Spot!L70+GT_NG!L70+GT_Spot!L70+Bawana_NG!L70+Bawana_RLNG!L70+Bawana_Spot!L70</f>
        <v>107.55999999999999</v>
      </c>
      <c r="L70" s="196">
        <f>PPCL_NG!S70+PPCL_Spot!S70+GT_NG!S70+GT_Spot!S70+Bawana_NG!S70+Bawana_RLNG!S70+Bawana_Spot!S70</f>
        <v>107.58388113015295</v>
      </c>
      <c r="M70" s="197">
        <f t="shared" si="9"/>
        <v>-2.3881130152958008E-2</v>
      </c>
      <c r="N70" s="196">
        <f>PPCL_NG!M70+PPCL_Spot!M70+GT_NG!M70+GT_Spot!M70+Bawana_NG!M70+Bawana_RLNG!M70+Bawana_Spot!M70</f>
        <v>172.61</v>
      </c>
      <c r="O70" s="196">
        <f>PPCL_NG!T70+PPCL_Spot!T70+GT_NG!T70+GT_Spot!T70+Bawana_NG!T70+Bawana_RLNG!T70+Bawana_Spot!T70</f>
        <v>172.73600552611003</v>
      </c>
      <c r="P70" s="197">
        <f t="shared" si="10"/>
        <v>-0.12600552611002058</v>
      </c>
      <c r="Q70" s="197">
        <f t="shared" si="11"/>
        <v>-0.39100000000003732</v>
      </c>
    </row>
    <row r="71" spans="1:17">
      <c r="A71" s="33" t="s">
        <v>113</v>
      </c>
      <c r="B71" s="196">
        <f>PPCL_NG!I71+PPCL_Spot!I71+GT_NG!I71+GT_Spot!I71+Bawana_NG!I71+Bawana_RLNG!I71+Bawana_Spot!I71</f>
        <v>525.88</v>
      </c>
      <c r="C71" s="196">
        <f>PPCL_NG!P71+PPCL_Spot!P71+GT_NG!P71+GT_Spot!P71+Bawana_NG!P71+Bawana_RLNG!P71+Bawana_Spot!P71</f>
        <v>526.02941322570632</v>
      </c>
      <c r="D71" s="197">
        <f t="shared" si="6"/>
        <v>-0.14941322570632565</v>
      </c>
      <c r="E71" s="196">
        <f>PPCL_NG!J71+PPCL_Spot!J71+GT_NG!J71+GT_Spot!J71+Bawana_NG!J71+Bawana_RLNG!J71+Bawana_Spot!J71</f>
        <v>175.41</v>
      </c>
      <c r="F71" s="196">
        <f>PPCL_NG!Q71+PPCL_Spot!Q71+GT_NG!Q71+GT_Spot!Q71+Bawana_NG!Q71+Bawana_RLNG!Q71+Bawana_Spot!Q71</f>
        <v>175.50166285746457</v>
      </c>
      <c r="G71" s="197">
        <f t="shared" si="7"/>
        <v>-9.1662857464569925E-2</v>
      </c>
      <c r="H71" s="196">
        <f>PPCL_NG!K71+PPCL_Spot!K71+GT_NG!K71+GT_Spot!K71+Bawana_NG!K71+Bawana_RLNG!K71+Bawana_Spot!K71</f>
        <v>22.51</v>
      </c>
      <c r="I71" s="196">
        <f>PPCL_NG!R71+PPCL_Spot!R71+GT_NG!R71+GT_Spot!R71+Bawana_NG!R71+Bawana_RLNG!R71+Bawana_Spot!R71</f>
        <v>22.510037260566165</v>
      </c>
      <c r="J71" s="197">
        <f t="shared" si="8"/>
        <v>-3.7260566163155318E-5</v>
      </c>
      <c r="K71" s="196">
        <f>PPCL_NG!L71+PPCL_Spot!L71+GT_NG!L71+GT_Spot!L71+Bawana_NG!L71+Bawana_RLNG!L71+Bawana_Spot!L71</f>
        <v>107.55999999999999</v>
      </c>
      <c r="L71" s="196">
        <f>PPCL_NG!S71+PPCL_Spot!S71+GT_NG!S71+GT_Spot!S71+Bawana_NG!S71+Bawana_RLNG!S71+Bawana_Spot!S71</f>
        <v>107.58388113015295</v>
      </c>
      <c r="M71" s="197">
        <f t="shared" si="9"/>
        <v>-2.3881130152958008E-2</v>
      </c>
      <c r="N71" s="196">
        <f>PPCL_NG!M71+PPCL_Spot!M71+GT_NG!M71+GT_Spot!M71+Bawana_NG!M71+Bawana_RLNG!M71+Bawana_Spot!M71</f>
        <v>172.61</v>
      </c>
      <c r="O71" s="196">
        <f>PPCL_NG!T71+PPCL_Spot!T71+GT_NG!T71+GT_Spot!T71+Bawana_NG!T71+Bawana_RLNG!T71+Bawana_Spot!T71</f>
        <v>172.73600552611003</v>
      </c>
      <c r="P71" s="197">
        <f t="shared" si="10"/>
        <v>-0.12600552611002058</v>
      </c>
      <c r="Q71" s="197">
        <f t="shared" si="11"/>
        <v>-0.39100000000003732</v>
      </c>
    </row>
    <row r="72" spans="1:17">
      <c r="A72" s="33" t="s">
        <v>114</v>
      </c>
      <c r="B72" s="196">
        <f>PPCL_NG!I72+PPCL_Spot!I72+GT_NG!I72+GT_Spot!I72+Bawana_NG!I72+Bawana_RLNG!I72+Bawana_Spot!I72</f>
        <v>525.88</v>
      </c>
      <c r="C72" s="196">
        <f>PPCL_NG!P72+PPCL_Spot!P72+GT_NG!P72+GT_Spot!P72+Bawana_NG!P72+Bawana_RLNG!P72+Bawana_Spot!P72</f>
        <v>526.02941322570632</v>
      </c>
      <c r="D72" s="197">
        <f t="shared" si="6"/>
        <v>-0.14941322570632565</v>
      </c>
      <c r="E72" s="196">
        <f>PPCL_NG!J72+PPCL_Spot!J72+GT_NG!J72+GT_Spot!J72+Bawana_NG!J72+Bawana_RLNG!J72+Bawana_Spot!J72</f>
        <v>175.41</v>
      </c>
      <c r="F72" s="196">
        <f>PPCL_NG!Q72+PPCL_Spot!Q72+GT_NG!Q72+GT_Spot!Q72+Bawana_NG!Q72+Bawana_RLNG!Q72+Bawana_Spot!Q72</f>
        <v>175.50166285746457</v>
      </c>
      <c r="G72" s="197">
        <f t="shared" si="7"/>
        <v>-9.1662857464569925E-2</v>
      </c>
      <c r="H72" s="196">
        <f>PPCL_NG!K72+PPCL_Spot!K72+GT_NG!K72+GT_Spot!K72+Bawana_NG!K72+Bawana_RLNG!K72+Bawana_Spot!K72</f>
        <v>22.51</v>
      </c>
      <c r="I72" s="196">
        <f>PPCL_NG!R72+PPCL_Spot!R72+GT_NG!R72+GT_Spot!R72+Bawana_NG!R72+Bawana_RLNG!R72+Bawana_Spot!R72</f>
        <v>22.510037260566165</v>
      </c>
      <c r="J72" s="197">
        <f t="shared" si="8"/>
        <v>-3.7260566163155318E-5</v>
      </c>
      <c r="K72" s="196">
        <f>PPCL_NG!L72+PPCL_Spot!L72+GT_NG!L72+GT_Spot!L72+Bawana_NG!L72+Bawana_RLNG!L72+Bawana_Spot!L72</f>
        <v>107.55999999999999</v>
      </c>
      <c r="L72" s="196">
        <f>PPCL_NG!S72+PPCL_Spot!S72+GT_NG!S72+GT_Spot!S72+Bawana_NG!S72+Bawana_RLNG!S72+Bawana_Spot!S72</f>
        <v>107.58388113015295</v>
      </c>
      <c r="M72" s="197">
        <f t="shared" si="9"/>
        <v>-2.3881130152958008E-2</v>
      </c>
      <c r="N72" s="196">
        <f>PPCL_NG!M72+PPCL_Spot!M72+GT_NG!M72+GT_Spot!M72+Bawana_NG!M72+Bawana_RLNG!M72+Bawana_Spot!M72</f>
        <v>172.61</v>
      </c>
      <c r="O72" s="196">
        <f>PPCL_NG!T72+PPCL_Spot!T72+GT_NG!T72+GT_Spot!T72+Bawana_NG!T72+Bawana_RLNG!T72+Bawana_Spot!T72</f>
        <v>172.73600552611003</v>
      </c>
      <c r="P72" s="197">
        <f t="shared" si="10"/>
        <v>-0.12600552611002058</v>
      </c>
      <c r="Q72" s="197">
        <f t="shared" si="11"/>
        <v>-0.39100000000003732</v>
      </c>
    </row>
    <row r="73" spans="1:17">
      <c r="A73" s="33" t="s">
        <v>115</v>
      </c>
      <c r="B73" s="196">
        <f>PPCL_NG!I73+PPCL_Spot!I73+GT_NG!I73+GT_Spot!I73+Bawana_NG!I73+Bawana_RLNG!I73+Bawana_Spot!I73</f>
        <v>525.88</v>
      </c>
      <c r="C73" s="196">
        <f>PPCL_NG!P73+PPCL_Spot!P73+GT_NG!P73+GT_Spot!P73+Bawana_NG!P73+Bawana_RLNG!P73+Bawana_Spot!P73</f>
        <v>526.02941322570632</v>
      </c>
      <c r="D73" s="197">
        <f t="shared" si="6"/>
        <v>-0.14941322570632565</v>
      </c>
      <c r="E73" s="196">
        <f>PPCL_NG!J73+PPCL_Spot!J73+GT_NG!J73+GT_Spot!J73+Bawana_NG!J73+Bawana_RLNG!J73+Bawana_Spot!J73</f>
        <v>175.41</v>
      </c>
      <c r="F73" s="196">
        <f>PPCL_NG!Q73+PPCL_Spot!Q73+GT_NG!Q73+GT_Spot!Q73+Bawana_NG!Q73+Bawana_RLNG!Q73+Bawana_Spot!Q73</f>
        <v>175.50166285746457</v>
      </c>
      <c r="G73" s="197">
        <f t="shared" si="7"/>
        <v>-9.1662857464569925E-2</v>
      </c>
      <c r="H73" s="196">
        <f>PPCL_NG!K73+PPCL_Spot!K73+GT_NG!K73+GT_Spot!K73+Bawana_NG!K73+Bawana_RLNG!K73+Bawana_Spot!K73</f>
        <v>22.51</v>
      </c>
      <c r="I73" s="196">
        <f>PPCL_NG!R73+PPCL_Spot!R73+GT_NG!R73+GT_Spot!R73+Bawana_NG!R73+Bawana_RLNG!R73+Bawana_Spot!R73</f>
        <v>22.510037260566165</v>
      </c>
      <c r="J73" s="197">
        <f t="shared" si="8"/>
        <v>-3.7260566163155318E-5</v>
      </c>
      <c r="K73" s="196">
        <f>PPCL_NG!L73+PPCL_Spot!L73+GT_NG!L73+GT_Spot!L73+Bawana_NG!L73+Bawana_RLNG!L73+Bawana_Spot!L73</f>
        <v>107.55999999999999</v>
      </c>
      <c r="L73" s="196">
        <f>PPCL_NG!S73+PPCL_Spot!S73+GT_NG!S73+GT_Spot!S73+Bawana_NG!S73+Bawana_RLNG!S73+Bawana_Spot!S73</f>
        <v>107.58388113015295</v>
      </c>
      <c r="M73" s="197">
        <f t="shared" si="9"/>
        <v>-2.3881130152958008E-2</v>
      </c>
      <c r="N73" s="196">
        <f>PPCL_NG!M73+PPCL_Spot!M73+GT_NG!M73+GT_Spot!M73+Bawana_NG!M73+Bawana_RLNG!M73+Bawana_Spot!M73</f>
        <v>172.61</v>
      </c>
      <c r="O73" s="196">
        <f>PPCL_NG!T73+PPCL_Spot!T73+GT_NG!T73+GT_Spot!T73+Bawana_NG!T73+Bawana_RLNG!T73+Bawana_Spot!T73</f>
        <v>172.73600552611003</v>
      </c>
      <c r="P73" s="197">
        <f t="shared" si="10"/>
        <v>-0.12600552611002058</v>
      </c>
      <c r="Q73" s="197">
        <f t="shared" si="11"/>
        <v>-0.39100000000003732</v>
      </c>
    </row>
    <row r="74" spans="1:17">
      <c r="A74" s="33" t="s">
        <v>116</v>
      </c>
      <c r="B74" s="196">
        <f>PPCL_NG!I74+PPCL_Spot!I74+GT_NG!I74+GT_Spot!I74+Bawana_NG!I74+Bawana_RLNG!I74+Bawana_Spot!I74</f>
        <v>525.88</v>
      </c>
      <c r="C74" s="196">
        <f>PPCL_NG!P74+PPCL_Spot!P74+GT_NG!P74+GT_Spot!P74+Bawana_NG!P74+Bawana_RLNG!P74+Bawana_Spot!P74</f>
        <v>526.02941322570632</v>
      </c>
      <c r="D74" s="197">
        <f t="shared" si="6"/>
        <v>-0.14941322570632565</v>
      </c>
      <c r="E74" s="196">
        <f>PPCL_NG!J74+PPCL_Spot!J74+GT_NG!J74+GT_Spot!J74+Bawana_NG!J74+Bawana_RLNG!J74+Bawana_Spot!J74</f>
        <v>175.41</v>
      </c>
      <c r="F74" s="196">
        <f>PPCL_NG!Q74+PPCL_Spot!Q74+GT_NG!Q74+GT_Spot!Q74+Bawana_NG!Q74+Bawana_RLNG!Q74+Bawana_Spot!Q74</f>
        <v>175.50166285746457</v>
      </c>
      <c r="G74" s="197">
        <f t="shared" si="7"/>
        <v>-9.1662857464569925E-2</v>
      </c>
      <c r="H74" s="196">
        <f>PPCL_NG!K74+PPCL_Spot!K74+GT_NG!K74+GT_Spot!K74+Bawana_NG!K74+Bawana_RLNG!K74+Bawana_Spot!K74</f>
        <v>22.51</v>
      </c>
      <c r="I74" s="196">
        <f>PPCL_NG!R74+PPCL_Spot!R74+GT_NG!R74+GT_Spot!R74+Bawana_NG!R74+Bawana_RLNG!R74+Bawana_Spot!R74</f>
        <v>22.510037260566165</v>
      </c>
      <c r="J74" s="197">
        <f t="shared" si="8"/>
        <v>-3.7260566163155318E-5</v>
      </c>
      <c r="K74" s="196">
        <f>PPCL_NG!L74+PPCL_Spot!L74+GT_NG!L74+GT_Spot!L74+Bawana_NG!L74+Bawana_RLNG!L74+Bawana_Spot!L74</f>
        <v>107.55999999999999</v>
      </c>
      <c r="L74" s="196">
        <f>PPCL_NG!S74+PPCL_Spot!S74+GT_NG!S74+GT_Spot!S74+Bawana_NG!S74+Bawana_RLNG!S74+Bawana_Spot!S74</f>
        <v>107.58388113015295</v>
      </c>
      <c r="M74" s="197">
        <f t="shared" si="9"/>
        <v>-2.3881130152958008E-2</v>
      </c>
      <c r="N74" s="196">
        <f>PPCL_NG!M74+PPCL_Spot!M74+GT_NG!M74+GT_Spot!M74+Bawana_NG!M74+Bawana_RLNG!M74+Bawana_Spot!M74</f>
        <v>172.61</v>
      </c>
      <c r="O74" s="196">
        <f>PPCL_NG!T74+PPCL_Spot!T74+GT_NG!T74+GT_Spot!T74+Bawana_NG!T74+Bawana_RLNG!T74+Bawana_Spot!T74</f>
        <v>172.73600552611003</v>
      </c>
      <c r="P74" s="197">
        <f t="shared" si="10"/>
        <v>-0.12600552611002058</v>
      </c>
      <c r="Q74" s="197">
        <f t="shared" si="11"/>
        <v>-0.39100000000003732</v>
      </c>
    </row>
    <row r="75" spans="1:17">
      <c r="A75" s="33" t="s">
        <v>117</v>
      </c>
      <c r="B75" s="196">
        <f>PPCL_NG!I75+PPCL_Spot!I75+GT_NG!I75+GT_Spot!I75+Bawana_NG!I75+Bawana_RLNG!I75+Bawana_Spot!I75</f>
        <v>535.22</v>
      </c>
      <c r="C75" s="196">
        <f>PPCL_NG!P75+PPCL_Spot!P75+GT_NG!P75+GT_Spot!P75+Bawana_NG!P75+Bawana_RLNG!P75+Bawana_Spot!P75</f>
        <v>535.36868994415113</v>
      </c>
      <c r="D75" s="197">
        <f t="shared" si="6"/>
        <v>-0.14868994415110137</v>
      </c>
      <c r="E75" s="196">
        <f>PPCL_NG!J75+PPCL_Spot!J75+GT_NG!J75+GT_Spot!J75+Bawana_NG!J75+Bawana_RLNG!J75+Bawana_Spot!J75</f>
        <v>175.41</v>
      </c>
      <c r="F75" s="196">
        <f>PPCL_NG!Q75+PPCL_Spot!Q75+GT_NG!Q75+GT_Spot!Q75+Bawana_NG!Q75+Bawana_RLNG!Q75+Bawana_Spot!Q75</f>
        <v>175.50111092515567</v>
      </c>
      <c r="G75" s="197">
        <f t="shared" si="7"/>
        <v>-9.1110925155675204E-2</v>
      </c>
      <c r="H75" s="196">
        <f>PPCL_NG!K75+PPCL_Spot!K75+GT_NG!K75+GT_Spot!K75+Bawana_NG!K75+Bawana_RLNG!K75+Bawana_Spot!K75</f>
        <v>22.51</v>
      </c>
      <c r="I75" s="196">
        <f>PPCL_NG!R75+PPCL_Spot!R75+GT_NG!R75+GT_Spot!R75+Bawana_NG!R75+Bawana_RLNG!R75+Bawana_Spot!R75</f>
        <v>22.51</v>
      </c>
      <c r="J75" s="197">
        <f t="shared" si="8"/>
        <v>0</v>
      </c>
      <c r="K75" s="196">
        <f>PPCL_NG!L75+PPCL_Spot!L75+GT_NG!L75+GT_Spot!L75+Bawana_NG!L75+Bawana_RLNG!L75+Bawana_Spot!L75</f>
        <v>107.55999999999999</v>
      </c>
      <c r="L75" s="196">
        <f>PPCL_NG!S75+PPCL_Spot!S75+GT_NG!S75+GT_Spot!S75+Bawana_NG!S75+Bawana_RLNG!S75+Bawana_Spot!S75</f>
        <v>107.58373176032288</v>
      </c>
      <c r="M75" s="197">
        <f t="shared" si="9"/>
        <v>-2.3731760322888817E-2</v>
      </c>
      <c r="N75" s="196">
        <f>PPCL_NG!M75+PPCL_Spot!M75+GT_NG!M75+GT_Spot!M75+Bawana_NG!M75+Bawana_RLNG!M75+Bawana_Spot!M75</f>
        <v>172.61</v>
      </c>
      <c r="O75" s="196">
        <f>PPCL_NG!T75+PPCL_Spot!T75+GT_NG!T75+GT_Spot!T75+Bawana_NG!T75+Bawana_RLNG!T75+Bawana_Spot!T75</f>
        <v>172.73546737037032</v>
      </c>
      <c r="P75" s="197">
        <f t="shared" si="10"/>
        <v>-0.12546737037030198</v>
      </c>
      <c r="Q75" s="197">
        <f t="shared" si="11"/>
        <v>-0.38899999999996737</v>
      </c>
    </row>
    <row r="76" spans="1:17">
      <c r="A76" s="33" t="s">
        <v>118</v>
      </c>
      <c r="B76" s="196">
        <f>PPCL_NG!I76+PPCL_Spot!I76+GT_NG!I76+GT_Spot!I76+Bawana_NG!I76+Bawana_RLNG!I76+Bawana_Spot!I76</f>
        <v>535.22</v>
      </c>
      <c r="C76" s="196">
        <f>PPCL_NG!P76+PPCL_Spot!P76+GT_NG!P76+GT_Spot!P76+Bawana_NG!P76+Bawana_RLNG!P76+Bawana_Spot!P76</f>
        <v>535.36868994415113</v>
      </c>
      <c r="D76" s="197">
        <f t="shared" si="6"/>
        <v>-0.14868994415110137</v>
      </c>
      <c r="E76" s="196">
        <f>PPCL_NG!J76+PPCL_Spot!J76+GT_NG!J76+GT_Spot!J76+Bawana_NG!J76+Bawana_RLNG!J76+Bawana_Spot!J76</f>
        <v>175.41</v>
      </c>
      <c r="F76" s="196">
        <f>PPCL_NG!Q76+PPCL_Spot!Q76+GT_NG!Q76+GT_Spot!Q76+Bawana_NG!Q76+Bawana_RLNG!Q76+Bawana_Spot!Q76</f>
        <v>175.50111092515567</v>
      </c>
      <c r="G76" s="197">
        <f t="shared" si="7"/>
        <v>-9.1110925155675204E-2</v>
      </c>
      <c r="H76" s="196">
        <f>PPCL_NG!K76+PPCL_Spot!K76+GT_NG!K76+GT_Spot!K76+Bawana_NG!K76+Bawana_RLNG!K76+Bawana_Spot!K76</f>
        <v>22.51</v>
      </c>
      <c r="I76" s="196">
        <f>PPCL_NG!R76+PPCL_Spot!R76+GT_NG!R76+GT_Spot!R76+Bawana_NG!R76+Bawana_RLNG!R76+Bawana_Spot!R76</f>
        <v>22.51</v>
      </c>
      <c r="J76" s="197">
        <f t="shared" si="8"/>
        <v>0</v>
      </c>
      <c r="K76" s="196">
        <f>PPCL_NG!L76+PPCL_Spot!L76+GT_NG!L76+GT_Spot!L76+Bawana_NG!L76+Bawana_RLNG!L76+Bawana_Spot!L76</f>
        <v>107.55999999999999</v>
      </c>
      <c r="L76" s="196">
        <f>PPCL_NG!S76+PPCL_Spot!S76+GT_NG!S76+GT_Spot!S76+Bawana_NG!S76+Bawana_RLNG!S76+Bawana_Spot!S76</f>
        <v>107.58373176032288</v>
      </c>
      <c r="M76" s="197">
        <f t="shared" si="9"/>
        <v>-2.3731760322888817E-2</v>
      </c>
      <c r="N76" s="196">
        <f>PPCL_NG!M76+PPCL_Spot!M76+GT_NG!M76+GT_Spot!M76+Bawana_NG!M76+Bawana_RLNG!M76+Bawana_Spot!M76</f>
        <v>172.61</v>
      </c>
      <c r="O76" s="196">
        <f>PPCL_NG!T76+PPCL_Spot!T76+GT_NG!T76+GT_Spot!T76+Bawana_NG!T76+Bawana_RLNG!T76+Bawana_Spot!T76</f>
        <v>172.73546737037032</v>
      </c>
      <c r="P76" s="197">
        <f t="shared" si="10"/>
        <v>-0.12546737037030198</v>
      </c>
      <c r="Q76" s="197">
        <f t="shared" si="11"/>
        <v>-0.38899999999996737</v>
      </c>
    </row>
    <row r="77" spans="1:17">
      <c r="A77" s="33" t="s">
        <v>119</v>
      </c>
      <c r="B77" s="196">
        <f>PPCL_NG!I77+PPCL_Spot!I77+GT_NG!I77+GT_Spot!I77+Bawana_NG!I77+Bawana_RLNG!I77+Bawana_Spot!I77</f>
        <v>535.22</v>
      </c>
      <c r="C77" s="196">
        <f>PPCL_NG!P77+PPCL_Spot!P77+GT_NG!P77+GT_Spot!P77+Bawana_NG!P77+Bawana_RLNG!P77+Bawana_Spot!P77</f>
        <v>535.36868994415113</v>
      </c>
      <c r="D77" s="197">
        <f t="shared" si="6"/>
        <v>-0.14868994415110137</v>
      </c>
      <c r="E77" s="196">
        <f>PPCL_NG!J77+PPCL_Spot!J77+GT_NG!J77+GT_Spot!J77+Bawana_NG!J77+Bawana_RLNG!J77+Bawana_Spot!J77</f>
        <v>175.41</v>
      </c>
      <c r="F77" s="196">
        <f>PPCL_NG!Q77+PPCL_Spot!Q77+GT_NG!Q77+GT_Spot!Q77+Bawana_NG!Q77+Bawana_RLNG!Q77+Bawana_Spot!Q77</f>
        <v>175.50111092515567</v>
      </c>
      <c r="G77" s="197">
        <f t="shared" si="7"/>
        <v>-9.1110925155675204E-2</v>
      </c>
      <c r="H77" s="196">
        <f>PPCL_NG!K77+PPCL_Spot!K77+GT_NG!K77+GT_Spot!K77+Bawana_NG!K77+Bawana_RLNG!K77+Bawana_Spot!K77</f>
        <v>22.51</v>
      </c>
      <c r="I77" s="196">
        <f>PPCL_NG!R77+PPCL_Spot!R77+GT_NG!R77+GT_Spot!R77+Bawana_NG!R77+Bawana_RLNG!R77+Bawana_Spot!R77</f>
        <v>22.51</v>
      </c>
      <c r="J77" s="197">
        <f t="shared" si="8"/>
        <v>0</v>
      </c>
      <c r="K77" s="196">
        <f>PPCL_NG!L77+PPCL_Spot!L77+GT_NG!L77+GT_Spot!L77+Bawana_NG!L77+Bawana_RLNG!L77+Bawana_Spot!L77</f>
        <v>107.55999999999999</v>
      </c>
      <c r="L77" s="196">
        <f>PPCL_NG!S77+PPCL_Spot!S77+GT_NG!S77+GT_Spot!S77+Bawana_NG!S77+Bawana_RLNG!S77+Bawana_Spot!S77</f>
        <v>107.58373176032288</v>
      </c>
      <c r="M77" s="197">
        <f t="shared" si="9"/>
        <v>-2.3731760322888817E-2</v>
      </c>
      <c r="N77" s="196">
        <f>PPCL_NG!M77+PPCL_Spot!M77+GT_NG!M77+GT_Spot!M77+Bawana_NG!M77+Bawana_RLNG!M77+Bawana_Spot!M77</f>
        <v>172.61</v>
      </c>
      <c r="O77" s="196">
        <f>PPCL_NG!T77+PPCL_Spot!T77+GT_NG!T77+GT_Spot!T77+Bawana_NG!T77+Bawana_RLNG!T77+Bawana_Spot!T77</f>
        <v>172.73546737037032</v>
      </c>
      <c r="P77" s="197">
        <f t="shared" si="10"/>
        <v>-0.12546737037030198</v>
      </c>
      <c r="Q77" s="197">
        <f t="shared" si="11"/>
        <v>-0.38899999999996737</v>
      </c>
    </row>
    <row r="78" spans="1:17">
      <c r="A78" s="33" t="s">
        <v>120</v>
      </c>
      <c r="B78" s="196">
        <f>PPCL_NG!I78+PPCL_Spot!I78+GT_NG!I78+GT_Spot!I78+Bawana_NG!I78+Bawana_RLNG!I78+Bawana_Spot!I78</f>
        <v>535.22</v>
      </c>
      <c r="C78" s="196">
        <f>PPCL_NG!P78+PPCL_Spot!P78+GT_NG!P78+GT_Spot!P78+Bawana_NG!P78+Bawana_RLNG!P78+Bawana_Spot!P78</f>
        <v>535.36384890264935</v>
      </c>
      <c r="D78" s="197">
        <f t="shared" si="6"/>
        <v>-0.14384890264932437</v>
      </c>
      <c r="E78" s="196">
        <f>PPCL_NG!J78+PPCL_Spot!J78+GT_NG!J78+GT_Spot!J78+Bawana_NG!J78+Bawana_RLNG!J78+Bawana_Spot!J78</f>
        <v>175.41</v>
      </c>
      <c r="F78" s="196">
        <f>PPCL_NG!Q78+PPCL_Spot!Q78+GT_NG!Q78+GT_Spot!Q78+Bawana_NG!Q78+Bawana_RLNG!Q78+Bawana_Spot!Q78</f>
        <v>175.49949256940513</v>
      </c>
      <c r="G78" s="197">
        <f t="shared" si="7"/>
        <v>-8.9492569405138056E-2</v>
      </c>
      <c r="H78" s="196">
        <f>PPCL_NG!K78+PPCL_Spot!K78+GT_NG!K78+GT_Spot!K78+Bawana_NG!K78+Bawana_RLNG!K78+Bawana_Spot!K78</f>
        <v>22.51</v>
      </c>
      <c r="I78" s="196">
        <f>PPCL_NG!R78+PPCL_Spot!R78+GT_NG!R78+GT_Spot!R78+Bawana_NG!R78+Bawana_RLNG!R78+Bawana_Spot!R78</f>
        <v>22.50978997338704</v>
      </c>
      <c r="J78" s="197">
        <f t="shared" si="8"/>
        <v>2.100266129616557E-4</v>
      </c>
      <c r="K78" s="196">
        <f>PPCL_NG!L78+PPCL_Spot!L78+GT_NG!L78+GT_Spot!L78+Bawana_NG!L78+Bawana_RLNG!L78+Bawana_Spot!L78</f>
        <v>107.55999999999999</v>
      </c>
      <c r="L78" s="196">
        <f>PPCL_NG!S78+PPCL_Spot!S78+GT_NG!S78+GT_Spot!S78+Bawana_NG!S78+Bawana_RLNG!S78+Bawana_Spot!S78</f>
        <v>107.58290460071703</v>
      </c>
      <c r="M78" s="197">
        <f t="shared" si="9"/>
        <v>-2.2904600717041035E-2</v>
      </c>
      <c r="N78" s="196">
        <f>PPCL_NG!M78+PPCL_Spot!M78+GT_NG!M78+GT_Spot!M78+Bawana_NG!M78+Bawana_RLNG!M78+Bawana_Spot!M78</f>
        <v>172.61</v>
      </c>
      <c r="O78" s="196">
        <f>PPCL_NG!T78+PPCL_Spot!T78+GT_NG!T78+GT_Spot!T78+Bawana_NG!T78+Bawana_RLNG!T78+Bawana_Spot!T78</f>
        <v>172.73296395384151</v>
      </c>
      <c r="P78" s="197">
        <f t="shared" si="10"/>
        <v>-0.1229639538414915</v>
      </c>
      <c r="Q78" s="197">
        <f t="shared" si="11"/>
        <v>-0.37900000000003331</v>
      </c>
    </row>
    <row r="79" spans="1:17">
      <c r="A79" s="33" t="s">
        <v>121</v>
      </c>
      <c r="B79" s="196">
        <f>PPCL_NG!I79+PPCL_Spot!I79+GT_NG!I79+GT_Spot!I79+Bawana_NG!I79+Bawana_RLNG!I79+Bawana_Spot!I79</f>
        <v>513.17000000000007</v>
      </c>
      <c r="C79" s="196">
        <f>PPCL_NG!P79+PPCL_Spot!P79+GT_NG!P79+GT_Spot!P79+Bawana_NG!P79+Bawana_RLNG!P79+Bawana_Spot!P79</f>
        <v>513.31429324089731</v>
      </c>
      <c r="D79" s="197">
        <f t="shared" si="6"/>
        <v>-0.14429324089724105</v>
      </c>
      <c r="E79" s="196">
        <f>PPCL_NG!J79+PPCL_Spot!J79+GT_NG!J79+GT_Spot!J79+Bawana_NG!J79+Bawana_RLNG!J79+Bawana_Spot!J79</f>
        <v>175.41</v>
      </c>
      <c r="F79" s="196">
        <f>PPCL_NG!Q79+PPCL_Spot!Q79+GT_NG!Q79+GT_Spot!Q79+Bawana_NG!Q79+Bawana_RLNG!Q79+Bawana_Spot!Q79</f>
        <v>175.49935318131756</v>
      </c>
      <c r="G79" s="197">
        <f t="shared" si="7"/>
        <v>-8.9353181317562758E-2</v>
      </c>
      <c r="H79" s="196">
        <f>PPCL_NG!K79+PPCL_Spot!K79+GT_NG!K79+GT_Spot!K79+Bawana_NG!K79+Bawana_RLNG!K79+Bawana_Spot!K79</f>
        <v>22.51</v>
      </c>
      <c r="I79" s="196">
        <f>PPCL_NG!R79+PPCL_Spot!R79+GT_NG!R79+GT_Spot!R79+Bawana_NG!R79+Bawana_RLNG!R79+Bawana_Spot!R79</f>
        <v>22.509771883910787</v>
      </c>
      <c r="J79" s="197">
        <f t="shared" si="8"/>
        <v>2.281160892145806E-4</v>
      </c>
      <c r="K79" s="196">
        <f>PPCL_NG!L79+PPCL_Spot!L79+GT_NG!L79+GT_Spot!L79+Bawana_NG!L79+Bawana_RLNG!L79+Bawana_Spot!L79</f>
        <v>107.55999999999999</v>
      </c>
      <c r="L79" s="196">
        <f>PPCL_NG!S79+PPCL_Spot!S79+GT_NG!S79+GT_Spot!S79+Bawana_NG!S79+Bawana_RLNG!S79+Bawana_Spot!S79</f>
        <v>107.58283335791673</v>
      </c>
      <c r="M79" s="197">
        <f t="shared" si="9"/>
        <v>-2.283335791673835E-2</v>
      </c>
      <c r="N79" s="196">
        <f>PPCL_NG!M79+PPCL_Spot!M79+GT_NG!M79+GT_Spot!M79+Bawana_NG!M79+Bawana_RLNG!M79+Bawana_Spot!M79</f>
        <v>172.61</v>
      </c>
      <c r="O79" s="196">
        <f>PPCL_NG!T79+PPCL_Spot!T79+GT_NG!T79+GT_Spot!T79+Bawana_NG!T79+Bawana_RLNG!T79+Bawana_Spot!T79</f>
        <v>172.73274833595758</v>
      </c>
      <c r="P79" s="197">
        <f t="shared" si="10"/>
        <v>-0.12274833595756718</v>
      </c>
      <c r="Q79" s="197">
        <f t="shared" si="11"/>
        <v>-0.37899999999989475</v>
      </c>
    </row>
    <row r="80" spans="1:17">
      <c r="A80" s="33" t="s">
        <v>122</v>
      </c>
      <c r="B80" s="196">
        <f>PPCL_NG!I80+PPCL_Spot!I80+GT_NG!I80+GT_Spot!I80+Bawana_NG!I80+Bawana_RLNG!I80+Bawana_Spot!I80</f>
        <v>513.17000000000007</v>
      </c>
      <c r="C80" s="196">
        <f>PPCL_NG!P80+PPCL_Spot!P80+GT_NG!P80+GT_Spot!P80+Bawana_NG!P80+Bawana_RLNG!P80+Bawana_Spot!P80</f>
        <v>513.31429324089731</v>
      </c>
      <c r="D80" s="197">
        <f t="shared" si="6"/>
        <v>-0.14429324089724105</v>
      </c>
      <c r="E80" s="196">
        <f>PPCL_NG!J80+PPCL_Spot!J80+GT_NG!J80+GT_Spot!J80+Bawana_NG!J80+Bawana_RLNG!J80+Bawana_Spot!J80</f>
        <v>175.41</v>
      </c>
      <c r="F80" s="196">
        <f>PPCL_NG!Q80+PPCL_Spot!Q80+GT_NG!Q80+GT_Spot!Q80+Bawana_NG!Q80+Bawana_RLNG!Q80+Bawana_Spot!Q80</f>
        <v>175.49935318131756</v>
      </c>
      <c r="G80" s="197">
        <f t="shared" si="7"/>
        <v>-8.9353181317562758E-2</v>
      </c>
      <c r="H80" s="196">
        <f>PPCL_NG!K80+PPCL_Spot!K80+GT_NG!K80+GT_Spot!K80+Bawana_NG!K80+Bawana_RLNG!K80+Bawana_Spot!K80</f>
        <v>22.51</v>
      </c>
      <c r="I80" s="196">
        <f>PPCL_NG!R80+PPCL_Spot!R80+GT_NG!R80+GT_Spot!R80+Bawana_NG!R80+Bawana_RLNG!R80+Bawana_Spot!R80</f>
        <v>22.509771883910787</v>
      </c>
      <c r="J80" s="197">
        <f t="shared" si="8"/>
        <v>2.281160892145806E-4</v>
      </c>
      <c r="K80" s="196">
        <f>PPCL_NG!L80+PPCL_Spot!L80+GT_NG!L80+GT_Spot!L80+Bawana_NG!L80+Bawana_RLNG!L80+Bawana_Spot!L80</f>
        <v>107.55999999999999</v>
      </c>
      <c r="L80" s="196">
        <f>PPCL_NG!S80+PPCL_Spot!S80+GT_NG!S80+GT_Spot!S80+Bawana_NG!S80+Bawana_RLNG!S80+Bawana_Spot!S80</f>
        <v>107.58283335791673</v>
      </c>
      <c r="M80" s="197">
        <f t="shared" si="9"/>
        <v>-2.283335791673835E-2</v>
      </c>
      <c r="N80" s="196">
        <f>PPCL_NG!M80+PPCL_Spot!M80+GT_NG!M80+GT_Spot!M80+Bawana_NG!M80+Bawana_RLNG!M80+Bawana_Spot!M80</f>
        <v>172.61</v>
      </c>
      <c r="O80" s="196">
        <f>PPCL_NG!T80+PPCL_Spot!T80+GT_NG!T80+GT_Spot!T80+Bawana_NG!T80+Bawana_RLNG!T80+Bawana_Spot!T80</f>
        <v>172.73274833595758</v>
      </c>
      <c r="P80" s="197">
        <f t="shared" si="10"/>
        <v>-0.12274833595756718</v>
      </c>
      <c r="Q80" s="197">
        <f t="shared" si="11"/>
        <v>-0.37899999999989475</v>
      </c>
    </row>
    <row r="81" spans="1:17">
      <c r="A81" s="33" t="s">
        <v>123</v>
      </c>
      <c r="B81" s="196">
        <f>PPCL_NG!I81+PPCL_Spot!I81+GT_NG!I81+GT_Spot!I81+Bawana_NG!I81+Bawana_RLNG!I81+Bawana_Spot!I81</f>
        <v>513.54999999999995</v>
      </c>
      <c r="C81" s="196">
        <f>PPCL_NG!P81+PPCL_Spot!P81+GT_NG!P81+GT_Spot!P81+Bawana_NG!P81+Bawana_RLNG!P81+Bawana_Spot!P81</f>
        <v>513.69813302723924</v>
      </c>
      <c r="D81" s="197">
        <f t="shared" si="6"/>
        <v>-0.14813302723928246</v>
      </c>
      <c r="E81" s="196">
        <f>PPCL_NG!J81+PPCL_Spot!J81+GT_NG!J81+GT_Spot!J81+Bawana_NG!J81+Bawana_RLNG!J81+Bawana_Spot!J81</f>
        <v>175.64</v>
      </c>
      <c r="F81" s="196">
        <f>PPCL_NG!Q81+PPCL_Spot!Q81+GT_NG!Q81+GT_Spot!Q81+Bawana_NG!Q81+Bawana_RLNG!Q81+Bawana_Spot!Q81</f>
        <v>175.73167301015167</v>
      </c>
      <c r="G81" s="197">
        <f t="shared" si="7"/>
        <v>-9.1673010151680501E-2</v>
      </c>
      <c r="H81" s="196">
        <f>PPCL_NG!K81+PPCL_Spot!K81+GT_NG!K81+GT_Spot!K81+Bawana_NG!K81+Bawana_RLNG!K81+Bawana_Spot!K81</f>
        <v>22.51</v>
      </c>
      <c r="I81" s="196">
        <f>PPCL_NG!R81+PPCL_Spot!R81+GT_NG!R81+GT_Spot!R81+Bawana_NG!R81+Bawana_RLNG!R81+Bawana_Spot!R81</f>
        <v>22.509771883910787</v>
      </c>
      <c r="J81" s="197">
        <f t="shared" si="8"/>
        <v>2.281160892145806E-4</v>
      </c>
      <c r="K81" s="196">
        <f>PPCL_NG!L81+PPCL_Spot!L81+GT_NG!L81+GT_Spot!L81+Bawana_NG!L81+Bawana_RLNG!L81+Bawana_Spot!L81</f>
        <v>107.61999999999999</v>
      </c>
      <c r="L81" s="196">
        <f>PPCL_NG!S81+PPCL_Spot!S81+GT_NG!S81+GT_Spot!S81+Bawana_NG!S81+Bawana_RLNG!S81+Bawana_Spot!S81</f>
        <v>107.64343894699144</v>
      </c>
      <c r="M81" s="197">
        <f t="shared" si="9"/>
        <v>-2.3438946991447551E-2</v>
      </c>
      <c r="N81" s="196">
        <f>PPCL_NG!M81+PPCL_Spot!M81+GT_NG!M81+GT_Spot!M81+Bawana_NG!M81+Bawana_RLNG!M81+Bawana_Spot!M81</f>
        <v>172.93</v>
      </c>
      <c r="O81" s="196">
        <f>PPCL_NG!T81+PPCL_Spot!T81+GT_NG!T81+GT_Spot!T81+Bawana_NG!T81+Bawana_RLNG!T81+Bawana_Spot!T81</f>
        <v>173.05598313170688</v>
      </c>
      <c r="P81" s="197">
        <f t="shared" si="10"/>
        <v>-0.12598313170687447</v>
      </c>
      <c r="Q81" s="197">
        <f t="shared" si="11"/>
        <v>-0.3890000000000704</v>
      </c>
    </row>
    <row r="82" spans="1:17">
      <c r="A82" s="33" t="s">
        <v>124</v>
      </c>
      <c r="B82" s="196">
        <f>PPCL_NG!I82+PPCL_Spot!I82+GT_NG!I82+GT_Spot!I82+Bawana_NG!I82+Bawana_RLNG!I82+Bawana_Spot!I82</f>
        <v>513.54999999999995</v>
      </c>
      <c r="C82" s="196">
        <f>PPCL_NG!P82+PPCL_Spot!P82+GT_NG!P82+GT_Spot!P82+Bawana_NG!P82+Bawana_RLNG!P82+Bawana_Spot!P82</f>
        <v>513.69813302723924</v>
      </c>
      <c r="D82" s="197">
        <f t="shared" si="6"/>
        <v>-0.14813302723928246</v>
      </c>
      <c r="E82" s="196">
        <f>PPCL_NG!J82+PPCL_Spot!J82+GT_NG!J82+GT_Spot!J82+Bawana_NG!J82+Bawana_RLNG!J82+Bawana_Spot!J82</f>
        <v>175.64</v>
      </c>
      <c r="F82" s="196">
        <f>PPCL_NG!Q82+PPCL_Spot!Q82+GT_NG!Q82+GT_Spot!Q82+Bawana_NG!Q82+Bawana_RLNG!Q82+Bawana_Spot!Q82</f>
        <v>175.73167301015167</v>
      </c>
      <c r="G82" s="197">
        <f t="shared" si="7"/>
        <v>-9.1673010151680501E-2</v>
      </c>
      <c r="H82" s="196">
        <f>PPCL_NG!K82+PPCL_Spot!K82+GT_NG!K82+GT_Spot!K82+Bawana_NG!K82+Bawana_RLNG!K82+Bawana_Spot!K82</f>
        <v>22.51</v>
      </c>
      <c r="I82" s="196">
        <f>PPCL_NG!R82+PPCL_Spot!R82+GT_NG!R82+GT_Spot!R82+Bawana_NG!R82+Bawana_RLNG!R82+Bawana_Spot!R82</f>
        <v>22.509771883910787</v>
      </c>
      <c r="J82" s="197">
        <f t="shared" si="8"/>
        <v>2.281160892145806E-4</v>
      </c>
      <c r="K82" s="196">
        <f>PPCL_NG!L82+PPCL_Spot!L82+GT_NG!L82+GT_Spot!L82+Bawana_NG!L82+Bawana_RLNG!L82+Bawana_Spot!L82</f>
        <v>107.61999999999999</v>
      </c>
      <c r="L82" s="196">
        <f>PPCL_NG!S82+PPCL_Spot!S82+GT_NG!S82+GT_Spot!S82+Bawana_NG!S82+Bawana_RLNG!S82+Bawana_Spot!S82</f>
        <v>107.64343894699144</v>
      </c>
      <c r="M82" s="197">
        <f t="shared" si="9"/>
        <v>-2.3438946991447551E-2</v>
      </c>
      <c r="N82" s="196">
        <f>PPCL_NG!M82+PPCL_Spot!M82+GT_NG!M82+GT_Spot!M82+Bawana_NG!M82+Bawana_RLNG!M82+Bawana_Spot!M82</f>
        <v>172.93</v>
      </c>
      <c r="O82" s="196">
        <f>PPCL_NG!T82+PPCL_Spot!T82+GT_NG!T82+GT_Spot!T82+Bawana_NG!T82+Bawana_RLNG!T82+Bawana_Spot!T82</f>
        <v>173.05598313170688</v>
      </c>
      <c r="P82" s="197">
        <f t="shared" si="10"/>
        <v>-0.12598313170687447</v>
      </c>
      <c r="Q82" s="197">
        <f t="shared" si="11"/>
        <v>-0.3890000000000704</v>
      </c>
    </row>
    <row r="83" spans="1:17">
      <c r="A83" s="33" t="s">
        <v>125</v>
      </c>
      <c r="B83" s="196">
        <f>PPCL_NG!I83+PPCL_Spot!I83+GT_NG!I83+GT_Spot!I83+Bawana_NG!I83+Bawana_RLNG!I83+Bawana_Spot!I83</f>
        <v>513.54999999999995</v>
      </c>
      <c r="C83" s="196">
        <f>PPCL_NG!P83+PPCL_Spot!P83+GT_NG!P83+GT_Spot!P83+Bawana_NG!P83+Bawana_RLNG!P83+Bawana_Spot!P83</f>
        <v>513.69813302723924</v>
      </c>
      <c r="D83" s="197">
        <f t="shared" si="6"/>
        <v>-0.14813302723928246</v>
      </c>
      <c r="E83" s="196">
        <f>PPCL_NG!J83+PPCL_Spot!J83+GT_NG!J83+GT_Spot!J83+Bawana_NG!J83+Bawana_RLNG!J83+Bawana_Spot!J83</f>
        <v>175.64</v>
      </c>
      <c r="F83" s="196">
        <f>PPCL_NG!Q83+PPCL_Spot!Q83+GT_NG!Q83+GT_Spot!Q83+Bawana_NG!Q83+Bawana_RLNG!Q83+Bawana_Spot!Q83</f>
        <v>175.73167301015167</v>
      </c>
      <c r="G83" s="197">
        <f t="shared" si="7"/>
        <v>-9.1673010151680501E-2</v>
      </c>
      <c r="H83" s="196">
        <f>PPCL_NG!K83+PPCL_Spot!K83+GT_NG!K83+GT_Spot!K83+Bawana_NG!K83+Bawana_RLNG!K83+Bawana_Spot!K83</f>
        <v>22.51</v>
      </c>
      <c r="I83" s="196">
        <f>PPCL_NG!R83+PPCL_Spot!R83+GT_NG!R83+GT_Spot!R83+Bawana_NG!R83+Bawana_RLNG!R83+Bawana_Spot!R83</f>
        <v>22.509771883910787</v>
      </c>
      <c r="J83" s="197">
        <f t="shared" si="8"/>
        <v>2.281160892145806E-4</v>
      </c>
      <c r="K83" s="196">
        <f>PPCL_NG!L83+PPCL_Spot!L83+GT_NG!L83+GT_Spot!L83+Bawana_NG!L83+Bawana_RLNG!L83+Bawana_Spot!L83</f>
        <v>107.61999999999999</v>
      </c>
      <c r="L83" s="196">
        <f>PPCL_NG!S83+PPCL_Spot!S83+GT_NG!S83+GT_Spot!S83+Bawana_NG!S83+Bawana_RLNG!S83+Bawana_Spot!S83</f>
        <v>107.64343894699144</v>
      </c>
      <c r="M83" s="197">
        <f t="shared" si="9"/>
        <v>-2.3438946991447551E-2</v>
      </c>
      <c r="N83" s="196">
        <f>PPCL_NG!M83+PPCL_Spot!M83+GT_NG!M83+GT_Spot!M83+Bawana_NG!M83+Bawana_RLNG!M83+Bawana_Spot!M83</f>
        <v>172.93</v>
      </c>
      <c r="O83" s="196">
        <f>PPCL_NG!T83+PPCL_Spot!T83+GT_NG!T83+GT_Spot!T83+Bawana_NG!T83+Bawana_RLNG!T83+Bawana_Spot!T83</f>
        <v>173.05598313170688</v>
      </c>
      <c r="P83" s="197">
        <f t="shared" si="10"/>
        <v>-0.12598313170687447</v>
      </c>
      <c r="Q83" s="197">
        <f t="shared" si="11"/>
        <v>-0.3890000000000704</v>
      </c>
    </row>
    <row r="84" spans="1:17">
      <c r="A84" s="33" t="s">
        <v>126</v>
      </c>
      <c r="B84" s="196">
        <f>PPCL_NG!I84+PPCL_Spot!I84+GT_NG!I84+GT_Spot!I84+Bawana_NG!I84+Bawana_RLNG!I84+Bawana_Spot!I84</f>
        <v>513.54999999999995</v>
      </c>
      <c r="C84" s="196">
        <f>PPCL_NG!P84+PPCL_Spot!P84+GT_NG!P84+GT_Spot!P84+Bawana_NG!P84+Bawana_RLNG!P84+Bawana_Spot!P84</f>
        <v>513.69813302723924</v>
      </c>
      <c r="D84" s="197">
        <f t="shared" si="6"/>
        <v>-0.14813302723928246</v>
      </c>
      <c r="E84" s="196">
        <f>PPCL_NG!J84+PPCL_Spot!J84+GT_NG!J84+GT_Spot!J84+Bawana_NG!J84+Bawana_RLNG!J84+Bawana_Spot!J84</f>
        <v>175.64</v>
      </c>
      <c r="F84" s="196">
        <f>PPCL_NG!Q84+PPCL_Spot!Q84+GT_NG!Q84+GT_Spot!Q84+Bawana_NG!Q84+Bawana_RLNG!Q84+Bawana_Spot!Q84</f>
        <v>175.73167301015167</v>
      </c>
      <c r="G84" s="197">
        <f t="shared" si="7"/>
        <v>-9.1673010151680501E-2</v>
      </c>
      <c r="H84" s="196">
        <f>PPCL_NG!K84+PPCL_Spot!K84+GT_NG!K84+GT_Spot!K84+Bawana_NG!K84+Bawana_RLNG!K84+Bawana_Spot!K84</f>
        <v>22.51</v>
      </c>
      <c r="I84" s="196">
        <f>PPCL_NG!R84+PPCL_Spot!R84+GT_NG!R84+GT_Spot!R84+Bawana_NG!R84+Bawana_RLNG!R84+Bawana_Spot!R84</f>
        <v>22.509771883910787</v>
      </c>
      <c r="J84" s="197">
        <f t="shared" si="8"/>
        <v>2.281160892145806E-4</v>
      </c>
      <c r="K84" s="196">
        <f>PPCL_NG!L84+PPCL_Spot!L84+GT_NG!L84+GT_Spot!L84+Bawana_NG!L84+Bawana_RLNG!L84+Bawana_Spot!L84</f>
        <v>107.61999999999999</v>
      </c>
      <c r="L84" s="196">
        <f>PPCL_NG!S84+PPCL_Spot!S84+GT_NG!S84+GT_Spot!S84+Bawana_NG!S84+Bawana_RLNG!S84+Bawana_Spot!S84</f>
        <v>107.64343894699144</v>
      </c>
      <c r="M84" s="197">
        <f t="shared" si="9"/>
        <v>-2.3438946991447551E-2</v>
      </c>
      <c r="N84" s="196">
        <f>PPCL_NG!M84+PPCL_Spot!M84+GT_NG!M84+GT_Spot!M84+Bawana_NG!M84+Bawana_RLNG!M84+Bawana_Spot!M84</f>
        <v>172.93</v>
      </c>
      <c r="O84" s="196">
        <f>PPCL_NG!T84+PPCL_Spot!T84+GT_NG!T84+GT_Spot!T84+Bawana_NG!T84+Bawana_RLNG!T84+Bawana_Spot!T84</f>
        <v>173.05598313170688</v>
      </c>
      <c r="P84" s="197">
        <f t="shared" si="10"/>
        <v>-0.12598313170687447</v>
      </c>
      <c r="Q84" s="197">
        <f t="shared" si="11"/>
        <v>-0.3890000000000704</v>
      </c>
    </row>
    <row r="85" spans="1:17">
      <c r="A85" s="33" t="s">
        <v>127</v>
      </c>
      <c r="B85" s="196">
        <f>PPCL_NG!I85+PPCL_Spot!I85+GT_NG!I85+GT_Spot!I85+Bawana_NG!I85+Bawana_RLNG!I85+Bawana_Spot!I85</f>
        <v>372.51</v>
      </c>
      <c r="C85" s="196">
        <f>PPCL_NG!P85+PPCL_Spot!P85+GT_NG!P85+GT_Spot!P85+Bawana_NG!P85+Bawana_RLNG!P85+Bawana_Spot!P85</f>
        <v>372.66537531267795</v>
      </c>
      <c r="D85" s="197">
        <f t="shared" si="6"/>
        <v>-0.15537531267796112</v>
      </c>
      <c r="E85" s="196">
        <f>PPCL_NG!J85+PPCL_Spot!J85+GT_NG!J85+GT_Spot!J85+Bawana_NG!J85+Bawana_RLNG!J85+Bawana_Spot!J85</f>
        <v>175.64</v>
      </c>
      <c r="F85" s="196">
        <f>PPCL_NG!Q85+PPCL_Spot!Q85+GT_NG!Q85+GT_Spot!Q85+Bawana_NG!Q85+Bawana_RLNG!Q85+Bawana_Spot!Q85</f>
        <v>175.73519613344496</v>
      </c>
      <c r="G85" s="197">
        <f t="shared" si="7"/>
        <v>-9.519613344497202E-2</v>
      </c>
      <c r="H85" s="196">
        <f>PPCL_NG!K85+PPCL_Spot!K85+GT_NG!K85+GT_Spot!K85+Bawana_NG!K85+Bawana_RLNG!K85+Bawana_Spot!K85</f>
        <v>28.509999999999998</v>
      </c>
      <c r="I85" s="196">
        <f>PPCL_NG!R85+PPCL_Spot!R85+GT_NG!R85+GT_Spot!R85+Bawana_NG!R85+Bawana_RLNG!R85+Bawana_Spot!R85</f>
        <v>28.513181938143369</v>
      </c>
      <c r="J85" s="197">
        <f t="shared" si="8"/>
        <v>-3.181938143370644E-3</v>
      </c>
      <c r="K85" s="196">
        <f>PPCL_NG!L85+PPCL_Spot!L85+GT_NG!L85+GT_Spot!L85+Bawana_NG!L85+Bawana_RLNG!L85+Bawana_Spot!L85</f>
        <v>132.26</v>
      </c>
      <c r="L85" s="196">
        <f>PPCL_NG!S85+PPCL_Spot!S85+GT_NG!S85+GT_Spot!S85+Bawana_NG!S85+Bawana_RLNG!S85+Bawana_Spot!S85</f>
        <v>132.28413401743393</v>
      </c>
      <c r="M85" s="197">
        <f t="shared" si="9"/>
        <v>-2.4134017433937061E-2</v>
      </c>
      <c r="N85" s="196">
        <f>PPCL_NG!M85+PPCL_Spot!M85+GT_NG!M85+GT_Spot!M85+Bawana_NG!M85+Bawana_RLNG!M85+Bawana_Spot!M85</f>
        <v>206.05</v>
      </c>
      <c r="O85" s="196">
        <f>PPCL_NG!T85+PPCL_Spot!T85+GT_NG!T85+GT_Spot!T85+Bawana_NG!T85+Bawana_RLNG!T85+Bawana_Spot!T85</f>
        <v>206.1821125982998</v>
      </c>
      <c r="P85" s="197">
        <f t="shared" si="10"/>
        <v>-0.13211259829978417</v>
      </c>
      <c r="Q85" s="197">
        <f t="shared" si="11"/>
        <v>-0.41000000000002501</v>
      </c>
    </row>
    <row r="86" spans="1:17">
      <c r="A86" s="33" t="s">
        <v>128</v>
      </c>
      <c r="B86" s="196">
        <f>PPCL_NG!I86+PPCL_Spot!I86+GT_NG!I86+GT_Spot!I86+Bawana_NG!I86+Bawana_RLNG!I86+Bawana_Spot!I86</f>
        <v>372.51</v>
      </c>
      <c r="C86" s="196">
        <f>PPCL_NG!P86+PPCL_Spot!P86+GT_NG!P86+GT_Spot!P86+Bawana_NG!P86+Bawana_RLNG!P86+Bawana_Spot!P86</f>
        <v>372.66537531267795</v>
      </c>
      <c r="D86" s="197">
        <f t="shared" si="6"/>
        <v>-0.15537531267796112</v>
      </c>
      <c r="E86" s="196">
        <f>PPCL_NG!J86+PPCL_Spot!J86+GT_NG!J86+GT_Spot!J86+Bawana_NG!J86+Bawana_RLNG!J86+Bawana_Spot!J86</f>
        <v>175.64</v>
      </c>
      <c r="F86" s="196">
        <f>PPCL_NG!Q86+PPCL_Spot!Q86+GT_NG!Q86+GT_Spot!Q86+Bawana_NG!Q86+Bawana_RLNG!Q86+Bawana_Spot!Q86</f>
        <v>175.73519613344496</v>
      </c>
      <c r="G86" s="197">
        <f t="shared" si="7"/>
        <v>-9.519613344497202E-2</v>
      </c>
      <c r="H86" s="196">
        <f>PPCL_NG!K86+PPCL_Spot!K86+GT_NG!K86+GT_Spot!K86+Bawana_NG!K86+Bawana_RLNG!K86+Bawana_Spot!K86</f>
        <v>28.509999999999998</v>
      </c>
      <c r="I86" s="196">
        <f>PPCL_NG!R86+PPCL_Spot!R86+GT_NG!R86+GT_Spot!R86+Bawana_NG!R86+Bawana_RLNG!R86+Bawana_Spot!R86</f>
        <v>28.513181938143369</v>
      </c>
      <c r="J86" s="197">
        <f t="shared" si="8"/>
        <v>-3.181938143370644E-3</v>
      </c>
      <c r="K86" s="196">
        <f>PPCL_NG!L86+PPCL_Spot!L86+GT_NG!L86+GT_Spot!L86+Bawana_NG!L86+Bawana_RLNG!L86+Bawana_Spot!L86</f>
        <v>132.26</v>
      </c>
      <c r="L86" s="196">
        <f>PPCL_NG!S86+PPCL_Spot!S86+GT_NG!S86+GT_Spot!S86+Bawana_NG!S86+Bawana_RLNG!S86+Bawana_Spot!S86</f>
        <v>132.28413401743393</v>
      </c>
      <c r="M86" s="197">
        <f t="shared" si="9"/>
        <v>-2.4134017433937061E-2</v>
      </c>
      <c r="N86" s="196">
        <f>PPCL_NG!M86+PPCL_Spot!M86+GT_NG!M86+GT_Spot!M86+Bawana_NG!M86+Bawana_RLNG!M86+Bawana_Spot!M86</f>
        <v>206.05</v>
      </c>
      <c r="O86" s="196">
        <f>PPCL_NG!T86+PPCL_Spot!T86+GT_NG!T86+GT_Spot!T86+Bawana_NG!T86+Bawana_RLNG!T86+Bawana_Spot!T86</f>
        <v>206.1821125982998</v>
      </c>
      <c r="P86" s="197">
        <f t="shared" si="10"/>
        <v>-0.13211259829978417</v>
      </c>
      <c r="Q86" s="197">
        <f t="shared" si="11"/>
        <v>-0.41000000000002501</v>
      </c>
    </row>
    <row r="87" spans="1:17">
      <c r="A87" s="33" t="s">
        <v>129</v>
      </c>
      <c r="B87" s="196">
        <f>PPCL_NG!I87+PPCL_Spot!I87+GT_NG!I87+GT_Spot!I87+Bawana_NG!I87+Bawana_RLNG!I87+Bawana_Spot!I87</f>
        <v>437.51</v>
      </c>
      <c r="C87" s="196">
        <f>PPCL_NG!P87+PPCL_Spot!P87+GT_NG!P87+GT_Spot!P87+Bawana_NG!P87+Bawana_RLNG!P87+Bawana_Spot!P87</f>
        <v>437.66055630879441</v>
      </c>
      <c r="D87" s="197">
        <f t="shared" si="6"/>
        <v>-0.15055630879442106</v>
      </c>
      <c r="E87" s="196">
        <f>PPCL_NG!J87+PPCL_Spot!J87+GT_NG!J87+GT_Spot!J87+Bawana_NG!J87+Bawana_RLNG!J87+Bawana_Spot!J87</f>
        <v>175.64</v>
      </c>
      <c r="F87" s="196">
        <f>PPCL_NG!Q87+PPCL_Spot!Q87+GT_NG!Q87+GT_Spot!Q87+Bawana_NG!Q87+Bawana_RLNG!Q87+Bawana_Spot!Q87</f>
        <v>175.73295671399319</v>
      </c>
      <c r="G87" s="197">
        <f t="shared" si="7"/>
        <v>-9.2956713993203266E-2</v>
      </c>
      <c r="H87" s="196">
        <f>PPCL_NG!K87+PPCL_Spot!K87+GT_NG!K87+GT_Spot!K87+Bawana_NG!K87+Bawana_RLNG!K87+Bawana_Spot!K87</f>
        <v>26.18</v>
      </c>
      <c r="I87" s="196">
        <f>PPCL_NG!R87+PPCL_Spot!R87+GT_NG!R87+GT_Spot!R87+Bawana_NG!R87+Bawana_RLNG!R87+Bawana_Spot!R87</f>
        <v>26.183008170532744</v>
      </c>
      <c r="J87" s="197">
        <f t="shared" si="8"/>
        <v>-3.0081705327447139E-3</v>
      </c>
      <c r="K87" s="196">
        <f>PPCL_NG!L87+PPCL_Spot!L87+GT_NG!L87+GT_Spot!L87+Bawana_NG!L87+Bawana_RLNG!L87+Bawana_Spot!L87</f>
        <v>122.94</v>
      </c>
      <c r="L87" s="196">
        <f>PPCL_NG!S87+PPCL_Spot!S87+GT_NG!S87+GT_Spot!S87+Bawana_NG!S87+Bawana_RLNG!S87+Bawana_Spot!S87</f>
        <v>122.96343894699145</v>
      </c>
      <c r="M87" s="197">
        <f t="shared" si="9"/>
        <v>-2.3438946991447551E-2</v>
      </c>
      <c r="N87" s="196">
        <f>PPCL_NG!M87+PPCL_Spot!M87+GT_NG!M87+GT_Spot!M87+Bawana_NG!M87+Bawana_RLNG!M87+Bawana_Spot!M87</f>
        <v>178.25</v>
      </c>
      <c r="O87" s="196">
        <f>PPCL_NG!T87+PPCL_Spot!T87+GT_NG!T87+GT_Spot!T87+Bawana_NG!T87+Bawana_RLNG!T87+Bawana_Spot!T87</f>
        <v>178.38003985968822</v>
      </c>
      <c r="P87" s="197">
        <f t="shared" si="10"/>
        <v>-0.13003985968822462</v>
      </c>
      <c r="Q87" s="197">
        <f t="shared" si="11"/>
        <v>-0.40000000000004121</v>
      </c>
    </row>
    <row r="88" spans="1:17">
      <c r="A88" s="33" t="s">
        <v>130</v>
      </c>
      <c r="B88" s="196">
        <f>PPCL_NG!I88+PPCL_Spot!I88+GT_NG!I88+GT_Spot!I88+Bawana_NG!I88+Bawana_RLNG!I88+Bawana_Spot!I88</f>
        <v>417.51</v>
      </c>
      <c r="C88" s="196">
        <f>PPCL_NG!P88+PPCL_Spot!P88+GT_NG!P88+GT_Spot!P88+Bawana_NG!P88+Bawana_RLNG!P88+Bawana_Spot!P88</f>
        <v>417.65475286991955</v>
      </c>
      <c r="D88" s="197">
        <f t="shared" si="6"/>
        <v>-0.14475286991955727</v>
      </c>
      <c r="E88" s="196">
        <f>PPCL_NG!J88+PPCL_Spot!J88+GT_NG!J88+GT_Spot!J88+Bawana_NG!J88+Bawana_RLNG!J88+Bawana_Spot!J88</f>
        <v>175.64</v>
      </c>
      <c r="F88" s="196">
        <f>PPCL_NG!Q88+PPCL_Spot!Q88+GT_NG!Q88+GT_Spot!Q88+Bawana_NG!Q88+Bawana_RLNG!Q88+Bawana_Spot!Q88</f>
        <v>175.73082428761592</v>
      </c>
      <c r="G88" s="197">
        <f t="shared" si="7"/>
        <v>-9.0824287615930643E-2</v>
      </c>
      <c r="H88" s="196">
        <f>PPCL_NG!K88+PPCL_Spot!K88+GT_NG!K88+GT_Spot!K88+Bawana_NG!K88+Bawana_RLNG!K88+Bawana_Spot!K88</f>
        <v>26.9</v>
      </c>
      <c r="I88" s="196">
        <f>PPCL_NG!R88+PPCL_Spot!R88+GT_NG!R88+GT_Spot!R88+Bawana_NG!R88+Bawana_RLNG!R88+Bawana_Spot!R88</f>
        <v>26.902886163352676</v>
      </c>
      <c r="J88" s="197">
        <f t="shared" si="8"/>
        <v>-2.8861633526773289E-3</v>
      </c>
      <c r="K88" s="196">
        <f>PPCL_NG!L88+PPCL_Spot!L88+GT_NG!L88+GT_Spot!L88+Bawana_NG!L88+Bawana_RLNG!L88+Bawana_Spot!L88</f>
        <v>125.81</v>
      </c>
      <c r="L88" s="196">
        <f>PPCL_NG!S88+PPCL_Spot!S88+GT_NG!S88+GT_Spot!S88+Bawana_NG!S88+Bawana_RLNG!S88+Bawana_Spot!S88</f>
        <v>125.83295118819856</v>
      </c>
      <c r="M88" s="197">
        <f t="shared" si="9"/>
        <v>-2.2951188198561567E-2</v>
      </c>
      <c r="N88" s="196">
        <f>PPCL_NG!M88+PPCL_Spot!M88+GT_NG!M88+GT_Spot!M88+Bawana_NG!M88+Bawana_RLNG!M88+Bawana_Spot!M88</f>
        <v>186.81</v>
      </c>
      <c r="O88" s="196">
        <f>PPCL_NG!T88+PPCL_Spot!T88+GT_NG!T88+GT_Spot!T88+Bawana_NG!T88+Bawana_RLNG!T88+Bawana_Spot!T88</f>
        <v>186.93858549091345</v>
      </c>
      <c r="P88" s="197">
        <f t="shared" si="10"/>
        <v>-0.12858549091345139</v>
      </c>
      <c r="Q88" s="197">
        <f t="shared" si="11"/>
        <v>-0.3900000000001782</v>
      </c>
    </row>
    <row r="89" spans="1:17">
      <c r="A89" s="33" t="s">
        <v>131</v>
      </c>
      <c r="B89" s="196">
        <f>PPCL_NG!I89+PPCL_Spot!I89+GT_NG!I89+GT_Spot!I89+Bawana_NG!I89+Bawana_RLNG!I89+Bawana_Spot!I89</f>
        <v>432.51</v>
      </c>
      <c r="C89" s="196">
        <f>PPCL_NG!P89+PPCL_Spot!P89+GT_NG!P89+GT_Spot!P89+Bawana_NG!P89+Bawana_RLNG!P89+Bawana_Spot!P89</f>
        <v>432.66055630879441</v>
      </c>
      <c r="D89" s="197">
        <f t="shared" si="6"/>
        <v>-0.15055630879442106</v>
      </c>
      <c r="E89" s="196">
        <f>PPCL_NG!J89+PPCL_Spot!J89+GT_NG!J89+GT_Spot!J89+Bawana_NG!J89+Bawana_RLNG!J89+Bawana_Spot!J89</f>
        <v>175.64</v>
      </c>
      <c r="F89" s="196">
        <f>PPCL_NG!Q89+PPCL_Spot!Q89+GT_NG!Q89+GT_Spot!Q89+Bawana_NG!Q89+Bawana_RLNG!Q89+Bawana_Spot!Q89</f>
        <v>175.73295671399319</v>
      </c>
      <c r="G89" s="197">
        <f t="shared" si="7"/>
        <v>-9.2956713993203266E-2</v>
      </c>
      <c r="H89" s="196">
        <f>PPCL_NG!K89+PPCL_Spot!K89+GT_NG!K89+GT_Spot!K89+Bawana_NG!K89+Bawana_RLNG!K89+Bawana_Spot!K89</f>
        <v>26.36</v>
      </c>
      <c r="I89" s="196">
        <f>PPCL_NG!R89+PPCL_Spot!R89+GT_NG!R89+GT_Spot!R89+Bawana_NG!R89+Bawana_RLNG!R89+Bawana_Spot!R89</f>
        <v>26.363008170532744</v>
      </c>
      <c r="J89" s="197">
        <f t="shared" si="8"/>
        <v>-3.0081705327447139E-3</v>
      </c>
      <c r="K89" s="196">
        <f>PPCL_NG!L89+PPCL_Spot!L89+GT_NG!L89+GT_Spot!L89+Bawana_NG!L89+Bawana_RLNG!L89+Bawana_Spot!L89</f>
        <v>123.66</v>
      </c>
      <c r="L89" s="196">
        <f>PPCL_NG!S89+PPCL_Spot!S89+GT_NG!S89+GT_Spot!S89+Bawana_NG!S89+Bawana_RLNG!S89+Bawana_Spot!S89</f>
        <v>123.68343894699144</v>
      </c>
      <c r="M89" s="197">
        <f t="shared" si="9"/>
        <v>-2.3438946991447551E-2</v>
      </c>
      <c r="N89" s="196">
        <f>PPCL_NG!M89+PPCL_Spot!M89+GT_NG!M89+GT_Spot!M89+Bawana_NG!M89+Bawana_RLNG!M89+Bawana_Spot!M89</f>
        <v>180.39000000000001</v>
      </c>
      <c r="O89" s="196">
        <f>PPCL_NG!T89+PPCL_Spot!T89+GT_NG!T89+GT_Spot!T89+Bawana_NG!T89+Bawana_RLNG!T89+Bawana_Spot!T89</f>
        <v>180.52003985968824</v>
      </c>
      <c r="P89" s="197">
        <f t="shared" si="10"/>
        <v>-0.13003985968822462</v>
      </c>
      <c r="Q89" s="197">
        <f t="shared" si="11"/>
        <v>-0.40000000000004121</v>
      </c>
    </row>
    <row r="90" spans="1:17">
      <c r="A90" s="33" t="s">
        <v>132</v>
      </c>
      <c r="B90" s="196">
        <f>PPCL_NG!I90+PPCL_Spot!I90+GT_NG!I90+GT_Spot!I90+Bawana_NG!I90+Bawana_RLNG!I90+Bawana_Spot!I90</f>
        <v>442.51</v>
      </c>
      <c r="C90" s="196">
        <f>PPCL_NG!P90+PPCL_Spot!P90+GT_NG!P90+GT_Spot!P90+Bawana_NG!P90+Bawana_RLNG!P90+Bawana_Spot!P90</f>
        <v>442.66055630879441</v>
      </c>
      <c r="D90" s="197">
        <f t="shared" si="6"/>
        <v>-0.15055630879442106</v>
      </c>
      <c r="E90" s="196">
        <f>PPCL_NG!J90+PPCL_Spot!J90+GT_NG!J90+GT_Spot!J90+Bawana_NG!J90+Bawana_RLNG!J90+Bawana_Spot!J90</f>
        <v>175.64</v>
      </c>
      <c r="F90" s="196">
        <f>PPCL_NG!Q90+PPCL_Spot!Q90+GT_NG!Q90+GT_Spot!Q90+Bawana_NG!Q90+Bawana_RLNG!Q90+Bawana_Spot!Q90</f>
        <v>175.73295671399319</v>
      </c>
      <c r="G90" s="197">
        <f t="shared" si="7"/>
        <v>-9.2956713993203266E-2</v>
      </c>
      <c r="H90" s="196">
        <f>PPCL_NG!K90+PPCL_Spot!K90+GT_NG!K90+GT_Spot!K90+Bawana_NG!K90+Bawana_RLNG!K90+Bawana_Spot!K90</f>
        <v>26</v>
      </c>
      <c r="I90" s="196">
        <f>PPCL_NG!R90+PPCL_Spot!R90+GT_NG!R90+GT_Spot!R90+Bawana_NG!R90+Bawana_RLNG!R90+Bawana_Spot!R90</f>
        <v>26.003008170532745</v>
      </c>
      <c r="J90" s="197">
        <f t="shared" si="8"/>
        <v>-3.0081705327447139E-3</v>
      </c>
      <c r="K90" s="196">
        <f>PPCL_NG!L90+PPCL_Spot!L90+GT_NG!L90+GT_Spot!L90+Bawana_NG!L90+Bawana_RLNG!L90+Bawana_Spot!L90</f>
        <v>122.22999999999999</v>
      </c>
      <c r="L90" s="196">
        <f>PPCL_NG!S90+PPCL_Spot!S90+GT_NG!S90+GT_Spot!S90+Bawana_NG!S90+Bawana_RLNG!S90+Bawana_Spot!S90</f>
        <v>122.25343894699144</v>
      </c>
      <c r="M90" s="197">
        <f t="shared" si="9"/>
        <v>-2.3438946991447551E-2</v>
      </c>
      <c r="N90" s="196">
        <f>PPCL_NG!M90+PPCL_Spot!M90+GT_NG!M90+GT_Spot!M90+Bawana_NG!M90+Bawana_RLNG!M90+Bawana_Spot!M90</f>
        <v>176.12</v>
      </c>
      <c r="O90" s="196">
        <f>PPCL_NG!T90+PPCL_Spot!T90+GT_NG!T90+GT_Spot!T90+Bawana_NG!T90+Bawana_RLNG!T90+Bawana_Spot!T90</f>
        <v>176.25003985968823</v>
      </c>
      <c r="P90" s="197">
        <f t="shared" si="10"/>
        <v>-0.13003985968822462</v>
      </c>
      <c r="Q90" s="197">
        <f t="shared" si="11"/>
        <v>-0.40000000000004121</v>
      </c>
    </row>
    <row r="91" spans="1:17">
      <c r="A91" s="33" t="s">
        <v>133</v>
      </c>
      <c r="B91" s="196">
        <f>PPCL_NG!I91+PPCL_Spot!I91+GT_NG!I91+GT_Spot!I91+Bawana_NG!I91+Bawana_RLNG!I91+Bawana_Spot!I91</f>
        <v>479.55</v>
      </c>
      <c r="C91" s="196">
        <f>PPCL_NG!P91+PPCL_Spot!P91+GT_NG!P91+GT_Spot!P91+Bawana_NG!P91+Bawana_RLNG!P91+Bawana_Spot!P91</f>
        <v>479.70055630879438</v>
      </c>
      <c r="D91" s="197">
        <f t="shared" si="6"/>
        <v>-0.15055630879436421</v>
      </c>
      <c r="E91" s="196">
        <f>PPCL_NG!J91+PPCL_Spot!J91+GT_NG!J91+GT_Spot!J91+Bawana_NG!J91+Bawana_RLNG!J91+Bawana_Spot!J91</f>
        <v>175.64</v>
      </c>
      <c r="F91" s="196">
        <f>PPCL_NG!Q91+PPCL_Spot!Q91+GT_NG!Q91+GT_Spot!Q91+Bawana_NG!Q91+Bawana_RLNG!Q91+Bawana_Spot!Q91</f>
        <v>175.73295671399319</v>
      </c>
      <c r="G91" s="197">
        <f t="shared" si="7"/>
        <v>-9.2956713993203266E-2</v>
      </c>
      <c r="H91" s="196">
        <f>PPCL_NG!K91+PPCL_Spot!K91+GT_NG!K91+GT_Spot!K91+Bawana_NG!K91+Bawana_RLNG!K91+Bawana_Spot!K91</f>
        <v>23.88</v>
      </c>
      <c r="I91" s="196">
        <f>PPCL_NG!R91+PPCL_Spot!R91+GT_NG!R91+GT_Spot!R91+Bawana_NG!R91+Bawana_RLNG!R91+Bawana_Spot!R91</f>
        <v>23.883008170532744</v>
      </c>
      <c r="J91" s="197">
        <f t="shared" si="8"/>
        <v>-3.0081705327447139E-3</v>
      </c>
      <c r="K91" s="196">
        <f>PPCL_NG!L91+PPCL_Spot!L91+GT_NG!L91+GT_Spot!L91+Bawana_NG!L91+Bawana_RLNG!L91+Bawana_Spot!L91</f>
        <v>113.74</v>
      </c>
      <c r="L91" s="196">
        <f>PPCL_NG!S91+PPCL_Spot!S91+GT_NG!S91+GT_Spot!S91+Bawana_NG!S91+Bawana_RLNG!S91+Bawana_Spot!S91</f>
        <v>113.76343894699144</v>
      </c>
      <c r="M91" s="197">
        <f t="shared" si="9"/>
        <v>-2.3438946991447551E-2</v>
      </c>
      <c r="N91" s="196">
        <f>PPCL_NG!M91+PPCL_Spot!M91+GT_NG!M91+GT_Spot!M91+Bawana_NG!M91+Bawana_RLNG!M91+Bawana_Spot!M91</f>
        <v>172.93</v>
      </c>
      <c r="O91" s="196">
        <f>PPCL_NG!T91+PPCL_Spot!T91+GT_NG!T91+GT_Spot!T91+Bawana_NG!T91+Bawana_RLNG!T91+Bawana_Spot!T91</f>
        <v>173.06003985968823</v>
      </c>
      <c r="P91" s="197">
        <f t="shared" si="10"/>
        <v>-0.13003985968822462</v>
      </c>
      <c r="Q91" s="197">
        <f t="shared" si="11"/>
        <v>-0.39999999999998437</v>
      </c>
    </row>
    <row r="92" spans="1:17">
      <c r="A92" s="33" t="s">
        <v>134</v>
      </c>
      <c r="B92" s="196">
        <f>PPCL_NG!I92+PPCL_Spot!I92+GT_NG!I92+GT_Spot!I92+Bawana_NG!I92+Bawana_RLNG!I92+Bawana_Spot!I92</f>
        <v>479.55</v>
      </c>
      <c r="C92" s="196">
        <f>PPCL_NG!P92+PPCL_Spot!P92+GT_NG!P92+GT_Spot!P92+Bawana_NG!P92+Bawana_RLNG!P92+Bawana_Spot!P92</f>
        <v>479.69990604121392</v>
      </c>
      <c r="D92" s="197">
        <f t="shared" si="6"/>
        <v>-0.14990604121391016</v>
      </c>
      <c r="E92" s="196">
        <f>PPCL_NG!J92+PPCL_Spot!J92+GT_NG!J92+GT_Spot!J92+Bawana_NG!J92+Bawana_RLNG!J92+Bawana_Spot!J92</f>
        <v>175.64</v>
      </c>
      <c r="F92" s="196">
        <f>PPCL_NG!Q92+PPCL_Spot!Q92+GT_NG!Q92+GT_Spot!Q92+Bawana_NG!Q92+Bawana_RLNG!Q92+Bawana_Spot!Q92</f>
        <v>175.73277128539493</v>
      </c>
      <c r="G92" s="197">
        <f t="shared" si="7"/>
        <v>-9.2771285394945835E-2</v>
      </c>
      <c r="H92" s="196">
        <f>PPCL_NG!K92+PPCL_Spot!K92+GT_NG!K92+GT_Spot!K92+Bawana_NG!K92+Bawana_RLNG!K92+Bawana_Spot!K92</f>
        <v>22.38</v>
      </c>
      <c r="I92" s="196">
        <f>PPCL_NG!R92+PPCL_Spot!R92+GT_NG!R92+GT_Spot!R92+Bawana_NG!R92+Bawana_RLNG!R92+Bawana_Spot!R92</f>
        <v>22.383008170532744</v>
      </c>
      <c r="J92" s="197">
        <f t="shared" si="8"/>
        <v>-3.0081705327447139E-3</v>
      </c>
      <c r="K92" s="196">
        <f>PPCL_NG!L92+PPCL_Spot!L92+GT_NG!L92+GT_Spot!L92+Bawana_NG!L92+Bawana_RLNG!L92+Bawana_Spot!L92</f>
        <v>107.74</v>
      </c>
      <c r="L92" s="196">
        <f>PPCL_NG!S92+PPCL_Spot!S92+GT_NG!S92+GT_Spot!S92+Bawana_NG!S92+Bawana_RLNG!S92+Bawana_Spot!S92</f>
        <v>107.76343894699144</v>
      </c>
      <c r="M92" s="197">
        <f t="shared" si="9"/>
        <v>-2.3438946991447551E-2</v>
      </c>
      <c r="N92" s="196">
        <f>PPCL_NG!M92+PPCL_Spot!M92+GT_NG!M92+GT_Spot!M92+Bawana_NG!M92+Bawana_RLNG!M92+Bawana_Spot!M92</f>
        <v>202.93</v>
      </c>
      <c r="O92" s="196">
        <f>PPCL_NG!T92+PPCL_Spot!T92+GT_NG!T92+GT_Spot!T92+Bawana_NG!T92+Bawana_RLNG!T92+Bawana_Spot!T92</f>
        <v>203.059875555867</v>
      </c>
      <c r="P92" s="197">
        <f t="shared" si="10"/>
        <v>-0.12987555586698818</v>
      </c>
      <c r="Q92" s="197">
        <f t="shared" si="11"/>
        <v>-0.39900000000003644</v>
      </c>
    </row>
    <row r="93" spans="1:17">
      <c r="A93" s="33" t="s">
        <v>135</v>
      </c>
      <c r="B93" s="196">
        <f>PPCL_NG!I93+PPCL_Spot!I93+GT_NG!I93+GT_Spot!I93+Bawana_NG!I93+Bawana_RLNG!I93+Bawana_Spot!I93</f>
        <v>501.55</v>
      </c>
      <c r="C93" s="196">
        <f>PPCL_NG!P93+PPCL_Spot!P93+GT_NG!P93+GT_Spot!P93+Bawana_NG!P93+Bawana_RLNG!P93+Bawana_Spot!P93</f>
        <v>501.69963068446975</v>
      </c>
      <c r="D93" s="197">
        <f t="shared" si="6"/>
        <v>-0.14963068446974148</v>
      </c>
      <c r="E93" s="196">
        <f>PPCL_NG!J93+PPCL_Spot!J93+GT_NG!J93+GT_Spot!J93+Bawana_NG!J93+Bawana_RLNG!J93+Bawana_Spot!J93</f>
        <v>185.64</v>
      </c>
      <c r="F93" s="196">
        <f>PPCL_NG!Q93+PPCL_Spot!Q93+GT_NG!Q93+GT_Spot!Q93+Bawana_NG!Q93+Bawana_RLNG!Q93+Bawana_Spot!Q93</f>
        <v>185.73261937331836</v>
      </c>
      <c r="G93" s="197">
        <f t="shared" si="7"/>
        <v>-9.261937331837089E-2</v>
      </c>
      <c r="H93" s="196">
        <f>PPCL_NG!K93+PPCL_Spot!K93+GT_NG!K93+GT_Spot!K93+Bawana_NG!K93+Bawana_RLNG!K93+Bawana_Spot!K93</f>
        <v>22.38</v>
      </c>
      <c r="I93" s="196">
        <f>PPCL_NG!R93+PPCL_Spot!R93+GT_NG!R93+GT_Spot!R93+Bawana_NG!R93+Bawana_RLNG!R93+Bawana_Spot!R93</f>
        <v>22.383033515884833</v>
      </c>
      <c r="J93" s="197">
        <f t="shared" si="8"/>
        <v>-3.033515884833804E-3</v>
      </c>
      <c r="K93" s="196">
        <f>PPCL_NG!L93+PPCL_Spot!L93+GT_NG!L93+GT_Spot!L93+Bawana_NG!L93+Bawana_RLNG!L93+Bawana_Spot!L93</f>
        <v>107.74</v>
      </c>
      <c r="L93" s="196">
        <f>PPCL_NG!S93+PPCL_Spot!S93+GT_NG!S93+GT_Spot!S93+Bawana_NG!S93+Bawana_RLNG!S93+Bawana_Spot!S93</f>
        <v>107.76353876601507</v>
      </c>
      <c r="M93" s="197">
        <f t="shared" si="9"/>
        <v>-2.3538766015079204E-2</v>
      </c>
      <c r="N93" s="196">
        <f>PPCL_NG!M93+PPCL_Spot!M93+GT_NG!M93+GT_Spot!M93+Bawana_NG!M93+Bawana_RLNG!M93+Bawana_Spot!M93</f>
        <v>202.93</v>
      </c>
      <c r="O93" s="196">
        <f>PPCL_NG!T93+PPCL_Spot!T93+GT_NG!T93+GT_Spot!T93+Bawana_NG!T93+Bawana_RLNG!T93+Bawana_Spot!T93</f>
        <v>203.06017766031198</v>
      </c>
      <c r="P93" s="197">
        <f t="shared" si="10"/>
        <v>-0.13017766031197198</v>
      </c>
      <c r="Q93" s="197">
        <f t="shared" si="11"/>
        <v>-0.39899999999999736</v>
      </c>
    </row>
    <row r="94" spans="1:17">
      <c r="A94" s="33" t="s">
        <v>136</v>
      </c>
      <c r="B94" s="196">
        <f>PPCL_NG!I94+PPCL_Spot!I94+GT_NG!I94+GT_Spot!I94+Bawana_NG!I94+Bawana_RLNG!I94+Bawana_Spot!I94</f>
        <v>501.55</v>
      </c>
      <c r="C94" s="196">
        <f>PPCL_NG!P94+PPCL_Spot!P94+GT_NG!P94+GT_Spot!P94+Bawana_NG!P94+Bawana_RLNG!P94+Bawana_Spot!P94</f>
        <v>501.69963068446975</v>
      </c>
      <c r="D94" s="197">
        <f t="shared" si="6"/>
        <v>-0.14963068446974148</v>
      </c>
      <c r="E94" s="196">
        <f>PPCL_NG!J94+PPCL_Spot!J94+GT_NG!J94+GT_Spot!J94+Bawana_NG!J94+Bawana_RLNG!J94+Bawana_Spot!J94</f>
        <v>185.64</v>
      </c>
      <c r="F94" s="196">
        <f>PPCL_NG!Q94+PPCL_Spot!Q94+GT_NG!Q94+GT_Spot!Q94+Bawana_NG!Q94+Bawana_RLNG!Q94+Bawana_Spot!Q94</f>
        <v>185.73261937331836</v>
      </c>
      <c r="G94" s="197">
        <f t="shared" si="7"/>
        <v>-9.261937331837089E-2</v>
      </c>
      <c r="H94" s="196">
        <f>PPCL_NG!K94+PPCL_Spot!K94+GT_NG!K94+GT_Spot!K94+Bawana_NG!K94+Bawana_RLNG!K94+Bawana_Spot!K94</f>
        <v>22.38</v>
      </c>
      <c r="I94" s="196">
        <f>PPCL_NG!R94+PPCL_Spot!R94+GT_NG!R94+GT_Spot!R94+Bawana_NG!R94+Bawana_RLNG!R94+Bawana_Spot!R94</f>
        <v>22.383033515884833</v>
      </c>
      <c r="J94" s="197">
        <f t="shared" si="8"/>
        <v>-3.033515884833804E-3</v>
      </c>
      <c r="K94" s="196">
        <f>PPCL_NG!L94+PPCL_Spot!L94+GT_NG!L94+GT_Spot!L94+Bawana_NG!L94+Bawana_RLNG!L94+Bawana_Spot!L94</f>
        <v>107.74</v>
      </c>
      <c r="L94" s="196">
        <f>PPCL_NG!S94+PPCL_Spot!S94+GT_NG!S94+GT_Spot!S94+Bawana_NG!S94+Bawana_RLNG!S94+Bawana_Spot!S94</f>
        <v>107.76353876601507</v>
      </c>
      <c r="M94" s="197">
        <f t="shared" si="9"/>
        <v>-2.3538766015079204E-2</v>
      </c>
      <c r="N94" s="196">
        <f>PPCL_NG!M94+PPCL_Spot!M94+GT_NG!M94+GT_Spot!M94+Bawana_NG!M94+Bawana_RLNG!M94+Bawana_Spot!M94</f>
        <v>202.93</v>
      </c>
      <c r="O94" s="196">
        <f>PPCL_NG!T94+PPCL_Spot!T94+GT_NG!T94+GT_Spot!T94+Bawana_NG!T94+Bawana_RLNG!T94+Bawana_Spot!T94</f>
        <v>203.06017766031198</v>
      </c>
      <c r="P94" s="197">
        <f t="shared" si="10"/>
        <v>-0.13017766031197198</v>
      </c>
      <c r="Q94" s="197">
        <f t="shared" si="11"/>
        <v>-0.39899999999999736</v>
      </c>
    </row>
    <row r="95" spans="1:17">
      <c r="A95" s="33" t="s">
        <v>137</v>
      </c>
      <c r="B95" s="196">
        <f>PPCL_NG!I95+PPCL_Spot!I95+GT_NG!I95+GT_Spot!I95+Bawana_NG!I95+Bawana_RLNG!I95+Bawana_Spot!I95</f>
        <v>501.55</v>
      </c>
      <c r="C95" s="196">
        <f>PPCL_NG!P95+PPCL_Spot!P95+GT_NG!P95+GT_Spot!P95+Bawana_NG!P95+Bawana_RLNG!P95+Bawana_Spot!P95</f>
        <v>501.69963068446975</v>
      </c>
      <c r="D95" s="197">
        <f t="shared" si="6"/>
        <v>-0.14963068446974148</v>
      </c>
      <c r="E95" s="196">
        <f>PPCL_NG!J95+PPCL_Spot!J95+GT_NG!J95+GT_Spot!J95+Bawana_NG!J95+Bawana_RLNG!J95+Bawana_Spot!J95</f>
        <v>185.64</v>
      </c>
      <c r="F95" s="196">
        <f>PPCL_NG!Q95+PPCL_Spot!Q95+GT_NG!Q95+GT_Spot!Q95+Bawana_NG!Q95+Bawana_RLNG!Q95+Bawana_Spot!Q95</f>
        <v>185.73261937331836</v>
      </c>
      <c r="G95" s="197">
        <f t="shared" si="7"/>
        <v>-9.261937331837089E-2</v>
      </c>
      <c r="H95" s="196">
        <f>PPCL_NG!K95+PPCL_Spot!K95+GT_NG!K95+GT_Spot!K95+Bawana_NG!K95+Bawana_RLNG!K95+Bawana_Spot!K95</f>
        <v>22.38</v>
      </c>
      <c r="I95" s="196">
        <f>PPCL_NG!R95+PPCL_Spot!R95+GT_NG!R95+GT_Spot!R95+Bawana_NG!R95+Bawana_RLNG!R95+Bawana_Spot!R95</f>
        <v>22.383033515884833</v>
      </c>
      <c r="J95" s="197">
        <f t="shared" si="8"/>
        <v>-3.033515884833804E-3</v>
      </c>
      <c r="K95" s="196">
        <f>PPCL_NG!L95+PPCL_Spot!L95+GT_NG!L95+GT_Spot!L95+Bawana_NG!L95+Bawana_RLNG!L95+Bawana_Spot!L95</f>
        <v>107.74</v>
      </c>
      <c r="L95" s="196">
        <f>PPCL_NG!S95+PPCL_Spot!S95+GT_NG!S95+GT_Spot!S95+Bawana_NG!S95+Bawana_RLNG!S95+Bawana_Spot!S95</f>
        <v>107.76353876601507</v>
      </c>
      <c r="M95" s="197">
        <f t="shared" si="9"/>
        <v>-2.3538766015079204E-2</v>
      </c>
      <c r="N95" s="196">
        <f>PPCL_NG!M95+PPCL_Spot!M95+GT_NG!M95+GT_Spot!M95+Bawana_NG!M95+Bawana_RLNG!M95+Bawana_Spot!M95</f>
        <v>202.93</v>
      </c>
      <c r="O95" s="196">
        <f>PPCL_NG!T95+PPCL_Spot!T95+GT_NG!T95+GT_Spot!T95+Bawana_NG!T95+Bawana_RLNG!T95+Bawana_Spot!T95</f>
        <v>203.06017766031198</v>
      </c>
      <c r="P95" s="197">
        <f t="shared" si="10"/>
        <v>-0.13017766031197198</v>
      </c>
      <c r="Q95" s="197">
        <f t="shared" si="11"/>
        <v>-0.39899999999999736</v>
      </c>
    </row>
    <row r="96" spans="1:17">
      <c r="A96" s="33" t="s">
        <v>138</v>
      </c>
      <c r="B96" s="196">
        <f>PPCL_NG!I96+PPCL_Spot!I96+GT_NG!I96+GT_Spot!I96+Bawana_NG!I96+Bawana_RLNG!I96+Bawana_Spot!I96</f>
        <v>501.55</v>
      </c>
      <c r="C96" s="196">
        <f>PPCL_NG!P96+PPCL_Spot!P96+GT_NG!P96+GT_Spot!P96+Bawana_NG!P96+Bawana_RLNG!P96+Bawana_Spot!P96</f>
        <v>501.69963068446975</v>
      </c>
      <c r="D96" s="197">
        <f t="shared" si="6"/>
        <v>-0.14963068446974148</v>
      </c>
      <c r="E96" s="196">
        <f>PPCL_NG!J96+PPCL_Spot!J96+GT_NG!J96+GT_Spot!J96+Bawana_NG!J96+Bawana_RLNG!J96+Bawana_Spot!J96</f>
        <v>185.64</v>
      </c>
      <c r="F96" s="196">
        <f>PPCL_NG!Q96+PPCL_Spot!Q96+GT_NG!Q96+GT_Spot!Q96+Bawana_NG!Q96+Bawana_RLNG!Q96+Bawana_Spot!Q96</f>
        <v>185.73261937331836</v>
      </c>
      <c r="G96" s="197">
        <f t="shared" si="7"/>
        <v>-9.261937331837089E-2</v>
      </c>
      <c r="H96" s="196">
        <f>PPCL_NG!K96+PPCL_Spot!K96+GT_NG!K96+GT_Spot!K96+Bawana_NG!K96+Bawana_RLNG!K96+Bawana_Spot!K96</f>
        <v>22.38</v>
      </c>
      <c r="I96" s="196">
        <f>PPCL_NG!R96+PPCL_Spot!R96+GT_NG!R96+GT_Spot!R96+Bawana_NG!R96+Bawana_RLNG!R96+Bawana_Spot!R96</f>
        <v>22.383033515884833</v>
      </c>
      <c r="J96" s="197">
        <f t="shared" si="8"/>
        <v>-3.033515884833804E-3</v>
      </c>
      <c r="K96" s="196">
        <f>PPCL_NG!L96+PPCL_Spot!L96+GT_NG!L96+GT_Spot!L96+Bawana_NG!L96+Bawana_RLNG!L96+Bawana_Spot!L96</f>
        <v>107.74</v>
      </c>
      <c r="L96" s="196">
        <f>PPCL_NG!S96+PPCL_Spot!S96+GT_NG!S96+GT_Spot!S96+Bawana_NG!S96+Bawana_RLNG!S96+Bawana_Spot!S96</f>
        <v>107.76353876601507</v>
      </c>
      <c r="M96" s="197">
        <f t="shared" si="9"/>
        <v>-2.3538766015079204E-2</v>
      </c>
      <c r="N96" s="196">
        <f>PPCL_NG!M96+PPCL_Spot!M96+GT_NG!M96+GT_Spot!M96+Bawana_NG!M96+Bawana_RLNG!M96+Bawana_Spot!M96</f>
        <v>202.93</v>
      </c>
      <c r="O96" s="196">
        <f>PPCL_NG!T96+PPCL_Spot!T96+GT_NG!T96+GT_Spot!T96+Bawana_NG!T96+Bawana_RLNG!T96+Bawana_Spot!T96</f>
        <v>203.06017766031198</v>
      </c>
      <c r="P96" s="197">
        <f t="shared" si="10"/>
        <v>-0.13017766031197198</v>
      </c>
      <c r="Q96" s="197">
        <f t="shared" si="11"/>
        <v>-0.39899999999999736</v>
      </c>
    </row>
    <row r="97" spans="1:17">
      <c r="A97" s="33" t="s">
        <v>139</v>
      </c>
      <c r="B97" s="196">
        <f>PPCL_NG!I97+PPCL_Spot!I97+GT_NG!I97+GT_Spot!I97+Bawana_NG!I97+Bawana_RLNG!I97+Bawana_Spot!I97</f>
        <v>419.59000000000003</v>
      </c>
      <c r="C97" s="196">
        <f>PPCL_NG!P97+PPCL_Spot!P97+GT_NG!P97+GT_Spot!P97+Bawana_NG!P97+Bawana_RLNG!P97+Bawana_Spot!P97</f>
        <v>419.74028095205028</v>
      </c>
      <c r="D97" s="197">
        <f t="shared" si="6"/>
        <v>-0.15028095205025238</v>
      </c>
      <c r="E97" s="196">
        <f>PPCL_NG!J97+PPCL_Spot!J97+GT_NG!J97+GT_Spot!J97+Bawana_NG!J97+Bawana_RLNG!J97+Bawana_Spot!J97</f>
        <v>162.27000000000001</v>
      </c>
      <c r="F97" s="196">
        <f>PPCL_NG!Q97+PPCL_Spot!Q97+GT_NG!Q97+GT_Spot!Q97+Bawana_NG!Q97+Bawana_RLNG!Q97+Bawana_Spot!Q97</f>
        <v>162.36280480191661</v>
      </c>
      <c r="G97" s="197">
        <f t="shared" si="7"/>
        <v>-9.2804801916599899E-2</v>
      </c>
      <c r="H97" s="196">
        <f>PPCL_NG!K97+PPCL_Spot!K97+GT_NG!K97+GT_Spot!K97+Bawana_NG!K97+Bawana_RLNG!K97+Bawana_Spot!K97</f>
        <v>22.38</v>
      </c>
      <c r="I97" s="196">
        <f>PPCL_NG!R97+PPCL_Spot!R97+GT_NG!R97+GT_Spot!R97+Bawana_NG!R97+Bawana_RLNG!R97+Bawana_Spot!R97</f>
        <v>22.383033515884833</v>
      </c>
      <c r="J97" s="197">
        <f t="shared" si="8"/>
        <v>-3.033515884833804E-3</v>
      </c>
      <c r="K97" s="196">
        <f>PPCL_NG!L97+PPCL_Spot!L97+GT_NG!L97+GT_Spot!L97+Bawana_NG!L97+Bawana_RLNG!L97+Bawana_Spot!L97</f>
        <v>107.74</v>
      </c>
      <c r="L97" s="196">
        <f>PPCL_NG!S97+PPCL_Spot!S97+GT_NG!S97+GT_Spot!S97+Bawana_NG!S97+Bawana_RLNG!S97+Bawana_Spot!S97</f>
        <v>107.76353876601507</v>
      </c>
      <c r="M97" s="197">
        <f t="shared" si="9"/>
        <v>-2.3538766015079204E-2</v>
      </c>
      <c r="N97" s="196">
        <f>PPCL_NG!M97+PPCL_Spot!M97+GT_NG!M97+GT_Spot!M97+Bawana_NG!M97+Bawana_RLNG!M97+Bawana_Spot!M97</f>
        <v>182.22</v>
      </c>
      <c r="O97" s="196">
        <f>PPCL_NG!T97+PPCL_Spot!T97+GT_NG!T97+GT_Spot!T97+Bawana_NG!T97+Bawana_RLNG!T97+Bawana_Spot!T97</f>
        <v>182.35034196413321</v>
      </c>
      <c r="P97" s="197">
        <f t="shared" si="10"/>
        <v>-0.13034196413320842</v>
      </c>
      <c r="Q97" s="197">
        <f t="shared" si="11"/>
        <v>-0.39999999999997371</v>
      </c>
    </row>
    <row r="98" spans="1:17">
      <c r="A98" s="33" t="s">
        <v>140</v>
      </c>
      <c r="B98" s="196">
        <f>PPCL_NG!I98+PPCL_Spot!I98+GT_NG!I98+GT_Spot!I98+Bawana_NG!I98+Bawana_RLNG!I98+Bawana_Spot!I98</f>
        <v>406.58</v>
      </c>
      <c r="C98" s="196">
        <f>PPCL_NG!P98+PPCL_Spot!P98+GT_NG!P98+GT_Spot!P98+Bawana_NG!P98+Bawana_RLNG!P98+Bawana_Spot!P98</f>
        <v>406.73028095205029</v>
      </c>
      <c r="D98" s="197">
        <f t="shared" si="6"/>
        <v>-0.15028095205030922</v>
      </c>
      <c r="E98" s="196">
        <f>PPCL_NG!J98+PPCL_Spot!J98+GT_NG!J98+GT_Spot!J98+Bawana_NG!J98+Bawana_RLNG!J98+Bawana_Spot!J98</f>
        <v>158.56</v>
      </c>
      <c r="F98" s="196">
        <f>PPCL_NG!Q98+PPCL_Spot!Q98+GT_NG!Q98+GT_Spot!Q98+Bawana_NG!Q98+Bawana_RLNG!Q98+Bawana_Spot!Q98</f>
        <v>158.6528048019166</v>
      </c>
      <c r="G98" s="197">
        <f t="shared" si="7"/>
        <v>-9.2804801916599899E-2</v>
      </c>
      <c r="H98" s="196">
        <f>PPCL_NG!K98+PPCL_Spot!K98+GT_NG!K98+GT_Spot!K98+Bawana_NG!K98+Bawana_RLNG!K98+Bawana_Spot!K98</f>
        <v>22.38</v>
      </c>
      <c r="I98" s="196">
        <f>PPCL_NG!R98+PPCL_Spot!R98+GT_NG!R98+GT_Spot!R98+Bawana_NG!R98+Bawana_RLNG!R98+Bawana_Spot!R98</f>
        <v>22.383033515884833</v>
      </c>
      <c r="J98" s="197">
        <f t="shared" si="8"/>
        <v>-3.033515884833804E-3</v>
      </c>
      <c r="K98" s="196">
        <f>PPCL_NG!L98+PPCL_Spot!L98+GT_NG!L98+GT_Spot!L98+Bawana_NG!L98+Bawana_RLNG!L98+Bawana_Spot!L98</f>
        <v>107.74</v>
      </c>
      <c r="L98" s="196">
        <f>PPCL_NG!S98+PPCL_Spot!S98+GT_NG!S98+GT_Spot!S98+Bawana_NG!S98+Bawana_RLNG!S98+Bawana_Spot!S98</f>
        <v>107.76353876601507</v>
      </c>
      <c r="M98" s="197">
        <f t="shared" si="9"/>
        <v>-2.3538766015079204E-2</v>
      </c>
      <c r="N98" s="196">
        <f>PPCL_NG!M98+PPCL_Spot!M98+GT_NG!M98+GT_Spot!M98+Bawana_NG!M98+Bawana_RLNG!M98+Bawana_Spot!M98</f>
        <v>178.94</v>
      </c>
      <c r="O98" s="196">
        <f>PPCL_NG!T98+PPCL_Spot!T98+GT_NG!T98+GT_Spot!T98+Bawana_NG!T98+Bawana_RLNG!T98+Bawana_Spot!T98</f>
        <v>179.07034196413321</v>
      </c>
      <c r="P98" s="197">
        <f t="shared" si="10"/>
        <v>-0.13034196413320842</v>
      </c>
      <c r="Q98" s="197">
        <f t="shared" si="11"/>
        <v>-0.40000000000003055</v>
      </c>
    </row>
    <row r="99" spans="1:17">
      <c r="A99" s="33" t="s">
        <v>324</v>
      </c>
      <c r="B99" s="196">
        <f>PPCL_NG!I99+PPCL_Spot!I99+GT_NG!I99+GT_Spot!I99+Bawana_NG!I99+Bawana_RLNG!I99+Bawana_Spot!I99</f>
        <v>12.380140000000001</v>
      </c>
      <c r="C99" s="196">
        <f>PPCL_NG!P99+PPCL_Spot!P99+GT_NG!P99+GT_Spot!P99+Bawana_NG!P99+Bawana_RLNG!P99+Bawana_Spot!P99</f>
        <v>12.383533397836436</v>
      </c>
      <c r="D99" s="197">
        <f t="shared" si="6"/>
        <v>-3.393397836434886E-3</v>
      </c>
      <c r="E99" s="196">
        <f>PPCL_NG!J99+PPCL_Spot!J99+GT_NG!J99+GT_Spot!J99+Bawana_NG!J99+Bawana_RLNG!J99+Bawana_Spot!J99</f>
        <v>4.3153024999999987</v>
      </c>
      <c r="F99" s="196">
        <f>PPCL_NG!Q99+PPCL_Spot!Q99+GT_NG!Q99+GT_Spot!Q99+Bawana_NG!Q99+Bawana_RLNG!Q99+Bawana_Spot!Q99</f>
        <v>4.3173511435016465</v>
      </c>
      <c r="G99" s="197">
        <f t="shared" si="7"/>
        <v>-2.0486435016477955E-3</v>
      </c>
      <c r="H99" s="196">
        <f>PPCL_NG!K99+PPCL_Spot!K99+GT_NG!K99+GT_Spot!K99+Bawana_NG!K99+Bawana_RLNG!K99+Bawana_Spot!K99</f>
        <v>0.55235500000000004</v>
      </c>
      <c r="I99" s="196">
        <f>PPCL_NG!R99+PPCL_Spot!R99+GT_NG!R99+GT_Spot!R99+Bawana_NG!R99+Bawana_RLNG!R99+Bawana_Spot!R99</f>
        <v>0.5523000998565486</v>
      </c>
      <c r="J99" s="197">
        <f t="shared" si="8"/>
        <v>5.4900143451441785E-5</v>
      </c>
      <c r="K99" s="196">
        <f>PPCL_NG!L99+PPCL_Spot!L99+GT_NG!L99+GT_Spot!L99+Bawana_NG!L99+Bawana_RLNG!L99+Bawana_Spot!L99</f>
        <v>2.6386550000000044</v>
      </c>
      <c r="L99" s="196">
        <f>PPCL_NG!S99+PPCL_Spot!S99+GT_NG!S99+GT_Spot!S99+Bawana_NG!S99+Bawana_RLNG!S99+Bawana_Spot!S99</f>
        <v>2.6389071806082876</v>
      </c>
      <c r="M99" s="197">
        <f t="shared" si="9"/>
        <v>-2.5218060828313682E-4</v>
      </c>
      <c r="N99" s="196">
        <f>PPCL_NG!M99+PPCL_Spot!M99+GT_NG!M99+GT_Spot!M99+Bawana_NG!M99+Bawana_RLNG!M99+Bawana_Spot!M99</f>
        <v>4.2398324999999977</v>
      </c>
      <c r="O99" s="196">
        <f>PPCL_NG!T99+PPCL_Spot!T99+GT_NG!T99+GT_Spot!T99+Bawana_NG!T99+Bawana_RLNG!T99+Bawana_Spot!T99</f>
        <v>4.2426884281970878</v>
      </c>
      <c r="P99" s="197">
        <f t="shared" si="10"/>
        <v>-2.8559281970901296E-3</v>
      </c>
      <c r="Q99" s="197">
        <f t="shared" si="11"/>
        <v>-8.4952500000045061E-3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45438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149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49"/>
      <c r="BG2" s="149"/>
      <c r="BH2" s="149"/>
      <c r="BI2" s="149"/>
      <c r="BJ2" s="149"/>
      <c r="BK2" s="149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45438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0" t="s">
        <v>362</v>
      </c>
      <c r="Z2" s="140" t="s">
        <v>363</v>
      </c>
      <c r="AA2" s="211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1"/>
      <c r="Z3" s="142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1"/>
      <c r="Z4" s="142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1"/>
      <c r="Z5" s="142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1"/>
      <c r="Z6" s="142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1"/>
      <c r="Z7" s="142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1"/>
      <c r="Z8" s="142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1"/>
      <c r="Z9" s="142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1"/>
      <c r="Z10" s="142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1"/>
      <c r="Z11" s="142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1"/>
      <c r="Z12" s="142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1"/>
      <c r="Z13" s="142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1"/>
      <c r="Z14" s="142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1"/>
      <c r="Z15" s="142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1"/>
      <c r="Z16" s="142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1"/>
      <c r="Z17" s="142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1"/>
      <c r="Z18" s="142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1"/>
      <c r="Z19" s="142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1"/>
      <c r="Z20" s="142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1"/>
      <c r="Z21" s="142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1"/>
      <c r="Z22" s="142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1"/>
      <c r="Z23" s="142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1"/>
      <c r="Z24" s="142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1"/>
      <c r="Z25" s="142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1"/>
      <c r="Z26" s="142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1"/>
      <c r="Z27" s="142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1"/>
      <c r="Z28" s="142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1"/>
      <c r="Z29" s="142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1"/>
      <c r="Z30" s="142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1"/>
      <c r="Z31" s="142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1"/>
      <c r="Z32" s="142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1"/>
      <c r="Z33" s="142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1"/>
      <c r="Z34" s="142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1"/>
      <c r="Z35" s="142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1"/>
      <c r="Z36" s="142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1"/>
      <c r="Z37" s="142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1"/>
      <c r="Z38" s="142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1"/>
      <c r="Z39" s="142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1"/>
      <c r="Z40" s="142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1"/>
      <c r="Z41" s="142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1"/>
      <c r="Z42" s="142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1"/>
      <c r="Z43" s="142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1"/>
      <c r="Z44" s="142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1"/>
      <c r="Z45" s="142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1"/>
      <c r="Z46" s="142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1"/>
      <c r="Z47" s="142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1"/>
      <c r="Z48" s="142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1"/>
      <c r="Z49" s="142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1"/>
      <c r="Z50" s="142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1"/>
      <c r="Z51" s="142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1"/>
      <c r="Z52" s="142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1"/>
      <c r="Z53" s="142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1"/>
      <c r="Z54" s="142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1"/>
      <c r="Z55" s="142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1"/>
      <c r="Z56" s="142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1"/>
      <c r="Z57" s="142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1"/>
      <c r="Z58" s="142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1"/>
      <c r="Z59" s="142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1"/>
      <c r="Z60" s="142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1"/>
      <c r="Z61" s="142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1"/>
      <c r="Z62" s="142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1"/>
      <c r="Z63" s="142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1"/>
      <c r="Z64" s="142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1"/>
      <c r="Z65" s="142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1"/>
      <c r="Z66" s="142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1"/>
      <c r="Z67" s="142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1"/>
      <c r="Z68" s="142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1"/>
      <c r="Z69" s="142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1"/>
      <c r="Z70" s="142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1"/>
      <c r="Z71" s="142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1"/>
      <c r="Z72" s="142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1"/>
      <c r="Z73" s="142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1"/>
      <c r="Z74" s="142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1"/>
      <c r="Z75" s="142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1"/>
      <c r="Z76" s="142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1"/>
      <c r="Z77" s="142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1"/>
      <c r="Z78" s="142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1"/>
      <c r="Z79" s="142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1"/>
      <c r="Z80" s="142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1"/>
      <c r="Z81" s="142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1"/>
      <c r="Z82" s="142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1"/>
      <c r="Z83" s="142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1"/>
      <c r="Z84" s="142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1"/>
      <c r="Z85" s="142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1"/>
      <c r="Z86" s="142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1"/>
      <c r="Z87" s="142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1"/>
      <c r="Z88" s="142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1"/>
      <c r="Z89" s="142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1"/>
      <c r="Z90" s="142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1"/>
      <c r="Z91" s="142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1"/>
      <c r="Z92" s="142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1"/>
      <c r="Z93" s="142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1"/>
      <c r="Z94" s="142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1"/>
      <c r="Z95" s="142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1"/>
      <c r="Z96" s="142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1"/>
      <c r="Z97" s="142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1"/>
      <c r="Z98" s="142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2">
        <f t="shared" ref="Y99:Z99" si="31">SUM(Y3:Y98)/4000</f>
        <v>0</v>
      </c>
      <c r="Z99" s="142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45438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2024-06-03T09:37:05Z</dcterms:modified>
</cp:coreProperties>
</file>